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Vertex42.com\Documents\VERTEX42\TEMPLATES\TEMPLATE - Project\"/>
    </mc:Choice>
  </mc:AlternateContent>
  <bookViews>
    <workbookView xWindow="0" yWindow="0" windowWidth="22155" windowHeight="10680"/>
  </bookViews>
  <sheets>
    <sheet name="Kanban" sheetId="1" r:id="rId1"/>
    <sheet name="RecordBook" sheetId="2" r:id="rId2"/>
    <sheet name="Help" sheetId="3" r:id="rId3"/>
  </sheets>
  <definedNames>
    <definedName name="list_priority">Kanban!$G$29:$G$33</definedName>
    <definedName name="list_type">Kanban!$C$29:$C$33</definedName>
    <definedName name="valuevx">42.314159</definedName>
    <definedName name="vertex42_copyright" hidden="1">"© 2017 Vertex42 LLC"</definedName>
    <definedName name="vertex42_id" hidden="1">"agile-kanban-board.xlsx"</definedName>
    <definedName name="vertex42_title" hidden="1">"Kanban Board Template"</definedName>
  </definedNames>
  <calcPr calcId="162913"/>
</workbook>
</file>

<file path=xl/calcChain.xml><?xml version="1.0" encoding="utf-8"?>
<calcChain xmlns="http://schemas.openxmlformats.org/spreadsheetml/2006/main">
  <c r="E16" i="2" l="1"/>
  <c r="E15" i="2"/>
  <c r="E14" i="2"/>
  <c r="E13" i="2"/>
  <c r="E12" i="2"/>
  <c r="E11" i="2"/>
  <c r="E10" i="2"/>
  <c r="E9" i="2"/>
  <c r="E8" i="2"/>
  <c r="E7" i="2"/>
  <c r="E6" i="2"/>
  <c r="E5" i="2"/>
  <c r="E4" i="2"/>
  <c r="H37" i="1"/>
  <c r="I22" i="1"/>
  <c r="H22" i="1"/>
  <c r="I18" i="1"/>
  <c r="H18" i="1"/>
  <c r="I15" i="1"/>
  <c r="H15" i="1"/>
  <c r="I11" i="1"/>
  <c r="H11" i="1"/>
  <c r="H25" i="1" s="1"/>
  <c r="I25" i="1" l="1"/>
  <c r="H35" i="1"/>
  <c r="H2" i="1" l="1"/>
  <c r="H36" i="1"/>
  <c r="I35" i="1" s="1"/>
  <c r="J2" i="1" s="1"/>
</calcChain>
</file>

<file path=xl/comments1.xml><?xml version="1.0" encoding="utf-8"?>
<comments xmlns="http://schemas.openxmlformats.org/spreadsheetml/2006/main">
  <authors>
    <author/>
  </authors>
  <commentList>
    <comment ref="D3" authorId="0" shapeId="0">
      <text>
        <r>
          <rPr>
            <sz val="11"/>
            <color rgb="FF000000"/>
            <rFont val="Calibri"/>
          </rPr>
          <t>USER STORY: As a [role], I want [feature] so that [reason].
You could change this label to "Who" if you want to use it to track who is responsible for the task.</t>
        </r>
      </text>
    </comment>
    <comment ref="H3" authorId="0" shapeId="0">
      <text>
        <r>
          <rPr>
            <sz val="11"/>
            <color rgb="FF000000"/>
            <rFont val="Calibri"/>
          </rPr>
          <t>Estimated Effort Points:
Enter the estimated effort, in terms of points or hours, that you have budgeted or allocated to this task.</t>
        </r>
      </text>
    </comment>
    <comment ref="I3" authorId="0" shapeId="0">
      <text>
        <r>
          <rPr>
            <sz val="11"/>
            <color rgb="FF000000"/>
            <rFont val="Calibri"/>
          </rPr>
          <t>Actual Hours:
You can use this column to keep track of the actual time spent on a task.</t>
        </r>
      </text>
    </comment>
  </commentList>
</comments>
</file>

<file path=xl/sharedStrings.xml><?xml version="1.0" encoding="utf-8"?>
<sst xmlns="http://schemas.openxmlformats.org/spreadsheetml/2006/main" count="119" uniqueCount="96">
  <si>
    <t>Sprint Record Book</t>
  </si>
  <si>
    <t>HELP</t>
  </si>
  <si>
    <t>© 2017 Vertex42.com</t>
  </si>
  <si>
    <t>Sprint Start Date</t>
  </si>
  <si>
    <t>https://www.vertex42.com/ExcelTemplates/agile-kanban-board.html</t>
  </si>
  <si>
    <t>Days</t>
  </si>
  <si>
    <t>Progress</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</si>
  <si>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</si>
  <si>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</si>
  <si>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Sprint Days</t>
  </si>
  <si>
    <t>License Agreement</t>
  </si>
  <si>
    <t>Pts Planned</t>
  </si>
  <si>
    <t>Pts Done</t>
  </si>
  <si>
    <t>Velocity</t>
  </si>
  <si>
    <t>Most Notable Achievements</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</si>
  <si>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</si>
  <si>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</si>
  <si>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</si>
  <si>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</si>
  <si>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</si>
  <si>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</si>
  <si>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</si>
  <si>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</si>
  <si>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</si>
  <si>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</si>
  <si>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</si>
  <si>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</si>
  <si>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</si>
  <si>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</si>
  <si>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Type</t>
  </si>
  <si>
    <t>Role</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</si>
  <si>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</si>
  <si>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</si>
  <si>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</si>
  <si>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</si>
  <si>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Feature or Activity</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</si>
  <si>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</si>
  <si>
    <t>https://www.vertex42.com/ExcelTemplates/kanban-board.html</t>
  </si>
  <si>
    <t>Reason</t>
  </si>
  <si>
    <t>Priority</t>
  </si>
  <si>
    <t>Pts</t>
  </si>
  <si>
    <t>Hrs</t>
  </si>
  <si>
    <t>Details</t>
  </si>
  <si>
    <t xml:space="preserve">😴 </t>
  </si>
  <si>
    <t>Backlog</t>
  </si>
  <si>
    <t>Update</t>
  </si>
  <si>
    <t>Team</t>
  </si>
  <si>
    <t>Customize Headings and Card Types</t>
  </si>
  <si>
    <t>Edit the Legend in the Type column as needed.</t>
  </si>
  <si>
    <t>Low</t>
  </si>
  <si>
    <t>Look at the conditional formatting rules to see how the color-coding works.</t>
  </si>
  <si>
    <t>Research</t>
  </si>
  <si>
    <t>All</t>
  </si>
  <si>
    <t>Add ideas to the backlog</t>
  </si>
  <si>
    <t>The backlog is where you stick the to-dos that you might work on later.</t>
  </si>
  <si>
    <t>Some ideas may not lead to deliverables, but time may need to be allocated to researching them.</t>
  </si>
  <si>
    <t>Feature</t>
  </si>
  <si>
    <t>Who For</t>
  </si>
  <si>
    <t>Be specific</t>
  </si>
  <si>
    <t>User Story: As a [Role] I want [Feature] so that [Reason]</t>
  </si>
  <si>
    <t>High</t>
  </si>
  <si>
    <t>Content</t>
  </si>
  <si>
    <t>Articles, White Papers, Documentation</t>
  </si>
  <si>
    <t>Medium</t>
  </si>
  <si>
    <t>We use the Content type for writing blog posts, preparing marketing materials, and support content.</t>
  </si>
  <si>
    <t>😐</t>
  </si>
  <si>
    <t>To Do This Sprint</t>
  </si>
  <si>
    <t>Task</t>
  </si>
  <si>
    <t>Move Backlog cards here</t>
  </si>
  <si>
    <t>To decide what you are going to work on during this sprint.</t>
  </si>
  <si>
    <t>Decide how much we can get done</t>
  </si>
  <si>
    <t>The total estimated Pts cannot be higher than X, based on past performance.</t>
  </si>
  <si>
    <t>😃</t>
  </si>
  <si>
    <t>In Progress</t>
  </si>
  <si>
    <t>Move tasks between lanes to track completion</t>
  </si>
  <si>
    <t>Google Sheets: select the row # and drag it with the hand cursor.</t>
  </si>
  <si>
    <t>😅</t>
  </si>
  <si>
    <t>Test / Verify</t>
  </si>
  <si>
    <t>Test and Refine</t>
  </si>
  <si>
    <t>Take joy in accomplishment, Don't be afraid to scrap what isn't working.</t>
  </si>
  <si>
    <t>Make sure that challenges are worth trying to overcome, so that you don't waste time on useless stuff.</t>
  </si>
  <si>
    <t>Is the Process Helping?</t>
  </si>
  <si>
    <t>Don't add unnecessary work.</t>
  </si>
  <si>
    <t>😎</t>
  </si>
  <si>
    <t>Done</t>
  </si>
  <si>
    <t>Congratulations</t>
  </si>
  <si>
    <t>Moving stuff to DONE deserves a high five or fist bump.</t>
  </si>
  <si>
    <t>Total This Sprint</t>
  </si>
  <si>
    <t>TYPE LEGEND</t>
  </si>
  <si>
    <t>PRIORITY LEGEND</t>
  </si>
  <si>
    <t>Kanban Board Template © 2017 Vertex42.com</t>
  </si>
  <si>
    <t>PROGRESS CALCULATIONS</t>
  </si>
  <si>
    <t>Progress:</t>
  </si>
  <si>
    <t>Complete:</t>
  </si>
  <si>
    <t>Time:</t>
  </si>
  <si>
    <r>
      <rPr>
        <b/>
        <sz val="28"/>
        <color theme="0"/>
        <rFont val="Calibri"/>
        <family val="2"/>
      </rPr>
      <t xml:space="preserve">Kanban </t>
    </r>
    <r>
      <rPr>
        <sz val="28"/>
        <color theme="0"/>
        <rFont val="Calibri"/>
        <family val="2"/>
      </rPr>
      <t>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</si>
</sst>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43">
    <font>
      <sz val="11"/>
      <color rgb="FF000000"/>
      <name val="Calibri"/>
    </font>
    <font>
      <sz val="27"/>
      <color rgb="FFFFFFFF"/>
      <name val="Arial"/>
    </font>
    <font>
      <b/>
      <sz val="14"/>
      <color rgb="FFCFE2F3"/>
      <name val="Arial"/>
    </font>
    <font>
      <sz val="18"/>
      <color rgb="FFFFFFFF"/>
      <name val="Arial"/>
    </font>
    <font>
      <sz val="10"/>
      <color rgb="FFFFFFFF"/>
      <name val="Arial"/>
    </font>
    <font>
      <b/>
      <sz val="14"/>
      <color rgb="FF9FC5E8"/>
      <name val="Arial"/>
    </font>
    <font>
      <sz val="11"/>
      <name val="Calibri"/>
    </font>
    <font>
      <u/>
      <sz val="12"/>
      <color rgb="FF0000FF"/>
      <name val="Arial"/>
    </font>
    <font>
      <b/>
      <sz val="11"/>
      <color rgb="FFCFE2F3"/>
      <name val="Arial"/>
    </font>
    <font>
      <u/>
      <sz val="11"/>
      <color rgb="FF1155CC"/>
      <name val="Arial"/>
    </font>
    <font>
      <sz val="11"/>
      <color rgb="FFCFE2F3"/>
      <name val="Arial"/>
    </font>
    <font>
      <b/>
      <sz val="12"/>
      <color rgb="FF305992"/>
      <name val="Arial"/>
    </font>
    <font>
      <sz val="11"/>
      <color rgb="FFCFE2F3"/>
      <name val="Arial"/>
    </font>
    <font>
      <sz val="11"/>
      <name val="Arial"/>
    </font>
    <font>
      <b/>
      <sz val="11"/>
      <color rgb="FF9FC5E8"/>
      <name val="Arial"/>
    </font>
    <font>
      <b/>
      <sz val="11"/>
      <name val="Arial"/>
    </font>
    <font>
      <b/>
      <sz val="12"/>
      <name val="Arial"/>
    </font>
    <font>
      <sz val="14"/>
      <color rgb="FFFFFFFF"/>
      <name val="Arial"/>
    </font>
    <font>
      <sz val="11"/>
      <name val="Arial"/>
    </font>
    <font>
      <sz val="10"/>
      <color rgb="FF6FA8DC"/>
      <name val="Arial"/>
    </font>
    <font>
      <sz val="11"/>
      <color rgb="FFFF0000"/>
      <name val="Arial"/>
    </font>
    <font>
      <sz val="11"/>
      <color rgb="FF2D3538"/>
      <name val="Arial"/>
    </font>
    <font>
      <sz val="11"/>
      <color rgb="FF2D3538"/>
      <name val="Arial"/>
    </font>
    <font>
      <b/>
      <sz val="14"/>
      <color rgb="FFFFFFFF"/>
      <name val="Arial"/>
    </font>
    <font>
      <b/>
      <sz val="18"/>
      <color rgb="FFFFFFFF"/>
      <name val="Arial"/>
    </font>
    <font>
      <sz val="9"/>
      <color rgb="FF434343"/>
      <name val="Arial"/>
    </font>
    <font>
      <sz val="10"/>
      <color rgb="FF434343"/>
      <name val="Arial"/>
    </font>
    <font>
      <b/>
      <sz val="10"/>
      <color rgb="FF434343"/>
      <name val="Arial"/>
    </font>
    <font>
      <sz val="14"/>
      <color rgb="FF2D3538"/>
      <name val="Arial"/>
    </font>
    <font>
      <sz val="14"/>
      <color rgb="FF9FC5E8"/>
      <name val="Arial"/>
    </font>
    <font>
      <b/>
      <sz val="14"/>
      <color rgb="FF2D3538"/>
      <name val="Arial"/>
    </font>
    <font>
      <sz val="14"/>
      <color rgb="FFB6D7A8"/>
      <name val="Arial"/>
    </font>
    <font>
      <sz val="8"/>
      <color rgb="FF6FA8DC"/>
      <name val="Arial"/>
    </font>
    <font>
      <sz val="11"/>
      <color rgb="FF434343"/>
      <name val="Arial"/>
    </font>
    <font>
      <b/>
      <sz val="11"/>
      <color rgb="FF434343"/>
      <name val="Arial"/>
    </font>
    <font>
      <u/>
      <sz val="9"/>
      <color rgb="FF666666"/>
      <name val="Arial"/>
    </font>
    <font>
      <b/>
      <sz val="11"/>
      <color rgb="FF434343"/>
      <name val="Arial"/>
    </font>
    <font>
      <sz val="11"/>
      <color rgb="FF434343"/>
      <name val="Arial"/>
    </font>
    <font>
      <sz val="28"/>
      <color theme="0"/>
      <name val="Arial"/>
      <family val="2"/>
    </font>
    <font>
      <b/>
      <sz val="28"/>
      <color theme="0"/>
      <name val="Calibri"/>
      <family val="2"/>
    </font>
    <font>
      <sz val="28"/>
      <color theme="0"/>
      <name val="Calibri"/>
      <family val="2"/>
    </font>
    <font>
      <sz val="24"/>
      <color rgb="FFFFFFFF"/>
      <name val="Arial"/>
      <family val="2"/>
    </font>
    <font>
      <b/>
      <sz val="10"/>
      <color rgb="FF6FA8DC"/>
      <name val="Arial"/>
      <family val="2"/>
    </font>
  </fonts>
  <fills count="11">
    <fill>
      <patternFill patternType="none"/>
    </fill>
    <fill>
      <patternFill patternType="gray125"/>
    </fill>
    <fill>
      <patternFill patternType="solid">
        <fgColor rgb="FF3969AD"/>
        <bgColor rgb="FF3969AD"/>
      </patternFill>
    </fill>
    <fill>
      <patternFill patternType="solid">
        <fgColor rgb="FF2D5389"/>
        <bgColor rgb="FF2D5389"/>
      </patternFill>
    </fill>
    <fill>
      <patternFill patternType="solid">
        <fgColor rgb="FFF3F3F3"/>
        <bgColor rgb="FFF3F3F3"/>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227347"/>
        <bgColor rgb="FF227347"/>
      </patternFill>
    </fill>
    <fill>
      <patternFill patternType="solid">
        <fgColor rgb="FFD9D9D9"/>
        <bgColor rgb="FFD9D9D9"/>
      </patternFill>
    </fill>
    <fill>
      <patternFill patternType="solid">
        <fgColor rgb="FFCCCCCC"/>
        <bgColor rgb="FFCCCCCC"/>
      </patternFill>
    </fill>
  </fills>
  <borders count="17">
    <border>
      <left/>
      <right/>
      <top/>
      <bottom/>
      <diagonal/>
    </border>
    <border>
      <left/>
      <right/>
      <top/>
      <bottom/>
      <diagonal/>
    </border>
    <border>
      <left/>
      <right/>
      <top/>
      <bottom style="thin">
        <color rgb="FFD9D9D9"/>
      </bottom>
      <diagonal/>
    </border>
    <border>
      <left/>
      <right/>
      <top/>
      <bottom style="thin">
        <color rgb="FF3969AD"/>
      </bottom>
      <diagonal/>
    </border>
    <border>
      <left/>
      <right/>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style="thick">
        <color rgb="FFEFEFEF"/>
      </left>
      <right/>
      <top style="thick">
        <color rgb="FFEFEFEF"/>
      </top>
      <bottom style="thick">
        <color rgb="FFEFEFEF"/>
      </bottom>
      <diagonal/>
    </border>
    <border>
      <left/>
      <right/>
      <top style="thick">
        <color rgb="FFEFEFEF"/>
      </top>
      <bottom/>
      <diagonal/>
    </border>
    <border>
      <left style="thick">
        <color rgb="FFD9D9D9"/>
      </left>
      <right style="thick">
        <color rgb="FFD9D9D9"/>
      </right>
      <top style="thick">
        <color rgb="FFD9D9D9"/>
      </top>
      <bottom style="thick">
        <color rgb="FFD9D9D9"/>
      </bottom>
      <diagonal/>
    </border>
    <border>
      <left style="thick">
        <color rgb="FFD9D9D9"/>
      </left>
      <right/>
      <top style="thick">
        <color rgb="FFD9D9D9"/>
      </top>
      <bottom style="thick">
        <color rgb="FFD9D9D9"/>
      </bottom>
      <diagonal/>
    </border>
    <border>
      <left/>
      <right style="thick">
        <color rgb="FFD9D9D9"/>
      </right>
      <top style="thick">
        <color rgb="FFD9D9D9"/>
      </top>
      <bottom style="thick">
        <color rgb="FFD9D9D9"/>
      </bottom>
      <diagonal/>
    </border>
    <border>
      <left style="thick">
        <color rgb="FFD9D9D9"/>
      </left>
      <right style="thick">
        <color rgb="FFD9D9D9"/>
      </right>
      <top style="thick">
        <color rgb="FFD9D9D9"/>
      </top>
      <bottom/>
      <diagonal/>
    </border>
    <border>
      <left style="thick">
        <color rgb="FFCCCCCC"/>
      </left>
      <right style="thick">
        <color rgb="FFCCCCCC"/>
      </right>
      <top style="thick">
        <color rgb="FFCCCCCC"/>
      </top>
      <bottom style="thick">
        <color rgb="FFCCCCCC"/>
      </bottom>
      <diagonal/>
    </border>
    <border>
      <left style="thick">
        <color rgb="FFD9D9D9"/>
      </left>
      <right style="thick">
        <color rgb="FFD9D9D9"/>
      </right>
      <top/>
      <bottom style="thick">
        <color rgb="FFD9D9D9"/>
      </bottom>
      <diagonal/>
    </border>
  </borders>
  <cellStyleXfs count="1">
    <xf numFmtId="0" fontId="0" fillId="0" borderId="0"/>
  </cellStyleXfs>
  <cellXfs count="121">
    <xf numFmtId="0" fontId="0" fillId="0" borderId="0" xfId="0" applyFont="1" applyAlignment="1"/>
    <xf numFmtId="0" fontId="2" fillId="2" borderId="0" xfId="0" applyFont="1" applyFill="1" applyAlignment="1">
      <alignment vertical="center"/>
    </xf>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right" vertical="center"/>
    </xf>
    <xf numFmtId="0" fontId="5" fillId="2" borderId="0" xfId="0" applyFont="1" applyFill="1" applyAlignment="1">
      <alignment horizontal="center"/>
    </xf>
    <xf numFmtId="0" fontId="6" fillId="0" borderId="0" xfId="0" applyFont="1" applyAlignment="1">
      <alignment vertical="center"/>
    </xf>
    <xf numFmtId="0" fontId="7" fillId="0" borderId="0" xfId="0" applyFont="1" applyAlignment="1"/>
    <xf numFmtId="0" fontId="8" fillId="2" borderId="0" xfId="0" applyFont="1" applyFill="1" applyAlignment="1">
      <alignment vertical="center"/>
    </xf>
    <xf numFmtId="0" fontId="9" fillId="0" borderId="0" xfId="0" applyFont="1" applyAlignment="1">
      <alignment horizontal="right"/>
    </xf>
    <xf numFmtId="0" fontId="10" fillId="2" borderId="0" xfId="0" applyFont="1" applyFill="1" applyAlignment="1">
      <alignment vertical="center"/>
    </xf>
    <xf numFmtId="0" fontId="11" fillId="0" borderId="0" xfId="0" applyFont="1" applyAlignment="1"/>
    <xf numFmtId="0" fontId="12" fillId="2" borderId="0" xfId="0" applyFont="1" applyFill="1" applyAlignment="1">
      <alignment vertical="top"/>
    </xf>
    <xf numFmtId="0" fontId="13" fillId="0" borderId="0" xfId="0" applyFont="1" applyAlignment="1">
      <alignment vertical="top"/>
    </xf>
    <xf numFmtId="0" fontId="14" fillId="3" borderId="0" xfId="0" applyFont="1" applyFill="1" applyAlignment="1">
      <alignment horizontal="center" vertical="center"/>
    </xf>
    <xf numFmtId="0" fontId="13" fillId="0" borderId="0" xfId="0" applyFont="1" applyAlignment="1">
      <alignment wrapText="1"/>
    </xf>
    <xf numFmtId="0" fontId="14" fillId="3" borderId="0" xfId="0" applyFont="1" applyFill="1" applyAlignment="1">
      <alignment horizontal="center" vertical="center"/>
    </xf>
    <xf numFmtId="0" fontId="15" fillId="0" borderId="0" xfId="0" applyFont="1" applyAlignment="1">
      <alignment wrapText="1"/>
    </xf>
    <xf numFmtId="0" fontId="14" fillId="3" borderId="0" xfId="0" applyFont="1" applyFill="1" applyAlignment="1">
      <alignment vertical="center"/>
    </xf>
    <xf numFmtId="14" fontId="6" fillId="0" borderId="2" xfId="0" applyNumberFormat="1" applyFont="1" applyBorder="1" applyAlignment="1">
      <alignment vertical="center"/>
    </xf>
    <xf numFmtId="0" fontId="16" fillId="0" borderId="0" xfId="0" applyFont="1" applyAlignment="1"/>
    <xf numFmtId="0" fontId="6" fillId="0" borderId="2" xfId="0" applyFont="1" applyBorder="1" applyAlignment="1">
      <alignment vertical="center"/>
    </xf>
    <xf numFmtId="0" fontId="13" fillId="0" borderId="0" xfId="0" applyFont="1" applyAlignment="1">
      <alignment vertical="top"/>
    </xf>
    <xf numFmtId="14" fontId="6" fillId="0" borderId="2" xfId="0" applyNumberFormat="1" applyFont="1" applyBorder="1" applyAlignment="1">
      <alignment horizontal="center" vertical="center"/>
    </xf>
    <xf numFmtId="0" fontId="13" fillId="0" borderId="0" xfId="0" applyFont="1" applyAlignment="1"/>
    <xf numFmtId="0" fontId="6" fillId="0" borderId="2" xfId="0" applyFont="1" applyBorder="1" applyAlignment="1">
      <alignment horizontal="center" vertical="center"/>
    </xf>
    <xf numFmtId="0" fontId="16" fillId="0" borderId="0" xfId="0" applyFont="1" applyAlignment="1"/>
    <xf numFmtId="14" fontId="17" fillId="2" borderId="0" xfId="0" applyNumberFormat="1" applyFont="1" applyFill="1" applyAlignment="1">
      <alignment horizontal="center" vertical="top"/>
    </xf>
    <xf numFmtId="0" fontId="11" fillId="0" borderId="0" xfId="0" applyFont="1" applyAlignment="1"/>
    <xf numFmtId="0" fontId="17" fillId="2" borderId="0" xfId="0" applyFont="1" applyFill="1" applyAlignment="1">
      <alignment horizontal="center" vertical="top"/>
    </xf>
    <xf numFmtId="0" fontId="6" fillId="4" borderId="2" xfId="0" applyFont="1" applyFill="1" applyBorder="1" applyAlignment="1">
      <alignment horizontal="center" vertical="center"/>
    </xf>
    <xf numFmtId="0" fontId="18" fillId="0" borderId="0" xfId="0" applyFont="1" applyAlignment="1">
      <alignment wrapText="1"/>
    </xf>
    <xf numFmtId="0" fontId="18" fillId="0" borderId="0" xfId="0" applyFont="1" applyAlignment="1">
      <alignment wrapText="1"/>
    </xf>
    <xf numFmtId="0" fontId="17" fillId="2" borderId="0" xfId="0" applyFont="1" applyFill="1" applyAlignment="1">
      <alignment horizontal="left" vertical="top"/>
    </xf>
    <xf numFmtId="0" fontId="19" fillId="3" borderId="3" xfId="0" applyFont="1" applyFill="1" applyBorder="1" applyAlignment="1">
      <alignment horizontal="center" vertical="center"/>
    </xf>
    <xf numFmtId="0" fontId="13" fillId="0" borderId="0" xfId="0" applyFont="1" applyAlignment="1">
      <alignment horizontal="right" vertical="top"/>
    </xf>
    <xf numFmtId="0" fontId="15" fillId="0" borderId="0" xfId="0" applyFont="1" applyAlignment="1">
      <alignment vertical="top"/>
    </xf>
    <xf numFmtId="0" fontId="20" fillId="0" borderId="0" xfId="0" applyFont="1" applyAlignment="1">
      <alignment vertical="top"/>
    </xf>
    <xf numFmtId="0" fontId="19" fillId="3" borderId="3" xfId="0" applyFont="1" applyFill="1" applyBorder="1" applyAlignment="1">
      <alignment vertical="center"/>
    </xf>
    <xf numFmtId="0" fontId="21" fillId="5" borderId="4" xfId="0" applyFont="1" applyFill="1" applyBorder="1" applyAlignment="1">
      <alignment vertical="center"/>
    </xf>
    <xf numFmtId="0" fontId="22" fillId="5" borderId="5" xfId="0" applyFont="1" applyFill="1" applyBorder="1" applyAlignment="1">
      <alignment vertical="center"/>
    </xf>
    <xf numFmtId="0" fontId="22" fillId="5" borderId="5" xfId="0" applyFont="1" applyFill="1" applyBorder="1" applyAlignment="1">
      <alignment horizontal="center" vertical="center"/>
    </xf>
    <xf numFmtId="0" fontId="23" fillId="6" borderId="6" xfId="0" applyFont="1" applyFill="1" applyBorder="1" applyAlignment="1">
      <alignment horizontal="center" vertical="center"/>
    </xf>
    <xf numFmtId="0" fontId="24" fillId="6" borderId="6" xfId="0" applyFont="1" applyFill="1" applyBorder="1" applyAlignment="1">
      <alignment vertical="center"/>
    </xf>
    <xf numFmtId="0" fontId="17" fillId="6" borderId="7" xfId="0" applyFont="1" applyFill="1" applyBorder="1" applyAlignment="1">
      <alignment vertical="center"/>
    </xf>
    <xf numFmtId="0" fontId="17" fillId="6" borderId="7" xfId="0" applyFont="1" applyFill="1" applyBorder="1" applyAlignment="1">
      <alignment horizontal="center" vertical="center"/>
    </xf>
    <xf numFmtId="0" fontId="23" fillId="6" borderId="7" xfId="0" applyFont="1" applyFill="1" applyBorder="1" applyAlignment="1">
      <alignment horizontal="center" vertical="center"/>
    </xf>
    <xf numFmtId="0" fontId="17" fillId="6" borderId="8" xfId="0" applyFont="1" applyFill="1" applyBorder="1" applyAlignment="1">
      <alignment horizontal="center" vertical="center"/>
    </xf>
    <xf numFmtId="0" fontId="25" fillId="5" borderId="5" xfId="0" applyFont="1" applyFill="1" applyBorder="1" applyAlignment="1">
      <alignment horizontal="center" vertical="center"/>
    </xf>
    <xf numFmtId="0" fontId="25" fillId="5" borderId="9" xfId="0" applyFont="1" applyFill="1" applyBorder="1" applyAlignment="1">
      <alignment horizontal="center" vertical="center"/>
    </xf>
    <xf numFmtId="0" fontId="26" fillId="7" borderId="5" xfId="0" applyFont="1" applyFill="1" applyBorder="1" applyAlignment="1">
      <alignment horizontal="center" vertical="center"/>
    </xf>
    <xf numFmtId="0" fontId="25" fillId="7" borderId="5" xfId="0" applyFont="1" applyFill="1" applyBorder="1" applyAlignment="1">
      <alignment horizontal="center" vertical="center"/>
    </xf>
    <xf numFmtId="0" fontId="27" fillId="7" borderId="5" xfId="0" applyFont="1" applyFill="1" applyBorder="1" applyAlignment="1">
      <alignment vertical="center" wrapText="1"/>
    </xf>
    <xf numFmtId="0" fontId="25" fillId="7" borderId="5" xfId="0" applyFont="1" applyFill="1" applyBorder="1" applyAlignment="1">
      <alignment vertical="center" wrapText="1"/>
    </xf>
    <xf numFmtId="0" fontId="25" fillId="7" borderId="5" xfId="0" applyFont="1" applyFill="1" applyBorder="1" applyAlignment="1">
      <alignment horizontal="center" vertical="center"/>
    </xf>
    <xf numFmtId="0" fontId="25" fillId="5" borderId="5" xfId="0" applyFont="1" applyFill="1" applyBorder="1" applyAlignment="1">
      <alignment vertical="center"/>
    </xf>
    <xf numFmtId="0" fontId="25" fillId="7" borderId="5" xfId="0" applyFont="1" applyFill="1" applyBorder="1" applyAlignment="1">
      <alignment vertical="center" wrapText="1"/>
    </xf>
    <xf numFmtId="0" fontId="21" fillId="5" borderId="5" xfId="0" applyFont="1" applyFill="1" applyBorder="1" applyAlignment="1">
      <alignment vertical="center"/>
    </xf>
    <xf numFmtId="0" fontId="22" fillId="5" borderId="9" xfId="0" applyFont="1" applyFill="1" applyBorder="1" applyAlignment="1">
      <alignment horizontal="center" vertical="center"/>
    </xf>
    <xf numFmtId="0" fontId="28" fillId="5" borderId="5" xfId="0" applyFont="1" applyFill="1" applyBorder="1" applyAlignment="1">
      <alignment vertical="center"/>
    </xf>
    <xf numFmtId="0" fontId="23" fillId="2" borderId="6" xfId="0" applyFont="1" applyFill="1" applyBorder="1" applyAlignment="1">
      <alignment horizontal="center" vertical="center"/>
    </xf>
    <xf numFmtId="0" fontId="24" fillId="2" borderId="6" xfId="0" applyFont="1" applyFill="1" applyBorder="1" applyAlignment="1">
      <alignment vertical="center"/>
    </xf>
    <xf numFmtId="0" fontId="17" fillId="2" borderId="7" xfId="0" applyFont="1" applyFill="1" applyBorder="1" applyAlignment="1">
      <alignment vertical="center"/>
    </xf>
    <xf numFmtId="0" fontId="17" fillId="2" borderId="7" xfId="0" applyFont="1" applyFill="1" applyBorder="1" applyAlignment="1">
      <alignment horizontal="center" vertical="center"/>
    </xf>
    <xf numFmtId="165" fontId="29" fillId="2" borderId="7" xfId="0" applyNumberFormat="1" applyFont="1" applyFill="1" applyBorder="1" applyAlignment="1">
      <alignment horizontal="center" vertical="center"/>
    </xf>
    <xf numFmtId="0" fontId="17" fillId="2" borderId="8" xfId="0" applyFont="1" applyFill="1" applyBorder="1" applyAlignment="1">
      <alignment horizontal="center" vertical="center"/>
    </xf>
    <xf numFmtId="0" fontId="30" fillId="5" borderId="5" xfId="0" applyFont="1" applyFill="1" applyBorder="1" applyAlignment="1">
      <alignment vertical="center"/>
    </xf>
    <xf numFmtId="0" fontId="28" fillId="5" borderId="5" xfId="0" applyFont="1" applyFill="1" applyBorder="1" applyAlignment="1">
      <alignment horizontal="center" vertical="center"/>
    </xf>
    <xf numFmtId="0" fontId="4" fillId="2" borderId="8" xfId="0" applyFont="1" applyFill="1" applyBorder="1" applyAlignment="1">
      <alignment horizontal="center" vertical="center"/>
    </xf>
    <xf numFmtId="0" fontId="30" fillId="5" borderId="5" xfId="0" applyFont="1" applyFill="1" applyBorder="1" applyAlignment="1">
      <alignment horizontal="center" vertical="center"/>
    </xf>
    <xf numFmtId="0" fontId="23" fillId="8" borderId="6" xfId="0" applyFont="1" applyFill="1" applyBorder="1" applyAlignment="1">
      <alignment horizontal="center" vertical="center"/>
    </xf>
    <xf numFmtId="0" fontId="24" fillId="8" borderId="6" xfId="0" applyFont="1" applyFill="1" applyBorder="1" applyAlignment="1">
      <alignment vertical="center"/>
    </xf>
    <xf numFmtId="0" fontId="17" fillId="8" borderId="7" xfId="0" applyFont="1" applyFill="1" applyBorder="1" applyAlignment="1">
      <alignment vertical="center"/>
    </xf>
    <xf numFmtId="0" fontId="17" fillId="8" borderId="7" xfId="0" applyFont="1" applyFill="1" applyBorder="1" applyAlignment="1">
      <alignment horizontal="center" vertical="center"/>
    </xf>
    <xf numFmtId="0" fontId="31" fillId="8" borderId="7" xfId="0" applyFont="1" applyFill="1" applyBorder="1" applyAlignment="1">
      <alignment horizontal="center" vertical="center"/>
    </xf>
    <xf numFmtId="0" fontId="17" fillId="8" borderId="8"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9" xfId="0" applyFont="1" applyFill="1" applyBorder="1" applyAlignment="1">
      <alignment horizontal="center"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3" fillId="2" borderId="7" xfId="0" applyFont="1" applyFill="1" applyBorder="1" applyAlignment="1">
      <alignment horizontal="center" vertical="center"/>
    </xf>
    <xf numFmtId="165" fontId="17" fillId="2" borderId="7" xfId="0" applyNumberFormat="1" applyFont="1" applyFill="1" applyBorder="1" applyAlignment="1">
      <alignment horizontal="center" vertical="center"/>
    </xf>
    <xf numFmtId="0" fontId="3" fillId="2" borderId="8" xfId="0" applyFont="1" applyFill="1" applyBorder="1" applyAlignment="1">
      <alignment horizontal="center" vertical="center"/>
    </xf>
    <xf numFmtId="0" fontId="3" fillId="5" borderId="5" xfId="0" applyFont="1" applyFill="1" applyBorder="1" applyAlignment="1">
      <alignment vertical="center"/>
    </xf>
    <xf numFmtId="0" fontId="13" fillId="5" borderId="10" xfId="0" applyFont="1" applyFill="1" applyBorder="1" applyAlignment="1">
      <alignment vertical="center"/>
    </xf>
    <xf numFmtId="0" fontId="13" fillId="5" borderId="10" xfId="0" applyFont="1" applyFill="1" applyBorder="1" applyAlignment="1">
      <alignment vertical="center"/>
    </xf>
    <xf numFmtId="0" fontId="32" fillId="5" borderId="10" xfId="0" applyFont="1" applyFill="1" applyBorder="1" applyAlignment="1">
      <alignment horizontal="right" vertical="center"/>
    </xf>
    <xf numFmtId="0" fontId="33" fillId="9" borderId="11" xfId="0" applyFont="1" applyFill="1" applyBorder="1" applyAlignment="1">
      <alignment vertical="center"/>
    </xf>
    <xf numFmtId="0" fontId="34" fillId="9" borderId="11" xfId="0" applyFont="1" applyFill="1" applyBorder="1" applyAlignment="1">
      <alignment vertical="center"/>
    </xf>
    <xf numFmtId="0" fontId="33" fillId="9" borderId="11" xfId="0" applyFont="1" applyFill="1" applyBorder="1" applyAlignment="1">
      <alignment horizontal="right" vertical="center"/>
    </xf>
    <xf numFmtId="0" fontId="27" fillId="9" borderId="11" xfId="0" applyFont="1" applyFill="1" applyBorder="1" applyAlignment="1">
      <alignment horizontal="right"/>
    </xf>
    <xf numFmtId="0" fontId="26" fillId="9" borderId="12" xfId="0" applyFont="1" applyFill="1" applyBorder="1" applyAlignment="1">
      <alignment horizontal="center" vertical="center"/>
    </xf>
    <xf numFmtId="0" fontId="26" fillId="9" borderId="13" xfId="0" applyFont="1" applyFill="1" applyBorder="1" applyAlignment="1">
      <alignment horizontal="center" vertical="center"/>
    </xf>
    <xf numFmtId="0" fontId="26" fillId="9" borderId="11" xfId="0" applyFont="1" applyFill="1" applyBorder="1" applyAlignment="1">
      <alignment horizontal="center" vertical="center"/>
    </xf>
    <xf numFmtId="0" fontId="35" fillId="9" borderId="11" xfId="0" applyFont="1" applyFill="1" applyBorder="1" applyAlignment="1">
      <alignment horizontal="right" vertical="top"/>
    </xf>
    <xf numFmtId="0" fontId="26" fillId="9" borderId="13" xfId="0" applyFont="1" applyFill="1" applyBorder="1" applyAlignment="1">
      <alignment horizontal="center" vertical="center"/>
    </xf>
    <xf numFmtId="0" fontId="33" fillId="9" borderId="11" xfId="0" applyFont="1" applyFill="1" applyBorder="1" applyAlignment="1">
      <alignment vertical="center"/>
    </xf>
    <xf numFmtId="0" fontId="33" fillId="9" borderId="14" xfId="0" applyFont="1" applyFill="1" applyBorder="1" applyAlignment="1">
      <alignment vertical="center"/>
    </xf>
    <xf numFmtId="0" fontId="33" fillId="9" borderId="12" xfId="0" applyFont="1" applyFill="1" applyBorder="1" applyAlignment="1">
      <alignment vertical="center"/>
    </xf>
    <xf numFmtId="0" fontId="34" fillId="9" borderId="14" xfId="0" applyFont="1" applyFill="1" applyBorder="1" applyAlignment="1">
      <alignment vertical="center"/>
    </xf>
    <xf numFmtId="0" fontId="33" fillId="9" borderId="13" xfId="0" applyFont="1" applyFill="1" applyBorder="1" applyAlignment="1">
      <alignment vertical="center"/>
    </xf>
    <xf numFmtId="0" fontId="36" fillId="9" borderId="11" xfId="0" applyFont="1" applyFill="1" applyBorder="1" applyAlignment="1">
      <alignment vertical="center"/>
    </xf>
    <xf numFmtId="0" fontId="36" fillId="9" borderId="11" xfId="0" applyFont="1" applyFill="1" applyBorder="1" applyAlignment="1"/>
    <xf numFmtId="0" fontId="33" fillId="9" borderId="12" xfId="0" applyFont="1" applyFill="1" applyBorder="1" applyAlignment="1">
      <alignment vertical="center"/>
    </xf>
    <xf numFmtId="0" fontId="27" fillId="10" borderId="15" xfId="0" applyFont="1" applyFill="1" applyBorder="1" applyAlignment="1">
      <alignment horizontal="right" vertical="center"/>
    </xf>
    <xf numFmtId="10" fontId="26" fillId="10" borderId="15" xfId="0" applyNumberFormat="1" applyFont="1" applyFill="1" applyBorder="1" applyAlignment="1">
      <alignment horizontal="center" vertical="center"/>
    </xf>
    <xf numFmtId="0" fontId="26" fillId="10" borderId="15" xfId="0" applyFont="1" applyFill="1" applyBorder="1" applyAlignment="1">
      <alignment vertical="center"/>
    </xf>
    <xf numFmtId="0" fontId="37" fillId="9" borderId="11" xfId="0" applyFont="1" applyFill="1" applyBorder="1" applyAlignment="1">
      <alignment vertical="center"/>
    </xf>
    <xf numFmtId="0" fontId="37" fillId="9" borderId="11" xfId="0" applyFont="1" applyFill="1" applyBorder="1" applyAlignment="1">
      <alignment vertical="center"/>
    </xf>
    <xf numFmtId="0" fontId="33" fillId="9" borderId="12" xfId="0" applyFont="1" applyFill="1" applyBorder="1" applyAlignment="1">
      <alignment horizontal="right" vertical="center"/>
    </xf>
    <xf numFmtId="0" fontId="26" fillId="10" borderId="15" xfId="0" applyFont="1" applyFill="1" applyBorder="1" applyAlignment="1">
      <alignment horizontal="center" vertical="center"/>
    </xf>
    <xf numFmtId="0" fontId="26" fillId="10" borderId="15" xfId="0" applyFont="1" applyFill="1" applyBorder="1" applyAlignment="1">
      <alignment horizontal="center" vertical="center"/>
    </xf>
    <xf numFmtId="0" fontId="33" fillId="9" borderId="16" xfId="0" applyFont="1" applyFill="1" applyBorder="1" applyAlignment="1">
      <alignment vertical="center"/>
    </xf>
    <xf numFmtId="0" fontId="41" fillId="2" borderId="1" xfId="0" applyFont="1" applyFill="1" applyBorder="1" applyAlignment="1">
      <alignment vertical="center"/>
    </xf>
    <xf numFmtId="0" fontId="42" fillId="3" borderId="3" xfId="0" applyFont="1" applyFill="1" applyBorder="1" applyAlignment="1">
      <alignment horizontal="center" vertical="center"/>
    </xf>
    <xf numFmtId="0" fontId="38" fillId="2" borderId="0" xfId="0" applyFont="1" applyFill="1" applyAlignment="1">
      <alignment horizontal="left" vertical="center"/>
    </xf>
    <xf numFmtId="0" fontId="40" fillId="0" borderId="0" xfId="0" applyFont="1" applyAlignment="1"/>
    <xf numFmtId="0" fontId="5" fillId="2" borderId="0" xfId="0" applyFont="1" applyFill="1" applyAlignment="1">
      <alignment horizontal="center"/>
    </xf>
    <xf numFmtId="0" fontId="0" fillId="0" borderId="0" xfId="0" applyFont="1" applyAlignment="1"/>
    <xf numFmtId="164" fontId="17" fillId="2" borderId="0" xfId="0" applyNumberFormat="1" applyFont="1" applyFill="1" applyAlignment="1">
      <alignment horizontal="center" vertical="top"/>
    </xf>
    <xf numFmtId="0" fontId="11" fillId="0" borderId="0" xfId="0" applyFont="1" applyAlignment="1"/>
  </cellXfs>
  <cellStyles count="1">
    <cellStyle name="Normal" xfId="0" builtinId="0"/>
  </cellStyles>
  <dxfs count="20">
    <dxf>
      <fill>
        <patternFill patternType="solid">
          <fgColor rgb="FF8E7CC3"/>
          <bgColor rgb="FF8E7CC3"/>
        </patternFill>
      </fill>
    </dxf>
    <dxf>
      <fill>
        <patternFill patternType="solid">
          <fgColor rgb="FFE06666"/>
          <bgColor rgb="FFE06666"/>
        </patternFill>
      </fill>
    </dxf>
    <dxf>
      <fill>
        <patternFill patternType="solid">
          <fgColor rgb="FFF6B26B"/>
          <bgColor rgb="FFF6B26B"/>
        </patternFill>
      </fill>
    </dxf>
    <dxf>
      <fill>
        <patternFill patternType="solid">
          <fgColor rgb="FF93C47D"/>
          <bgColor rgb="FF93C47D"/>
        </patternFill>
      </fill>
    </dxf>
    <dxf>
      <fill>
        <patternFill patternType="solid">
          <fgColor rgb="FF6FA8DC"/>
          <bgColor rgb="FF6FA8DC"/>
        </patternFill>
      </fill>
    </dxf>
    <dxf>
      <fill>
        <patternFill patternType="solid">
          <fgColor rgb="FFD9D2E9"/>
          <bgColor rgb="FFD9D2E9"/>
        </patternFill>
      </fill>
    </dxf>
    <dxf>
      <fill>
        <patternFill patternType="solid">
          <fgColor rgb="FFB4A7D6"/>
          <bgColor rgb="FFB4A7D6"/>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9F9F9"/>
          <bgColor rgb="FFF9F9F9"/>
        </patternFill>
      </fill>
    </dxf>
    <dxf>
      <fill>
        <patternFill patternType="solid">
          <fgColor rgb="FFD9D2E9"/>
          <bgColor rgb="FFD9D2E9"/>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2552700</xdr:colOff>
      <xdr:row>0</xdr:row>
      <xdr:rowOff>47625</xdr:rowOff>
    </xdr:from>
    <xdr:to>
      <xdr:col>9</xdr:col>
      <xdr:colOff>3228975</xdr:colOff>
      <xdr:row>1</xdr:row>
      <xdr:rowOff>342900</xdr:rowOff>
    </xdr:to>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676275" cy="676275"/>
        </a:xfrm>
        <a:prstGeom prst="rect">
          <a:avLst/>
        </a:prstGeom>
        <a:noFill/>
      </xdr:spPr>
    </xdr:pic>
    <xdr:clientData fLocksWithSheet="0"/>
  </xdr:twoCellAnchor>
  <xdr:twoCellAnchor>
    <xdr:from>
      <xdr:col>0</xdr:col>
      <xdr:colOff>0</xdr:colOff>
      <xdr:row>0</xdr:row>
      <xdr:rowOff>0</xdr:rowOff>
    </xdr:from>
    <xdr:to>
      <xdr:col>9</xdr:col>
      <xdr:colOff>2143125</xdr:colOff>
      <xdr:row>27</xdr:row>
      <xdr:rowOff>161925</xdr:rowOff>
    </xdr:to>
    <xdr:sp macro="" textlink="">
      <xdr:nvSpPr>
        <xdr:cNvPr id="1028" name="Text Box 4"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3" name="AutoShape 4">
          <a:extLst>
            <a:ext uri="{FF2B5EF4-FFF2-40B4-BE49-F238E27FC236}">
              <a16:creationId xmlns:a16="http://schemas.microsoft.com/office/drawing/2014/main" id="{FE51083B-A411-4769-8F1E-F48AC3688FD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agile-kanban-board.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kanban-board.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gile-kanban-boar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8"/>
  <sheetViews>
    <sheetView showGridLines="0" tabSelected="1" workbookViewId="0">
      <pane ySplit="3" topLeftCell="A4" activePane="bottomLeft" state="frozen"/>
      <selection pane="bottomLeft"/>
    </sheetView>
  </sheetViews>
  <sheetFormatPr defaultColWidth="14.42578125" defaultRowHeight="15" customHeight="1"/>
  <cols>
    <col min="1" max="1" width="4" customWidth="1"/>
    <col min="2" max="2" width="1.5703125" customWidth="1"/>
    <col min="3" max="3" width="13" customWidth="1"/>
    <col min="4" max="4" width="8.7109375" customWidth="1"/>
    <col min="5" max="5" width="24.42578125" customWidth="1"/>
    <col min="6" max="6" width="31.7109375" customWidth="1"/>
    <col min="7" max="7" width="11.5703125" customWidth="1"/>
    <col min="8" max="9" width="7.85546875" customWidth="1"/>
    <col min="10" max="10" width="48.7109375" customWidth="1"/>
    <col min="11" max="11" width="5.5703125" customWidth="1"/>
  </cols>
  <sheetData>
    <row r="1" spans="1:11" ht="30" customHeight="1">
      <c r="A1" s="1"/>
      <c r="B1" s="1"/>
      <c r="C1" s="115" t="s">
        <v>95</v>
      </c>
      <c r="D1" s="116"/>
      <c r="E1" s="116"/>
      <c r="F1" s="5" t="s">
        <v>3</v>
      </c>
      <c r="G1" s="5" t="s">
        <v>5</v>
      </c>
      <c r="H1" s="117" t="s">
        <v>6</v>
      </c>
      <c r="I1" s="118"/>
      <c r="J1" s="8"/>
      <c r="K1" s="10"/>
    </row>
    <row r="2" spans="1:11" ht="30" customHeight="1">
      <c r="A2" s="12"/>
      <c r="B2" s="12"/>
      <c r="C2" s="116"/>
      <c r="D2" s="116"/>
      <c r="E2" s="116"/>
      <c r="F2" s="27">
        <v>43073</v>
      </c>
      <c r="G2" s="29">
        <v>14</v>
      </c>
      <c r="H2" s="119">
        <f ca="1">H35</f>
        <v>0.25</v>
      </c>
      <c r="I2" s="118"/>
      <c r="J2" s="33" t="str">
        <f ca="1">I35</f>
        <v>⚑⚑⚑⚑⚐⚐⚐⚐⚐⌛⚐⚐⚐⚐⚐🏁</v>
      </c>
      <c r="K2" s="12"/>
    </row>
    <row r="3" spans="1:11" ht="18.75" customHeight="1">
      <c r="A3" s="34"/>
      <c r="B3" s="34"/>
      <c r="C3" s="114" t="s">
        <v>29</v>
      </c>
      <c r="D3" s="114" t="s">
        <v>30</v>
      </c>
      <c r="E3" s="114" t="s">
        <v>35</v>
      </c>
      <c r="F3" s="114" t="s">
        <v>38</v>
      </c>
      <c r="G3" s="114" t="s">
        <v>39</v>
      </c>
      <c r="H3" s="114" t="s">
        <v>40</v>
      </c>
      <c r="I3" s="114" t="s">
        <v>41</v>
      </c>
      <c r="J3" s="114" t="s">
        <v>42</v>
      </c>
      <c r="K3" s="38"/>
    </row>
    <row r="4" spans="1:11" ht="9.75" customHeight="1">
      <c r="A4" s="39"/>
      <c r="B4" s="39"/>
      <c r="C4" s="39"/>
      <c r="D4" s="39"/>
      <c r="E4" s="39"/>
      <c r="F4" s="39"/>
      <c r="G4" s="39"/>
      <c r="H4" s="39"/>
      <c r="I4" s="39"/>
      <c r="J4" s="39"/>
      <c r="K4" s="39"/>
    </row>
    <row r="5" spans="1:11" ht="33.75" customHeight="1">
      <c r="A5" s="40"/>
      <c r="B5" s="41"/>
      <c r="C5" s="42" t="s">
        <v>43</v>
      </c>
      <c r="D5" s="43" t="s">
        <v>44</v>
      </c>
      <c r="E5" s="44"/>
      <c r="F5" s="44"/>
      <c r="G5" s="45"/>
      <c r="H5" s="46"/>
      <c r="I5" s="46"/>
      <c r="J5" s="47"/>
      <c r="K5" s="40"/>
    </row>
    <row r="6" spans="1:11" ht="30" customHeight="1">
      <c r="A6" s="48"/>
      <c r="B6" s="49"/>
      <c r="C6" s="50" t="s">
        <v>45</v>
      </c>
      <c r="D6" s="51" t="s">
        <v>46</v>
      </c>
      <c r="E6" s="52" t="s">
        <v>47</v>
      </c>
      <c r="F6" s="53" t="s">
        <v>48</v>
      </c>
      <c r="G6" s="50" t="s">
        <v>49</v>
      </c>
      <c r="H6" s="51">
        <v>5</v>
      </c>
      <c r="I6" s="54"/>
      <c r="J6" s="53" t="s">
        <v>50</v>
      </c>
      <c r="K6" s="55"/>
    </row>
    <row r="7" spans="1:11" ht="30" customHeight="1">
      <c r="A7" s="48"/>
      <c r="B7" s="49"/>
      <c r="C7" s="50" t="s">
        <v>51</v>
      </c>
      <c r="D7" s="51" t="s">
        <v>52</v>
      </c>
      <c r="E7" s="52" t="s">
        <v>53</v>
      </c>
      <c r="F7" s="53" t="s">
        <v>54</v>
      </c>
      <c r="G7" s="50" t="s">
        <v>49</v>
      </c>
      <c r="H7" s="51">
        <v>2</v>
      </c>
      <c r="I7" s="54"/>
      <c r="J7" s="53" t="s">
        <v>55</v>
      </c>
      <c r="K7" s="55"/>
    </row>
    <row r="8" spans="1:11" ht="30" customHeight="1">
      <c r="A8" s="48"/>
      <c r="B8" s="49"/>
      <c r="C8" s="50" t="s">
        <v>56</v>
      </c>
      <c r="D8" s="51" t="s">
        <v>57</v>
      </c>
      <c r="E8" s="52" t="s">
        <v>58</v>
      </c>
      <c r="F8" s="53" t="s">
        <v>59</v>
      </c>
      <c r="G8" s="50" t="s">
        <v>60</v>
      </c>
      <c r="H8" s="51">
        <v>6</v>
      </c>
      <c r="I8" s="54"/>
      <c r="J8" s="56"/>
      <c r="K8" s="55"/>
    </row>
    <row r="9" spans="1:11" ht="30" customHeight="1">
      <c r="A9" s="48"/>
      <c r="B9" s="49"/>
      <c r="C9" s="50" t="s">
        <v>61</v>
      </c>
      <c r="D9" s="51"/>
      <c r="E9" s="52" t="s">
        <v>62</v>
      </c>
      <c r="F9" s="53"/>
      <c r="G9" s="50" t="s">
        <v>63</v>
      </c>
      <c r="H9" s="51">
        <v>3</v>
      </c>
      <c r="I9" s="54"/>
      <c r="J9" s="53" t="s">
        <v>64</v>
      </c>
      <c r="K9" s="55"/>
    </row>
    <row r="10" spans="1:11" ht="18.75" customHeight="1">
      <c r="A10" s="57"/>
      <c r="B10" s="58"/>
      <c r="C10" s="57"/>
      <c r="D10" s="57"/>
      <c r="E10" s="57"/>
      <c r="F10" s="57"/>
      <c r="G10" s="57"/>
      <c r="H10" s="57"/>
      <c r="I10" s="57"/>
      <c r="J10" s="57"/>
      <c r="K10" s="57"/>
    </row>
    <row r="11" spans="1:11" ht="33.75" customHeight="1">
      <c r="A11" s="59"/>
      <c r="B11" s="58"/>
      <c r="C11" s="60" t="s">
        <v>65</v>
      </c>
      <c r="D11" s="61" t="s">
        <v>66</v>
      </c>
      <c r="E11" s="62"/>
      <c r="F11" s="62"/>
      <c r="G11" s="63"/>
      <c r="H11" s="64">
        <f t="shared" ref="H11:I11" ca="1" si="0">SUBTOTAL(9,OFFSET(H11,1,0):OFFSET(H15,-1,0))</f>
        <v>6</v>
      </c>
      <c r="I11" s="64">
        <f t="shared" ca="1" si="0"/>
        <v>0</v>
      </c>
      <c r="J11" s="65"/>
      <c r="K11" s="40"/>
    </row>
    <row r="12" spans="1:11" ht="30" customHeight="1">
      <c r="A12" s="48"/>
      <c r="B12" s="49"/>
      <c r="C12" s="50" t="s">
        <v>67</v>
      </c>
      <c r="D12" s="51" t="s">
        <v>52</v>
      </c>
      <c r="E12" s="52" t="s">
        <v>68</v>
      </c>
      <c r="F12" s="53" t="s">
        <v>69</v>
      </c>
      <c r="G12" s="50"/>
      <c r="H12" s="51">
        <v>3</v>
      </c>
      <c r="I12" s="51"/>
      <c r="J12" s="53"/>
      <c r="K12" s="55"/>
    </row>
    <row r="13" spans="1:11" ht="30" customHeight="1">
      <c r="A13" s="48"/>
      <c r="B13" s="49"/>
      <c r="C13" s="50" t="s">
        <v>67</v>
      </c>
      <c r="D13" s="51" t="s">
        <v>52</v>
      </c>
      <c r="E13" s="52" t="s">
        <v>70</v>
      </c>
      <c r="F13" s="53" t="s">
        <v>71</v>
      </c>
      <c r="G13" s="50"/>
      <c r="H13" s="51">
        <v>3</v>
      </c>
      <c r="I13" s="51"/>
      <c r="J13" s="53"/>
      <c r="K13" s="55"/>
    </row>
    <row r="14" spans="1:11" ht="18.75" customHeight="1">
      <c r="A14" s="59"/>
      <c r="B14" s="58"/>
      <c r="C14" s="66"/>
      <c r="D14" s="59"/>
      <c r="E14" s="59"/>
      <c r="F14" s="59"/>
      <c r="G14" s="67"/>
      <c r="H14" s="67"/>
      <c r="I14" s="67"/>
      <c r="J14" s="67"/>
      <c r="K14" s="40"/>
    </row>
    <row r="15" spans="1:11" ht="33.75" customHeight="1">
      <c r="A15" s="59"/>
      <c r="B15" s="58"/>
      <c r="C15" s="60" t="s">
        <v>72</v>
      </c>
      <c r="D15" s="61" t="s">
        <v>73</v>
      </c>
      <c r="E15" s="62"/>
      <c r="F15" s="62"/>
      <c r="G15" s="63"/>
      <c r="H15" s="64">
        <f t="shared" ref="H15:I15" ca="1" si="1">SUBTOTAL(9,OFFSET(H15,1,0):OFFSET(H18,-1,0))</f>
        <v>0</v>
      </c>
      <c r="I15" s="64">
        <f t="shared" ca="1" si="1"/>
        <v>0</v>
      </c>
      <c r="J15" s="65"/>
      <c r="K15" s="40"/>
    </row>
    <row r="16" spans="1:11" ht="30" customHeight="1">
      <c r="A16" s="48"/>
      <c r="B16" s="49"/>
      <c r="C16" s="50" t="s">
        <v>45</v>
      </c>
      <c r="D16" s="51" t="s">
        <v>52</v>
      </c>
      <c r="E16" s="52" t="s">
        <v>74</v>
      </c>
      <c r="F16" s="53" t="s">
        <v>75</v>
      </c>
      <c r="G16" s="50"/>
      <c r="H16" s="51"/>
      <c r="I16" s="54"/>
      <c r="J16" s="56"/>
      <c r="K16" s="55"/>
    </row>
    <row r="17" spans="1:11" ht="18.75" customHeight="1">
      <c r="A17" s="59"/>
      <c r="B17" s="58"/>
      <c r="C17" s="66"/>
      <c r="D17" s="59"/>
      <c r="E17" s="59"/>
      <c r="F17" s="59"/>
      <c r="G17" s="67"/>
      <c r="H17" s="67"/>
      <c r="I17" s="67"/>
      <c r="J17" s="67"/>
      <c r="K17" s="40"/>
    </row>
    <row r="18" spans="1:11" ht="33.75" customHeight="1">
      <c r="A18" s="59"/>
      <c r="B18" s="58"/>
      <c r="C18" s="60" t="s">
        <v>76</v>
      </c>
      <c r="D18" s="61" t="s">
        <v>77</v>
      </c>
      <c r="E18" s="62"/>
      <c r="F18" s="62"/>
      <c r="G18" s="63"/>
      <c r="H18" s="64">
        <f t="shared" ref="H18:I18" ca="1" si="2">SUBTOTAL(9,OFFSET(H18,1,0):OFFSET(H22,-1,0))</f>
        <v>0</v>
      </c>
      <c r="I18" s="64">
        <f t="shared" ca="1" si="2"/>
        <v>0</v>
      </c>
      <c r="J18" s="68"/>
      <c r="K18" s="40"/>
    </row>
    <row r="19" spans="1:11" ht="30" customHeight="1">
      <c r="A19" s="48"/>
      <c r="B19" s="49"/>
      <c r="C19" s="50" t="s">
        <v>45</v>
      </c>
      <c r="D19" s="51" t="s">
        <v>52</v>
      </c>
      <c r="E19" s="52" t="s">
        <v>78</v>
      </c>
      <c r="F19" s="53" t="s">
        <v>79</v>
      </c>
      <c r="G19" s="50"/>
      <c r="H19" s="51"/>
      <c r="I19" s="51"/>
      <c r="J19" s="53" t="s">
        <v>80</v>
      </c>
      <c r="K19" s="55"/>
    </row>
    <row r="20" spans="1:11" ht="30" customHeight="1">
      <c r="A20" s="48"/>
      <c r="B20" s="49"/>
      <c r="C20" s="50" t="s">
        <v>67</v>
      </c>
      <c r="D20" s="51" t="s">
        <v>52</v>
      </c>
      <c r="E20" s="52" t="s">
        <v>81</v>
      </c>
      <c r="F20" s="53" t="s">
        <v>82</v>
      </c>
      <c r="G20" s="50"/>
      <c r="H20" s="51"/>
      <c r="I20" s="51"/>
      <c r="J20" s="53"/>
      <c r="K20" s="55"/>
    </row>
    <row r="21" spans="1:11" ht="18.75" customHeight="1">
      <c r="A21" s="59"/>
      <c r="B21" s="58"/>
      <c r="C21" s="66"/>
      <c r="D21" s="66"/>
      <c r="E21" s="66"/>
      <c r="F21" s="66"/>
      <c r="G21" s="69"/>
      <c r="H21" s="69"/>
      <c r="I21" s="69"/>
      <c r="J21" s="69"/>
      <c r="K21" s="40"/>
    </row>
    <row r="22" spans="1:11" ht="33.75" customHeight="1">
      <c r="A22" s="59"/>
      <c r="B22" s="58"/>
      <c r="C22" s="70" t="s">
        <v>83</v>
      </c>
      <c r="D22" s="71" t="s">
        <v>84</v>
      </c>
      <c r="E22" s="72"/>
      <c r="F22" s="72"/>
      <c r="G22" s="73"/>
      <c r="H22" s="74">
        <f t="shared" ref="H22:I22" ca="1" si="3">SUBTOTAL(9,OFFSET(H22,1,0):OFFSET(H25,-1,0))</f>
        <v>2</v>
      </c>
      <c r="I22" s="74">
        <f t="shared" ca="1" si="3"/>
        <v>0</v>
      </c>
      <c r="J22" s="75"/>
      <c r="K22" s="40"/>
    </row>
    <row r="23" spans="1:11" ht="30" customHeight="1">
      <c r="A23" s="48"/>
      <c r="B23" s="49"/>
      <c r="C23" s="50" t="s">
        <v>51</v>
      </c>
      <c r="D23" s="51" t="s">
        <v>52</v>
      </c>
      <c r="E23" s="52" t="s">
        <v>85</v>
      </c>
      <c r="F23" s="53" t="s">
        <v>86</v>
      </c>
      <c r="G23" s="50" t="s">
        <v>60</v>
      </c>
      <c r="H23" s="51">
        <v>2</v>
      </c>
      <c r="I23" s="51"/>
      <c r="J23" s="53"/>
      <c r="K23" s="55"/>
    </row>
    <row r="24" spans="1:11" ht="18.75" customHeight="1">
      <c r="A24" s="59"/>
      <c r="B24" s="58"/>
      <c r="C24" s="66"/>
      <c r="D24" s="66"/>
      <c r="E24" s="66"/>
      <c r="F24" s="66"/>
      <c r="G24" s="69"/>
      <c r="H24" s="69"/>
      <c r="I24" s="69"/>
      <c r="J24" s="69"/>
      <c r="K24" s="40"/>
    </row>
    <row r="25" spans="1:11" ht="33.75" customHeight="1">
      <c r="A25" s="76"/>
      <c r="B25" s="77"/>
      <c r="C25" s="78"/>
      <c r="D25" s="78" t="s">
        <v>87</v>
      </c>
      <c r="E25" s="79"/>
      <c r="F25" s="79"/>
      <c r="G25" s="80"/>
      <c r="H25" s="81">
        <f t="shared" ref="H25:I25" ca="1" si="4">SUBTOTAL(9,H11:OFFSET(H25,-1,0))</f>
        <v>8</v>
      </c>
      <c r="I25" s="81">
        <f t="shared" ca="1" si="4"/>
        <v>0</v>
      </c>
      <c r="J25" s="82"/>
      <c r="K25" s="83"/>
    </row>
    <row r="26" spans="1:11" ht="37.5" customHeight="1">
      <c r="A26" s="84"/>
      <c r="B26" s="84"/>
      <c r="C26" s="85"/>
      <c r="D26" s="84"/>
      <c r="E26" s="85"/>
      <c r="F26" s="85"/>
      <c r="G26" s="84"/>
      <c r="H26" s="84"/>
      <c r="I26" s="84"/>
      <c r="J26" s="86"/>
      <c r="K26" s="84"/>
    </row>
    <row r="27" spans="1:11" ht="15" customHeight="1">
      <c r="A27" s="87"/>
      <c r="B27" s="87"/>
      <c r="C27" s="88"/>
      <c r="D27" s="87"/>
      <c r="E27" s="87"/>
      <c r="F27" s="89"/>
      <c r="G27" s="88"/>
      <c r="H27" s="87"/>
      <c r="I27" s="87"/>
      <c r="J27" s="90"/>
      <c r="K27" s="87"/>
    </row>
    <row r="28" spans="1:11" ht="26.25" customHeight="1">
      <c r="A28" s="87"/>
      <c r="B28" s="87"/>
      <c r="C28" s="88" t="s">
        <v>88</v>
      </c>
      <c r="D28" s="87"/>
      <c r="E28" s="87"/>
      <c r="F28" s="89"/>
      <c r="G28" s="88" t="s">
        <v>89</v>
      </c>
      <c r="H28" s="87"/>
      <c r="I28" s="87"/>
      <c r="J28" s="90" t="s">
        <v>90</v>
      </c>
      <c r="K28" s="87"/>
    </row>
    <row r="29" spans="1:11" ht="26.25" customHeight="1">
      <c r="A29" s="87"/>
      <c r="B29" s="91"/>
      <c r="C29" s="92" t="s">
        <v>56</v>
      </c>
      <c r="D29" s="87"/>
      <c r="E29" s="87"/>
      <c r="F29" s="89"/>
      <c r="G29" s="93" t="s">
        <v>60</v>
      </c>
      <c r="H29" s="87"/>
      <c r="I29" s="87"/>
      <c r="J29" s="94" t="s">
        <v>4</v>
      </c>
      <c r="K29" s="87"/>
    </row>
    <row r="30" spans="1:11" ht="26.25" customHeight="1">
      <c r="A30" s="87"/>
      <c r="B30" s="91"/>
      <c r="C30" s="92" t="s">
        <v>61</v>
      </c>
      <c r="D30" s="87"/>
      <c r="E30" s="87"/>
      <c r="F30" s="89"/>
      <c r="G30" s="93" t="s">
        <v>63</v>
      </c>
      <c r="H30" s="87"/>
      <c r="I30" s="87"/>
      <c r="J30" s="87"/>
      <c r="K30" s="87"/>
    </row>
    <row r="31" spans="1:11" ht="26.25" customHeight="1">
      <c r="A31" s="87"/>
      <c r="B31" s="91"/>
      <c r="C31" s="92" t="s">
        <v>45</v>
      </c>
      <c r="D31" s="87"/>
      <c r="E31" s="87"/>
      <c r="F31" s="87"/>
      <c r="G31" s="93" t="s">
        <v>49</v>
      </c>
      <c r="H31" s="87"/>
      <c r="I31" s="87"/>
      <c r="J31" s="87"/>
      <c r="K31" s="87"/>
    </row>
    <row r="32" spans="1:11" ht="26.25" customHeight="1">
      <c r="A32" s="87"/>
      <c r="B32" s="91"/>
      <c r="C32" s="95" t="s">
        <v>67</v>
      </c>
      <c r="D32" s="87"/>
      <c r="E32" s="87"/>
      <c r="F32" s="96"/>
      <c r="G32" s="87"/>
      <c r="H32" s="87"/>
      <c r="I32" s="87"/>
      <c r="J32" s="87"/>
      <c r="K32" s="87"/>
    </row>
    <row r="33" spans="1:11" ht="26.25" customHeight="1">
      <c r="A33" s="87"/>
      <c r="B33" s="91"/>
      <c r="C33" s="92" t="s">
        <v>51</v>
      </c>
      <c r="D33" s="87"/>
      <c r="E33" s="87"/>
      <c r="F33" s="96"/>
      <c r="G33" s="97"/>
      <c r="H33" s="97"/>
      <c r="I33" s="97"/>
      <c r="J33" s="97"/>
      <c r="K33" s="87"/>
    </row>
    <row r="34" spans="1:11" ht="26.25" customHeight="1">
      <c r="A34" s="87"/>
      <c r="B34" s="87"/>
      <c r="C34" s="87"/>
      <c r="D34" s="87"/>
      <c r="E34" s="87"/>
      <c r="F34" s="98"/>
      <c r="G34" s="99" t="s">
        <v>91</v>
      </c>
      <c r="H34" s="97"/>
      <c r="I34" s="97"/>
      <c r="J34" s="97"/>
      <c r="K34" s="100"/>
    </row>
    <row r="35" spans="1:11" ht="15" customHeight="1">
      <c r="A35" s="101"/>
      <c r="B35" s="101"/>
      <c r="C35" s="102"/>
      <c r="D35" s="87"/>
      <c r="E35" s="87"/>
      <c r="F35" s="103"/>
      <c r="G35" s="104" t="s">
        <v>92</v>
      </c>
      <c r="H35" s="105">
        <f ca="1">H22/H25</f>
        <v>0.25</v>
      </c>
      <c r="I35" s="106" t="str">
        <f ca="1">REPT("⚑",MIN(H37,H36)) &amp; REPT("⚐",MAX(0,H37-H36)) &amp; "⌛" &amp; REPT("⚑",MAX(0,H36-H37)) &amp; REPT("⚐",G2-MAX(H37,H36)) &amp; "🏁"</f>
        <v>⚑⚑⚑⚑⚐⚐⚐⚐⚐⌛⚐⚐⚐⚐⚐🏁</v>
      </c>
      <c r="J35" s="106"/>
      <c r="K35" s="100"/>
    </row>
    <row r="36" spans="1:11" ht="15" customHeight="1">
      <c r="A36" s="107"/>
      <c r="B36" s="107"/>
      <c r="C36" s="108"/>
      <c r="D36" s="87"/>
      <c r="E36" s="87"/>
      <c r="F36" s="109"/>
      <c r="G36" s="104" t="s">
        <v>93</v>
      </c>
      <c r="H36" s="110">
        <f ca="1">ROUND(H35*G2,0)</f>
        <v>4</v>
      </c>
      <c r="I36" s="106"/>
      <c r="J36" s="106"/>
      <c r="K36" s="100"/>
    </row>
    <row r="37" spans="1:11" ht="15" customHeight="1">
      <c r="A37" s="87"/>
      <c r="B37" s="87"/>
      <c r="C37" s="87"/>
      <c r="D37" s="87"/>
      <c r="E37" s="87"/>
      <c r="F37" s="109"/>
      <c r="G37" s="104" t="s">
        <v>94</v>
      </c>
      <c r="H37" s="111">
        <f ca="1">IF(TODAY()&lt;F2,0,IF(TODAY()&gt;(F2+G2),G2,TODAY()-F2))</f>
        <v>9</v>
      </c>
      <c r="I37" s="106"/>
      <c r="J37" s="106"/>
      <c r="K37" s="100"/>
    </row>
    <row r="38" spans="1:11" ht="15" customHeight="1">
      <c r="A38" s="87"/>
      <c r="B38" s="87"/>
      <c r="C38" s="87"/>
      <c r="D38" s="87"/>
      <c r="E38" s="87"/>
      <c r="F38" s="87"/>
      <c r="G38" s="112"/>
      <c r="H38" s="112"/>
      <c r="I38" s="112"/>
      <c r="J38" s="112"/>
      <c r="K38" s="87"/>
    </row>
  </sheetData>
  <mergeCells count="3">
    <mergeCell ref="C1:E2"/>
    <mergeCell ref="H1:I1"/>
    <mergeCell ref="H2:I2"/>
  </mergeCells>
  <conditionalFormatting sqref="C1">
    <cfRule type="cellIs" dxfId="19" priority="1" operator="equal">
      <formula>#REF!</formula>
    </cfRule>
  </conditionalFormatting>
  <conditionalFormatting sqref="C3">
    <cfRule type="cellIs" dxfId="18" priority="2" operator="equal">
      <formula>$C$37</formula>
    </cfRule>
  </conditionalFormatting>
  <conditionalFormatting sqref="C3">
    <cfRule type="cellIs" dxfId="17" priority="3" operator="equal">
      <formula>$C$28</formula>
    </cfRule>
  </conditionalFormatting>
  <conditionalFormatting sqref="C3">
    <cfRule type="cellIs" dxfId="16" priority="4" operator="equal">
      <formula>$C$29</formula>
    </cfRule>
  </conditionalFormatting>
  <conditionalFormatting sqref="C3">
    <cfRule type="cellIs" dxfId="15" priority="5" operator="equal">
      <formula>$C$30</formula>
    </cfRule>
  </conditionalFormatting>
  <conditionalFormatting sqref="C3">
    <cfRule type="cellIs" dxfId="14" priority="6" operator="equal">
      <formula>$C$31</formula>
    </cfRule>
  </conditionalFormatting>
  <conditionalFormatting sqref="G1:G38">
    <cfRule type="cellIs" dxfId="13" priority="7" operator="equal">
      <formula>$G$31</formula>
    </cfRule>
  </conditionalFormatting>
  <conditionalFormatting sqref="G1:G38">
    <cfRule type="cellIs" dxfId="12" priority="8" operator="equal">
      <formula>$G$30</formula>
    </cfRule>
  </conditionalFormatting>
  <conditionalFormatting sqref="G1:G38">
    <cfRule type="cellIs" dxfId="11" priority="9" operator="equal">
      <formula>$G$29</formula>
    </cfRule>
  </conditionalFormatting>
  <conditionalFormatting sqref="C3:C4 A4:B4 C6:C10 C12:C13 C16 C19:C20 C23:C34 G27:G28 G34 C37:C38">
    <cfRule type="cellIs" dxfId="10" priority="10" operator="equal">
      <formula>$C$29</formula>
    </cfRule>
  </conditionalFormatting>
  <conditionalFormatting sqref="C3:C4 A4:B4 C6:C10 C12:C13 C16 C19:C20 C23:C34 G27:G28 G34 C37:C38">
    <cfRule type="cellIs" dxfId="9" priority="11" operator="equal">
      <formula>$C$30</formula>
    </cfRule>
  </conditionalFormatting>
  <conditionalFormatting sqref="C3:C4 A4:B4 C6:C10 C12:C13 C16 C19:C20 C23:C34 G27:G28 G34 C37:C38">
    <cfRule type="cellIs" dxfId="8" priority="12" operator="equal">
      <formula>$C$31</formula>
    </cfRule>
  </conditionalFormatting>
  <conditionalFormatting sqref="C3:C4 A4:B4 C6:C10 C12:C13 C16 C19:C20 C23:C34 G27:G28 G34 C37:C38">
    <cfRule type="cellIs" dxfId="7" priority="13" operator="equal">
      <formula>$C$32</formula>
    </cfRule>
  </conditionalFormatting>
  <conditionalFormatting sqref="C33">
    <cfRule type="notContainsBlanks" dxfId="6" priority="14">
      <formula>LEN(TRIM(C33))&gt;0</formula>
    </cfRule>
  </conditionalFormatting>
  <conditionalFormatting sqref="C1:C38 A4:B4 G27:G28 J27:J29 G34">
    <cfRule type="cellIs" dxfId="5" priority="15" operator="equal">
      <formula>$C$33</formula>
    </cfRule>
  </conditionalFormatting>
  <conditionalFormatting sqref="B1:B38">
    <cfRule type="expression" dxfId="4" priority="16">
      <formula>(C1=$C$29)</formula>
    </cfRule>
  </conditionalFormatting>
  <conditionalFormatting sqref="B1:B38">
    <cfRule type="expression" dxfId="3" priority="17">
      <formula>(C1=$C$30)</formula>
    </cfRule>
  </conditionalFormatting>
  <conditionalFormatting sqref="B1:B38">
    <cfRule type="expression" dxfId="2" priority="18">
      <formula>(C1=$C$31)</formula>
    </cfRule>
  </conditionalFormatting>
  <conditionalFormatting sqref="B1:B38">
    <cfRule type="expression" dxfId="1" priority="19">
      <formula>(C1=$C$32)</formula>
    </cfRule>
  </conditionalFormatting>
  <conditionalFormatting sqref="B1:B38">
    <cfRule type="expression" dxfId="0" priority="20">
      <formula>(C1=$C$33)</formula>
    </cfRule>
  </conditionalFormatting>
  <dataValidations count="2">
    <dataValidation type="list" allowBlank="1" showErrorMessage="1" sqref="G6:G9 G12:G13 G16 G19:G20 G23">
      <formula1>list_priority</formula1>
    </dataValidation>
    <dataValidation type="list" allowBlank="1" showErrorMessage="1" sqref="C6:C9 C12:C13 C16 C19:C20 C23">
      <formula1>list_type</formula1>
    </dataValidation>
  </dataValidations>
  <hyperlinks>
    <hyperlink ref="J29" r:id="rId1"/>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pane ySplit="2" topLeftCell="A3" activePane="bottomLeft" state="frozen"/>
      <selection pane="bottomLeft"/>
    </sheetView>
  </sheetViews>
  <sheetFormatPr defaultColWidth="14.42578125" defaultRowHeight="15" customHeight="1"/>
  <cols>
    <col min="1" max="1" width="18.85546875" customWidth="1"/>
    <col min="5" max="5" width="11.42578125" customWidth="1"/>
    <col min="6" max="6" width="51.85546875" customWidth="1"/>
  </cols>
  <sheetData>
    <row r="1" spans="1:7" ht="40.5" customHeight="1">
      <c r="A1" s="113" t="s">
        <v>0</v>
      </c>
      <c r="B1" s="2"/>
      <c r="C1" s="2"/>
      <c r="D1" s="2"/>
      <c r="E1" s="2"/>
      <c r="F1" s="2"/>
      <c r="G1" s="6"/>
    </row>
    <row r="2" spans="1:7" ht="21" customHeight="1">
      <c r="A2" s="14" t="s">
        <v>3</v>
      </c>
      <c r="B2" s="16" t="s">
        <v>9</v>
      </c>
      <c r="C2" s="14" t="s">
        <v>11</v>
      </c>
      <c r="D2" s="14" t="s">
        <v>12</v>
      </c>
      <c r="E2" s="14" t="s">
        <v>13</v>
      </c>
      <c r="F2" s="18" t="s">
        <v>14</v>
      </c>
      <c r="G2" s="6"/>
    </row>
    <row r="3" spans="1:7">
      <c r="A3" s="19"/>
      <c r="B3" s="21"/>
      <c r="C3" s="21"/>
      <c r="D3" s="21"/>
      <c r="E3" s="21"/>
      <c r="F3" s="21"/>
      <c r="G3" s="6"/>
    </row>
    <row r="4" spans="1:7" ht="21" customHeight="1">
      <c r="A4" s="23">
        <v>43066</v>
      </c>
      <c r="B4" s="25">
        <v>8</v>
      </c>
      <c r="C4" s="25">
        <v>48</v>
      </c>
      <c r="D4" s="25">
        <v>24</v>
      </c>
      <c r="E4" s="30">
        <f t="shared" ref="E4:E16" si="0">IFERROR(D4/B4,"-")</f>
        <v>3</v>
      </c>
      <c r="F4" s="21"/>
      <c r="G4" s="6"/>
    </row>
    <row r="5" spans="1:7" ht="21" customHeight="1">
      <c r="A5" s="23"/>
      <c r="B5" s="25"/>
      <c r="C5" s="25"/>
      <c r="D5" s="25"/>
      <c r="E5" s="30" t="str">
        <f t="shared" si="0"/>
        <v>-</v>
      </c>
      <c r="F5" s="21"/>
      <c r="G5" s="6"/>
    </row>
    <row r="6" spans="1:7" ht="21" customHeight="1">
      <c r="A6" s="23"/>
      <c r="B6" s="25"/>
      <c r="C6" s="25"/>
      <c r="D6" s="25"/>
      <c r="E6" s="30" t="str">
        <f t="shared" si="0"/>
        <v>-</v>
      </c>
      <c r="F6" s="21"/>
      <c r="G6" s="6"/>
    </row>
    <row r="7" spans="1:7" ht="21" customHeight="1">
      <c r="A7" s="23"/>
      <c r="B7" s="25"/>
      <c r="C7" s="25"/>
      <c r="D7" s="25"/>
      <c r="E7" s="30" t="str">
        <f t="shared" si="0"/>
        <v>-</v>
      </c>
      <c r="F7" s="21"/>
      <c r="G7" s="6"/>
    </row>
    <row r="8" spans="1:7" ht="21" customHeight="1">
      <c r="A8" s="23"/>
      <c r="B8" s="25"/>
      <c r="C8" s="25"/>
      <c r="D8" s="25"/>
      <c r="E8" s="30" t="str">
        <f t="shared" si="0"/>
        <v>-</v>
      </c>
      <c r="F8" s="21"/>
      <c r="G8" s="6"/>
    </row>
    <row r="9" spans="1:7" ht="21" customHeight="1">
      <c r="A9" s="23"/>
      <c r="B9" s="25"/>
      <c r="C9" s="25"/>
      <c r="D9" s="25"/>
      <c r="E9" s="30" t="str">
        <f t="shared" si="0"/>
        <v>-</v>
      </c>
      <c r="F9" s="21"/>
      <c r="G9" s="6"/>
    </row>
    <row r="10" spans="1:7" ht="21" customHeight="1">
      <c r="A10" s="23"/>
      <c r="B10" s="25"/>
      <c r="C10" s="25"/>
      <c r="D10" s="25"/>
      <c r="E10" s="30" t="str">
        <f t="shared" si="0"/>
        <v>-</v>
      </c>
      <c r="F10" s="21"/>
      <c r="G10" s="6"/>
    </row>
    <row r="11" spans="1:7" ht="21" customHeight="1">
      <c r="A11" s="23"/>
      <c r="B11" s="25"/>
      <c r="C11" s="25"/>
      <c r="D11" s="25"/>
      <c r="E11" s="30" t="str">
        <f t="shared" si="0"/>
        <v>-</v>
      </c>
      <c r="F11" s="21"/>
      <c r="G11" s="6"/>
    </row>
    <row r="12" spans="1:7" ht="21" customHeight="1">
      <c r="A12" s="23"/>
      <c r="B12" s="25"/>
      <c r="C12" s="25"/>
      <c r="D12" s="25"/>
      <c r="E12" s="30" t="str">
        <f t="shared" si="0"/>
        <v>-</v>
      </c>
      <c r="F12" s="21"/>
      <c r="G12" s="6"/>
    </row>
    <row r="13" spans="1:7" ht="21" customHeight="1">
      <c r="A13" s="23"/>
      <c r="B13" s="25"/>
      <c r="C13" s="25"/>
      <c r="D13" s="25"/>
      <c r="E13" s="30" t="str">
        <f t="shared" si="0"/>
        <v>-</v>
      </c>
      <c r="F13" s="21"/>
      <c r="G13" s="6"/>
    </row>
    <row r="14" spans="1:7" ht="21" customHeight="1">
      <c r="A14" s="23"/>
      <c r="B14" s="25"/>
      <c r="C14" s="25"/>
      <c r="D14" s="25"/>
      <c r="E14" s="30" t="str">
        <f t="shared" si="0"/>
        <v>-</v>
      </c>
      <c r="F14" s="21"/>
      <c r="G14" s="6"/>
    </row>
    <row r="15" spans="1:7" ht="21" customHeight="1">
      <c r="A15" s="23"/>
      <c r="B15" s="25"/>
      <c r="C15" s="25"/>
      <c r="D15" s="25"/>
      <c r="E15" s="30" t="str">
        <f t="shared" si="0"/>
        <v>-</v>
      </c>
      <c r="F15" s="21"/>
      <c r="G15" s="6"/>
    </row>
    <row r="16" spans="1:7" ht="21" customHeight="1">
      <c r="A16" s="23"/>
      <c r="B16" s="25"/>
      <c r="C16" s="25"/>
      <c r="D16" s="25"/>
      <c r="E16" s="30" t="str">
        <f t="shared" si="0"/>
        <v>-</v>
      </c>
      <c r="F16" s="21"/>
      <c r="G1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ColWidth="14.42578125" defaultRowHeight="15" customHeight="1"/>
  <cols>
    <col min="1" max="1" width="11" customWidth="1"/>
    <col min="2" max="2" width="91.85546875" customWidth="1"/>
    <col min="3" max="25" width="8.7109375" customWidth="1"/>
  </cols>
  <sheetData>
    <row r="1" spans="1:2" ht="28.5" customHeight="1">
      <c r="A1" s="3" t="s">
        <v>1</v>
      </c>
      <c r="B1" s="4" t="s">
        <v>2</v>
      </c>
    </row>
    <row r="2" spans="1:2" ht="15.75">
      <c r="A2" s="7" t="s">
        <v>4</v>
      </c>
      <c r="B2" s="9"/>
    </row>
    <row r="3" spans="1:2" ht="15.75">
      <c r="A3" s="11"/>
      <c r="B3" s="11"/>
    </row>
    <row r="4" spans="1:2" ht="15.75">
      <c r="A4" s="120" t="s">
        <v>7</v>
      </c>
      <c r="B4" s="118"/>
    </row>
    <row r="5" spans="1:2" ht="57.75">
      <c r="A5" s="13"/>
      <c r="B5" s="15" t="s">
        <v>8</v>
      </c>
    </row>
    <row r="6" spans="1:2">
      <c r="A6" s="13"/>
      <c r="B6" s="15"/>
    </row>
    <row r="7" spans="1:2">
      <c r="A7" s="13"/>
      <c r="B7" s="17" t="s">
        <v>10</v>
      </c>
    </row>
    <row r="8" spans="1:2" ht="15.75">
      <c r="A8" s="13"/>
      <c r="B8" s="7" t="s">
        <v>15</v>
      </c>
    </row>
    <row r="9" spans="1:2" ht="15.75">
      <c r="A9" s="20"/>
      <c r="B9" s="20"/>
    </row>
    <row r="10" spans="1:2" ht="15.75">
      <c r="A10" s="120" t="s">
        <v>16</v>
      </c>
      <c r="B10" s="118"/>
    </row>
    <row r="11" spans="1:2" ht="72">
      <c r="A11" s="22"/>
      <c r="B11" s="15" t="s">
        <v>17</v>
      </c>
    </row>
    <row r="12" spans="1:2">
      <c r="A12" s="13"/>
      <c r="B12" s="24"/>
    </row>
    <row r="13" spans="1:2" ht="15.75">
      <c r="A13" s="13"/>
      <c r="B13" s="26" t="s">
        <v>18</v>
      </c>
    </row>
    <row r="14" spans="1:2" ht="43.5">
      <c r="A14" s="13"/>
      <c r="B14" s="15" t="s">
        <v>19</v>
      </c>
    </row>
    <row r="15" spans="1:2" ht="15.75">
      <c r="A15" s="20"/>
      <c r="B15" s="20"/>
    </row>
    <row r="16" spans="1:2" ht="15.75">
      <c r="A16" s="20"/>
      <c r="B16" s="26" t="s">
        <v>20</v>
      </c>
    </row>
    <row r="17" spans="1:2" ht="29.25">
      <c r="A17" s="20"/>
      <c r="B17" s="15" t="s">
        <v>21</v>
      </c>
    </row>
    <row r="18" spans="1:2" ht="15.75">
      <c r="A18" s="20"/>
      <c r="B18" s="20"/>
    </row>
    <row r="19" spans="1:2" ht="15.75">
      <c r="A19" s="20"/>
      <c r="B19" s="26" t="s">
        <v>22</v>
      </c>
    </row>
    <row r="20" spans="1:2" ht="43.5">
      <c r="A20" s="20"/>
      <c r="B20" s="15" t="s">
        <v>23</v>
      </c>
    </row>
    <row r="21" spans="1:2">
      <c r="A21" s="22"/>
      <c r="B21" s="24"/>
    </row>
    <row r="22" spans="1:2" ht="15.75">
      <c r="A22" s="120" t="s">
        <v>24</v>
      </c>
      <c r="B22" s="118"/>
    </row>
    <row r="23" spans="1:2" ht="15.75">
      <c r="A23" s="28"/>
      <c r="B23" s="31" t="s">
        <v>25</v>
      </c>
    </row>
    <row r="24" spans="1:2" ht="57.75">
      <c r="A24" s="28"/>
      <c r="B24" s="32" t="s">
        <v>26</v>
      </c>
    </row>
    <row r="25" spans="1:2" ht="29.25">
      <c r="A25" s="28"/>
      <c r="B25" s="31" t="s">
        <v>27</v>
      </c>
    </row>
    <row r="26" spans="1:2" ht="15.75">
      <c r="A26" s="11"/>
      <c r="B26" s="11"/>
    </row>
    <row r="27" spans="1:2" ht="15.75">
      <c r="A27" s="120" t="s">
        <v>28</v>
      </c>
      <c r="B27" s="118"/>
    </row>
    <row r="28" spans="1:2" ht="57.75">
      <c r="A28" s="35"/>
      <c r="B28" s="15" t="s">
        <v>31</v>
      </c>
    </row>
    <row r="29" spans="1:2">
      <c r="A29" s="35"/>
      <c r="B29" s="36"/>
    </row>
    <row r="30" spans="1:2">
      <c r="A30" s="35"/>
      <c r="B30" s="37" t="s">
        <v>32</v>
      </c>
    </row>
    <row r="31" spans="1:2">
      <c r="A31" s="35"/>
      <c r="B31" s="37" t="s">
        <v>33</v>
      </c>
    </row>
    <row r="32" spans="1:2">
      <c r="A32" s="35"/>
      <c r="B32" s="22"/>
    </row>
    <row r="33" spans="1:2" ht="15.75">
      <c r="A33" s="120" t="s">
        <v>34</v>
      </c>
      <c r="B33" s="118"/>
    </row>
    <row r="34" spans="1:2" ht="57.75">
      <c r="A34" s="11"/>
      <c r="B34" s="15" t="s">
        <v>36</v>
      </c>
    </row>
    <row r="35" spans="1:2" ht="15.75">
      <c r="A35" s="11"/>
      <c r="B35" s="11"/>
    </row>
    <row r="36" spans="1:2" ht="15.75">
      <c r="A36" s="11"/>
      <c r="B36" s="7" t="s">
        <v>37</v>
      </c>
    </row>
  </sheetData>
  <mergeCells count="5">
    <mergeCell ref="A10:B10"/>
    <mergeCell ref="A27:B27"/>
    <mergeCell ref="A4:B4"/>
    <mergeCell ref="A33:B33"/>
    <mergeCell ref="A22:B22"/>
  </mergeCells>
  <hyperlinks>
    <hyperlink ref="A2" r:id="rId1"/>
    <hyperlink ref="B8" r:id="rId2"/>
    <hyperlink ref="B36"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Kanban</vt:lpstr>
      <vt:lpstr>RecordBook</vt:lpstr>
      <vt:lpstr>Help</vt:lpstr>
      <vt:lpstr>list_priority</vt:lpstr>
      <vt:lpstr>list_type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Kanban Board Template</dc:title>
  <dc:creator>Vertex42.com</dc:creator>
  <dc:description>(c) 2017 Vertex42 LLC. All Rights Reserved.</dc:description>
  <cp:lastModifiedBy>Vertex42.com Templates</cp:lastModifiedBy>
  <dcterms:modified xsi:type="dcterms:W3CDTF">2017-12-13T18:18:09Z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y fmtid="{D5CDD505-2E9C-101B-9397-08002B2CF9AE}" pid="4" name="Source">
    <vt:lpwstr>https://www.vertex42.com/ExcelTemplates/agile-kanban-board.html</vt:lpwstr>
  </property>
</Properties>
</file>