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 PV\Desktop\FILE GUI\Tháng 11 gui\"/>
    </mc:Choice>
  </mc:AlternateContent>
  <bookViews>
    <workbookView xWindow="-120" yWindow="-120" windowWidth="20730" windowHeight="11160"/>
  </bookViews>
  <sheets>
    <sheet name="I. SƠN " sheetId="2" r:id="rId1"/>
    <sheet name="III. ĐÓNG GÓI" sheetId="4" r:id="rId2"/>
    <sheet name="III. ĐÓNG GÓI (2)" sheetId="7" r:id="rId3"/>
  </sheets>
  <definedNames>
    <definedName name="_xlnm._FilterDatabase" localSheetId="0" hidden="1">'I. SƠN '!$A$1:$I$10</definedName>
    <definedName name="_xlnm._FilterDatabase" localSheetId="1" hidden="1">'III. ĐÓNG GÓI'!$A$1:$J$8</definedName>
    <definedName name="_xlnm._FilterDatabase" localSheetId="2" hidden="1">'III. ĐÓNG GÓI (2)'!$A$1:$J$16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86" i="7" l="1"/>
  <c r="H97" i="7"/>
  <c r="H94" i="7"/>
  <c r="H95" i="7"/>
  <c r="H96" i="7"/>
  <c r="H93" i="7"/>
  <c r="H92" i="7"/>
  <c r="F13" i="7"/>
  <c r="H81" i="7" l="1"/>
  <c r="H30" i="7"/>
  <c r="H23" i="7"/>
  <c r="H24" i="7" s="1"/>
  <c r="H87" i="7"/>
  <c r="H73" i="7"/>
  <c r="H74" i="7"/>
  <c r="H75" i="7"/>
  <c r="H60" i="7"/>
  <c r="H48" i="7"/>
  <c r="H49" i="7"/>
  <c r="H37" i="7"/>
  <c r="H90" i="7"/>
  <c r="H72" i="7"/>
  <c r="H61" i="7"/>
  <c r="H47" i="7"/>
  <c r="L18" i="4"/>
  <c r="K33" i="2" s="1"/>
  <c r="H79" i="7"/>
  <c r="H78" i="7"/>
  <c r="H77" i="7"/>
  <c r="H67" i="7"/>
  <c r="H66" i="7"/>
  <c r="H65" i="7"/>
  <c r="H64" i="7"/>
  <c r="H63" i="7"/>
  <c r="H59" i="7"/>
  <c r="H55" i="7"/>
  <c r="H54" i="7"/>
  <c r="H53" i="7"/>
  <c r="H52" i="7"/>
  <c r="H51" i="7"/>
  <c r="H43" i="7"/>
  <c r="H42" i="7"/>
  <c r="H41" i="7"/>
  <c r="H40" i="7"/>
  <c r="H39" i="7"/>
  <c r="H34" i="7"/>
  <c r="H22" i="7"/>
  <c r="H21" i="7"/>
  <c r="H20" i="7"/>
  <c r="H19" i="7"/>
  <c r="H18" i="7"/>
  <c r="E7" i="2"/>
  <c r="H80" i="7" l="1"/>
  <c r="H26" i="7"/>
  <c r="H27" i="7"/>
  <c r="H28" i="7"/>
  <c r="H29" i="7"/>
</calcChain>
</file>

<file path=xl/sharedStrings.xml><?xml version="1.0" encoding="utf-8"?>
<sst xmlns="http://schemas.openxmlformats.org/spreadsheetml/2006/main" count="527" uniqueCount="145">
  <si>
    <t>Lệnh sản xuất :</t>
  </si>
  <si>
    <t>Số lượng:</t>
  </si>
  <si>
    <t>pcs</t>
  </si>
  <si>
    <t>Khách hàng :</t>
  </si>
  <si>
    <t xml:space="preserve">Đơn hàng:   </t>
  </si>
  <si>
    <t>STT</t>
  </si>
  <si>
    <t>ĐVT</t>
  </si>
  <si>
    <t>Viet Nam</t>
  </si>
  <si>
    <t>Kg</t>
  </si>
  <si>
    <t>BAN GIÁM ĐỐC</t>
  </si>
  <si>
    <t>ĐỊNH MỨC KIÊM ĐỀ NGHỊ XUẤT KHO</t>
  </si>
  <si>
    <t>Người đề nghị :</t>
  </si>
  <si>
    <t>Sản phẩm :</t>
  </si>
  <si>
    <t>I. SƠN</t>
  </si>
  <si>
    <t>HÀNG HÓA</t>
  </si>
  <si>
    <t>ĐM/SP</t>
  </si>
  <si>
    <t>Tổng SL/KL
(Theo ĐM)</t>
  </si>
  <si>
    <t>Ngày và Số lượng / Khối lượng cấp phát</t>
  </si>
  <si>
    <t>Cộng</t>
  </si>
  <si>
    <t>Ghi chú</t>
  </si>
  <si>
    <t>TÊN VẬT TƯ</t>
  </si>
  <si>
    <t>MÃ VẬT TƯ</t>
  </si>
  <si>
    <t>XUẤT XỨ</t>
  </si>
  <si>
    <t>……/…..…/……</t>
  </si>
  <si>
    <r>
      <rPr>
        <b/>
        <sz val="18"/>
        <color theme="1"/>
        <rFont val="Cambria"/>
        <family val="1"/>
        <scheme val="major"/>
      </rPr>
      <t>NGƯỜI NHẬN VẬT TƯ</t>
    </r>
    <r>
      <rPr>
        <sz val="18"/>
        <color theme="1"/>
        <rFont val="Cambria"/>
        <family val="1"/>
        <scheme val="major"/>
      </rPr>
      <t xml:space="preserve">
Ký tên  (Ghi rõ họ tên)</t>
    </r>
  </si>
  <si>
    <r>
      <rPr>
        <b/>
        <sz val="18"/>
        <color theme="1"/>
        <rFont val="Cambria"/>
        <family val="1"/>
        <scheme val="major"/>
      </rPr>
      <t xml:space="preserve">THỦ KHO 
</t>
    </r>
    <r>
      <rPr>
        <sz val="18"/>
        <color theme="1"/>
        <rFont val="Cambria"/>
        <family val="1"/>
        <scheme val="major"/>
      </rPr>
      <t>Ghi ngày chuyển lên bộ phận kế toán</t>
    </r>
  </si>
  <si>
    <t>BP. KIỂM SOÁT ĐỊNH MỨC</t>
  </si>
  <si>
    <t>NGƯỜI ĐỀ NGHỊ</t>
  </si>
  <si>
    <t>III: VẬT TƯ ĐÓNG GÓI</t>
  </si>
  <si>
    <t>QUY CÁCH</t>
  </si>
  <si>
    <t>Base Plate 100-2000</t>
  </si>
  <si>
    <t>3 lớp (1N+2Xel)</t>
  </si>
  <si>
    <t>Base Plate 100 (2m)</t>
  </si>
  <si>
    <t>PE 125mm</t>
  </si>
  <si>
    <t>Băng keo trong 24mm</t>
  </si>
  <si>
    <t>Băng keo trong 48mm</t>
  </si>
  <si>
    <t>MOKUSAN&lt;MB&gt; - NHÓM MZ6 BASE PLATE - 20x100x4000 , XD-584   KS:10/05/18</t>
  </si>
  <si>
    <t>Base Plate 100-4000</t>
  </si>
  <si>
    <t xml:space="preserve">Carton FJL </t>
  </si>
  <si>
    <t>Base Plate 100 (4m)</t>
  </si>
  <si>
    <t>MOKUSAN&lt;MB&gt; - NHÓM MZ6 BASE PLATE - 15x120x2000 , XD-583   KS:10/05/2018</t>
  </si>
  <si>
    <t>Base Plate 120-2000</t>
  </si>
  <si>
    <t>18x125x2020</t>
  </si>
  <si>
    <t>Base Plate 120 (2m)</t>
  </si>
  <si>
    <t>MOKUSAN&lt;MB&gt; - NHÓM MZ6 BASE PLATE - 15x120x4000 ,  XD-583   KS:10/05/2018</t>
  </si>
  <si>
    <t>Base Plate 120-4000</t>
  </si>
  <si>
    <t>18x125x4020</t>
  </si>
  <si>
    <t>Base Plate 120 (4m)</t>
  </si>
  <si>
    <t>MOKUSAN&lt;MB&gt; - NHÓM MZ6 BASE PLATE - 15x80x2000 , XD-582   KS:10/05/2018</t>
  </si>
  <si>
    <t>Base Plate 80-2000</t>
  </si>
  <si>
    <t>18x85x2020</t>
  </si>
  <si>
    <t>Base Plate 80 (2m)</t>
  </si>
  <si>
    <t>MOKUSAN&lt;MB&gt; - NHÓM MZ6 BASE PLATE - 15x80x4000, XD-582   KS:10/05/2018</t>
  </si>
  <si>
    <t>Base Plate 80-4000</t>
  </si>
  <si>
    <t>18x85x4020</t>
  </si>
  <si>
    <t>Base Plate 80 (4m)</t>
  </si>
  <si>
    <t xml:space="preserve">Cái </t>
  </si>
  <si>
    <t>Cái</t>
  </si>
  <si>
    <t>MOKUSAN&lt;MB&gt; - NHÓM MZ6 BASE PLATE - 20x100x2000 , XD-584   KS:10/05/18</t>
  </si>
  <si>
    <t>MOKUSAN&lt;MB&gt; - NHÓM MZ6 BASE PLATE - 20x100x2000</t>
  </si>
  <si>
    <t>MOKUSAN&lt;MB&gt; - NHÓM MZ6 BASE PLATE - 20x100x4000</t>
  </si>
  <si>
    <t>MOKUSAN&lt;MB&gt; - NHÓM MZ6 BASE PLATE - 15x120x2000</t>
  </si>
  <si>
    <t>MOKUSAN&lt;MB&gt; - NHÓM MZ6 BASE PLATE - 15x120x4000</t>
  </si>
  <si>
    <t>MOKUSAN&lt;MB&gt; - NHÓM MZ6 BASE PLATE - 15x80x2000</t>
  </si>
  <si>
    <t>MOKUSAN&lt;MB&gt; - NHÓM MZ6 BASE PLATE - 15x80x4000</t>
  </si>
  <si>
    <t>PHAN THIÊN KIM</t>
  </si>
  <si>
    <t>2020x105x23</t>
  </si>
  <si>
    <t>4020x105x23</t>
  </si>
  <si>
    <t>MOKUSAN</t>
  </si>
  <si>
    <t>cuộn</t>
  </si>
  <si>
    <t>kg</t>
  </si>
  <si>
    <t>Cuộn mảnh khổ 150</t>
  </si>
  <si>
    <t>Cuộn mảnh khổ 110</t>
  </si>
  <si>
    <t>Màng PE  - W500</t>
  </si>
  <si>
    <t>Màng PE  - W125</t>
  </si>
  <si>
    <t>Giấy xel 2 lớp</t>
  </si>
  <si>
    <t>Băng keo trong W24</t>
  </si>
  <si>
    <t>Dây đai xanh W16</t>
  </si>
  <si>
    <t>ＢＨ－３１２</t>
  </si>
  <si>
    <t>M BROWN</t>
  </si>
  <si>
    <t>ＢＨ－３１４</t>
  </si>
  <si>
    <t>ＢＨ－３２４</t>
  </si>
  <si>
    <t>ＢＨ－３４４</t>
  </si>
  <si>
    <t>ＢＨ－４３２</t>
  </si>
  <si>
    <t>ＢＨ－４４２</t>
  </si>
  <si>
    <t>ＢＨ－４１２</t>
  </si>
  <si>
    <t>ＢＨ－４１４</t>
  </si>
  <si>
    <t>ＢＨ－４２４</t>
  </si>
  <si>
    <t>ＢＨ－４４４</t>
  </si>
  <si>
    <t>ＢＨ－５３２</t>
  </si>
  <si>
    <t>ＢＨ－５４２</t>
  </si>
  <si>
    <t>ＢＨ－５１２</t>
  </si>
  <si>
    <t>ＢＨ－５２２</t>
  </si>
  <si>
    <t>ＢＨ－５１４</t>
  </si>
  <si>
    <t>ＢＨ－５３４</t>
  </si>
  <si>
    <t>ＢＨ－５４４</t>
  </si>
  <si>
    <t>ＢＨ－５２４</t>
  </si>
  <si>
    <t xml:space="preserve">SB FILLER - </t>
  </si>
  <si>
    <t>232:008:10012-25.00K</t>
  </si>
  <si>
    <t>PU THINNER</t>
  </si>
  <si>
    <t>PU SEALER</t>
  </si>
  <si>
    <t>230:046/A-180.00K</t>
  </si>
  <si>
    <t>230:045:10001/A-18.00K</t>
  </si>
  <si>
    <t>PU HARDENER</t>
  </si>
  <si>
    <t>230:046/B-4.50K</t>
  </si>
  <si>
    <t>PU TOPCOAT (20)</t>
  </si>
  <si>
    <t>F63FN0382-18.00K</t>
  </si>
  <si>
    <t>PU TOPCOAT (10)</t>
  </si>
  <si>
    <t>F63FN0381-18.00K</t>
  </si>
  <si>
    <t>230:063/B-4.50K</t>
  </si>
  <si>
    <t>STAIN-WHITE</t>
  </si>
  <si>
    <t>238:001:10100-9.00K</t>
  </si>
  <si>
    <t>STAIN-RED</t>
  </si>
  <si>
    <t>238:001:20012-5.00K</t>
  </si>
  <si>
    <t>STAIN-BURNT UMBER</t>
  </si>
  <si>
    <t>238:001:60001-5.00K</t>
  </si>
  <si>
    <t>STAIN-YELLOW</t>
  </si>
  <si>
    <t>PIGMENTED STAIN-LAMP BLACK</t>
  </si>
  <si>
    <t>238:008:70004-5.00K</t>
  </si>
  <si>
    <t>STAIN-YELLOW OXIDE</t>
  </si>
  <si>
    <t>238:001:30002-7.00K</t>
  </si>
  <si>
    <t>233:002:60000-4.00K</t>
  </si>
  <si>
    <t>233:002:30000-4.00K</t>
  </si>
  <si>
    <t>238:001:30100-5.00K</t>
  </si>
  <si>
    <t>75 x 85</t>
  </si>
  <si>
    <t>15 x 85</t>
  </si>
  <si>
    <t>60 x 85</t>
  </si>
  <si>
    <t>Barcode</t>
  </si>
  <si>
    <t>Xưởng 5, 6</t>
  </si>
  <si>
    <t>Base Plate 80-150</t>
  </si>
  <si>
    <t>155 x 310 x 410</t>
  </si>
  <si>
    <t>Tem A5</t>
  </si>
  <si>
    <t>GV in</t>
  </si>
  <si>
    <t>03/11/2023</t>
  </si>
  <si>
    <t>55-23VW/SKM (MNC-2299) (MZ6/MB-BP64)</t>
  </si>
  <si>
    <t>MOKUSAN&lt;MB&gt; - NHÓM MZ6 BASE PLATE - 15x80x150</t>
  </si>
  <si>
    <t>ＢＨ－５３Ｘ</t>
  </si>
  <si>
    <t>MOKUSAN&lt;MB&gt; - NHÓM MZ6 BASE PLATE - 15x80x150, XD-582  KS: 13/04/2022</t>
  </si>
  <si>
    <t>Ngày 15/08/2023</t>
  </si>
  <si>
    <t>236:022-180.00K</t>
  </si>
  <si>
    <t>NC RETARDER</t>
  </si>
  <si>
    <t>216:004-170.00K</t>
  </si>
  <si>
    <t>PU SEALER-WHITE</t>
  </si>
  <si>
    <t>238:001:30001-4.00K</t>
  </si>
  <si>
    <t>STAIN-BROWN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</si>
</sst>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1" formatCode="_(* #,##0_);_(* \(#,##0\);_(* &quot;-&quot;_);_(@_)"/>
    <numFmt numFmtId="43" formatCode="_(* #,##0.00_);_(* \(#,##0.00\);_(* &quot;-&quot;??_);_(@_)"/>
    <numFmt numFmtId="164" formatCode="0.0000"/>
    <numFmt numFmtId="165" formatCode="_(* #,##0.00_);_(* \(#,##0.00\);_(* &quot;-&quot;_);_(@_)"/>
    <numFmt numFmtId="166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6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26"/>
      <color theme="3" tint="-0.499984740745262"/>
      <name val="Cambria"/>
      <family val="1"/>
      <scheme val="major"/>
    </font>
    <font>
      <sz val="18"/>
      <color theme="1"/>
      <name val="Cambria"/>
      <family val="1"/>
      <scheme val="major"/>
    </font>
    <font>
      <sz val="20"/>
      <color theme="1"/>
      <name val="Cambria"/>
      <family val="1"/>
      <scheme val="major"/>
    </font>
    <font>
      <b/>
      <sz val="20"/>
      <color theme="1"/>
      <name val="Cambria"/>
      <family val="1"/>
      <scheme val="major"/>
    </font>
    <font>
      <sz val="14"/>
      <color theme="1"/>
      <name val="Cambria"/>
      <family val="1"/>
      <scheme val="major"/>
    </font>
    <font>
      <b/>
      <sz val="18"/>
      <color theme="1"/>
      <name val="Cambria"/>
      <family val="1"/>
      <scheme val="major"/>
    </font>
    <font>
      <b/>
      <sz val="16"/>
      <color theme="1"/>
      <name val="Cambria"/>
      <family val="1"/>
      <scheme val="major"/>
    </font>
    <font>
      <b/>
      <sz val="22"/>
      <color theme="1"/>
      <name val="Cambria"/>
      <family val="1"/>
      <scheme val="major"/>
    </font>
    <font>
      <sz val="22"/>
      <color theme="1"/>
      <name val="Cambria"/>
      <family val="1"/>
      <scheme val="major"/>
    </font>
    <font>
      <b/>
      <sz val="14"/>
      <color theme="3" tint="-0.499984740745262"/>
      <name val="Cambria"/>
      <family val="1"/>
      <scheme val="major"/>
    </font>
    <font>
      <sz val="14"/>
      <color theme="3" tint="-0.499984740745262"/>
      <name val="Cambria"/>
      <family val="1"/>
      <scheme val="major"/>
    </font>
    <font>
      <i/>
      <sz val="14"/>
      <color theme="1"/>
      <name val="Cambria"/>
      <family val="1"/>
      <scheme val="major"/>
    </font>
    <font>
      <sz val="11"/>
      <color theme="1"/>
      <name val="Calibri"/>
      <family val="2"/>
      <scheme val="minor"/>
    </font>
    <font>
      <i/>
      <sz val="12"/>
      <color theme="1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</borders>
  <cellStyleXfs count="2">
    <xf numFmtId="0" fontId="0" fillId="0" borderId="0"/>
    <xf numFmtId="43" fontId="16" fillId="0" borderId="0" applyFont="0" applyFill="0" applyBorder="0" applyAlignment="0" applyProtection="0"/>
  </cellStyleXfs>
  <cellXfs count="11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quotePrefix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14" fontId="7" fillId="0" borderId="0" xfId="0" quotePrefix="1" applyNumberFormat="1" applyFont="1" applyAlignment="1">
      <alignment vertical="center"/>
    </xf>
    <xf numFmtId="0" fontId="6" fillId="0" borderId="0" xfId="0" applyFont="1" applyAlignment="1">
      <alignment horizontal="right" vertical="center"/>
    </xf>
    <xf numFmtId="14" fontId="6" fillId="0" borderId="0" xfId="0" applyNumberFormat="1" applyFont="1" applyAlignment="1">
      <alignment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3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164" fontId="1" fillId="0" borderId="0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41" fontId="2" fillId="0" borderId="0" xfId="0" applyNumberFormat="1" applyFont="1" applyAlignment="1">
      <alignment horizontal="center" vertical="center"/>
    </xf>
    <xf numFmtId="14" fontId="11" fillId="0" borderId="0" xfId="0" applyNumberFormat="1" applyFont="1" applyAlignment="1">
      <alignment vertical="center"/>
    </xf>
    <xf numFmtId="14" fontId="9" fillId="0" borderId="0" xfId="0" quotePrefix="1" applyNumberFormat="1" applyFont="1" applyAlignment="1">
      <alignment vertical="center"/>
    </xf>
    <xf numFmtId="0" fontId="12" fillId="0" borderId="0" xfId="0" applyFont="1" applyAlignment="1">
      <alignment horizontal="right" vertical="center"/>
    </xf>
    <xf numFmtId="41" fontId="6" fillId="0" borderId="0" xfId="0" applyNumberFormat="1" applyFont="1" applyAlignment="1">
      <alignment vertical="center"/>
    </xf>
    <xf numFmtId="14" fontId="12" fillId="0" borderId="0" xfId="0" applyNumberFormat="1" applyFont="1" applyAlignment="1">
      <alignment vertical="center"/>
    </xf>
    <xf numFmtId="41" fontId="6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41" fontId="5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41" fontId="6" fillId="0" borderId="0" xfId="0" applyNumberFormat="1" applyFont="1" applyAlignment="1">
      <alignment horizontal="left" vertical="center"/>
    </xf>
    <xf numFmtId="0" fontId="13" fillId="0" borderId="8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left" vertical="center" wrapText="1"/>
    </xf>
    <xf numFmtId="0" fontId="15" fillId="0" borderId="1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right" vertical="center"/>
    </xf>
    <xf numFmtId="165" fontId="9" fillId="0" borderId="1" xfId="0" applyNumberFormat="1" applyFont="1" applyBorder="1" applyAlignment="1">
      <alignment horizontal="right" vertical="center"/>
    </xf>
    <xf numFmtId="0" fontId="1" fillId="0" borderId="3" xfId="0" applyFont="1" applyBorder="1" applyAlignment="1">
      <alignment horizontal="left" vertical="center" wrapText="1"/>
    </xf>
    <xf numFmtId="0" fontId="1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165" fontId="9" fillId="0" borderId="3" xfId="0" applyNumberFormat="1" applyFont="1" applyBorder="1" applyAlignment="1">
      <alignment horizontal="right" vertical="center"/>
    </xf>
    <xf numFmtId="0" fontId="1" fillId="0" borderId="13" xfId="0" applyFont="1" applyBorder="1" applyAlignment="1">
      <alignment horizontal="left" vertical="center" wrapText="1"/>
    </xf>
    <xf numFmtId="0" fontId="15" fillId="0" borderId="13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right" vertical="center"/>
    </xf>
    <xf numFmtId="165" fontId="9" fillId="0" borderId="13" xfId="0" applyNumberFormat="1" applyFont="1" applyBorder="1" applyAlignment="1">
      <alignment horizontal="right" vertical="center"/>
    </xf>
    <xf numFmtId="0" fontId="1" fillId="0" borderId="13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right" vertical="center"/>
    </xf>
    <xf numFmtId="0" fontId="1" fillId="0" borderId="17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41" fontId="10" fillId="0" borderId="0" xfId="0" applyNumberFormat="1" applyFont="1" applyBorder="1" applyAlignment="1">
      <alignment horizontal="right" vertical="center"/>
    </xf>
    <xf numFmtId="164" fontId="1" fillId="0" borderId="0" xfId="0" applyNumberFormat="1" applyFont="1" applyBorder="1" applyAlignment="1">
      <alignment horizontal="center" vertical="center" wrapText="1"/>
    </xf>
    <xf numFmtId="41" fontId="1" fillId="0" borderId="0" xfId="0" applyNumberFormat="1" applyFont="1" applyAlignment="1">
      <alignment horizontal="left" vertical="center"/>
    </xf>
    <xf numFmtId="41" fontId="2" fillId="0" borderId="0" xfId="0" applyNumberFormat="1" applyFont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center" vertical="center" wrapText="1"/>
    </xf>
    <xf numFmtId="41" fontId="9" fillId="0" borderId="3" xfId="0" applyNumberFormat="1" applyFont="1" applyBorder="1" applyAlignment="1">
      <alignment horizontal="right" vertical="center"/>
    </xf>
    <xf numFmtId="0" fontId="1" fillId="0" borderId="12" xfId="0" applyFont="1" applyBorder="1" applyAlignment="1">
      <alignment horizontal="center" vertical="center"/>
    </xf>
    <xf numFmtId="41" fontId="9" fillId="0" borderId="12" xfId="0" applyNumberFormat="1" applyFont="1" applyBorder="1" applyAlignment="1">
      <alignment horizontal="right" vertical="center"/>
    </xf>
    <xf numFmtId="41" fontId="9" fillId="0" borderId="1" xfId="0" applyNumberFormat="1" applyFont="1" applyBorder="1" applyAlignment="1">
      <alignment horizontal="right" vertical="center"/>
    </xf>
    <xf numFmtId="0" fontId="1" fillId="0" borderId="23" xfId="0" applyFont="1" applyBorder="1" applyAlignment="1">
      <alignment horizontal="center" vertical="center"/>
    </xf>
    <xf numFmtId="0" fontId="1" fillId="0" borderId="19" xfId="0" applyFont="1" applyBorder="1" applyAlignment="1">
      <alignment horizontal="left" vertical="center"/>
    </xf>
    <xf numFmtId="2" fontId="5" fillId="0" borderId="3" xfId="0" applyNumberFormat="1" applyFont="1" applyBorder="1" applyAlignment="1">
      <alignment horizontal="right" vertical="center"/>
    </xf>
    <xf numFmtId="0" fontId="1" fillId="0" borderId="12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right" vertical="center"/>
    </xf>
    <xf numFmtId="165" fontId="9" fillId="0" borderId="12" xfId="0" applyNumberFormat="1" applyFont="1" applyBorder="1" applyAlignment="1">
      <alignment horizontal="right" vertical="center"/>
    </xf>
    <xf numFmtId="165" fontId="9" fillId="0" borderId="23" xfId="0" applyNumberFormat="1" applyFont="1" applyBorder="1" applyAlignment="1">
      <alignment horizontal="right" vertical="center"/>
    </xf>
    <xf numFmtId="2" fontId="5" fillId="2" borderId="3" xfId="0" applyNumberFormat="1" applyFont="1" applyFill="1" applyBorder="1" applyAlignment="1">
      <alignment horizontal="right" vertical="center"/>
    </xf>
    <xf numFmtId="41" fontId="9" fillId="0" borderId="2" xfId="0" applyNumberFormat="1" applyFont="1" applyBorder="1" applyAlignment="1">
      <alignment horizontal="right" vertical="center"/>
    </xf>
    <xf numFmtId="0" fontId="17" fillId="0" borderId="3" xfId="0" applyFont="1" applyBorder="1" applyAlignment="1">
      <alignment horizontal="center" vertical="center"/>
    </xf>
    <xf numFmtId="41" fontId="9" fillId="0" borderId="23" xfId="0" applyNumberFormat="1" applyFont="1" applyBorder="1" applyAlignment="1">
      <alignment horizontal="right" vertical="center"/>
    </xf>
    <xf numFmtId="43" fontId="9" fillId="0" borderId="3" xfId="1" applyFont="1" applyBorder="1" applyAlignment="1">
      <alignment horizontal="right" vertical="center"/>
    </xf>
    <xf numFmtId="43" fontId="9" fillId="0" borderId="12" xfId="1" applyFont="1" applyBorder="1" applyAlignment="1">
      <alignment horizontal="right" vertical="center"/>
    </xf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2" fontId="5" fillId="0" borderId="1" xfId="0" applyNumberFormat="1" applyFont="1" applyBorder="1" applyAlignment="1">
      <alignment horizontal="right" vertical="center"/>
    </xf>
    <xf numFmtId="166" fontId="9" fillId="0" borderId="12" xfId="1" applyNumberFormat="1" applyFont="1" applyBorder="1" applyAlignment="1">
      <alignment horizontal="right" vertical="center"/>
    </xf>
    <xf numFmtId="166" fontId="9" fillId="0" borderId="3" xfId="1" applyNumberFormat="1" applyFont="1" applyBorder="1" applyAlignment="1">
      <alignment horizontal="right" vertical="center"/>
    </xf>
    <xf numFmtId="41" fontId="10" fillId="0" borderId="19" xfId="0" applyNumberFormat="1" applyFont="1" applyBorder="1" applyAlignment="1">
      <alignment horizontal="right" vertical="center"/>
    </xf>
    <xf numFmtId="41" fontId="1" fillId="0" borderId="13" xfId="0" applyNumberFormat="1" applyFont="1" applyBorder="1" applyAlignment="1">
      <alignment horizontal="center" vertical="center"/>
    </xf>
    <xf numFmtId="0" fontId="13" fillId="0" borderId="9" xfId="0" applyFont="1" applyFill="1" applyBorder="1" applyAlignment="1">
      <alignment horizontal="center" vertical="center"/>
    </xf>
    <xf numFmtId="0" fontId="13" fillId="0" borderId="10" xfId="0" applyFont="1" applyFill="1" applyBorder="1" applyAlignment="1">
      <alignment horizontal="center" vertical="center"/>
    </xf>
    <xf numFmtId="0" fontId="13" fillId="0" borderId="4" xfId="0" applyFont="1" applyFill="1" applyBorder="1" applyAlignment="1">
      <alignment horizontal="center" vertical="center"/>
    </xf>
    <xf numFmtId="0" fontId="5" fillId="0" borderId="14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5" fillId="0" borderId="18" xfId="0" applyFont="1" applyBorder="1" applyAlignment="1">
      <alignment horizontal="left" vertical="center"/>
    </xf>
    <xf numFmtId="0" fontId="5" fillId="0" borderId="19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5" fillId="0" borderId="21" xfId="0" applyFont="1" applyBorder="1" applyAlignment="1">
      <alignment horizontal="left" vertical="center" wrapText="1"/>
    </xf>
    <xf numFmtId="0" fontId="5" fillId="0" borderId="22" xfId="0" applyFont="1" applyBorder="1" applyAlignment="1">
      <alignment horizontal="left" vertical="center" wrapText="1"/>
    </xf>
    <xf numFmtId="0" fontId="13" fillId="0" borderId="4" xfId="0" applyFont="1" applyFill="1" applyBorder="1" applyAlignment="1">
      <alignment horizontal="center" vertical="center" wrapText="1"/>
    </xf>
    <xf numFmtId="0" fontId="13" fillId="0" borderId="10" xfId="0" applyFont="1" applyFill="1" applyBorder="1" applyAlignment="1">
      <alignment horizontal="center" vertical="center" wrapText="1"/>
    </xf>
    <xf numFmtId="0" fontId="13" fillId="0" borderId="5" xfId="0" applyFont="1" applyFill="1" applyBorder="1" applyAlignment="1">
      <alignment horizontal="center" vertical="center" wrapText="1"/>
    </xf>
    <xf numFmtId="0" fontId="13" fillId="0" borderId="6" xfId="0" applyFont="1" applyFill="1" applyBorder="1" applyAlignment="1">
      <alignment horizontal="center" vertical="center" wrapText="1"/>
    </xf>
    <xf numFmtId="0" fontId="13" fillId="0" borderId="7" xfId="0" applyFont="1" applyFill="1" applyBorder="1" applyAlignment="1">
      <alignment horizontal="center" vertical="center" wrapText="1"/>
    </xf>
    <xf numFmtId="0" fontId="13" fillId="0" borderId="8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view="pageBreakPreview" topLeftCell="A4" zoomScale="70" zoomScaleNormal="70" zoomScaleSheetLayoutView="70" workbookViewId="0">
      <selection sqref="A1:XFD1"/>
    </sheetView>
  </sheetViews>
  <sheetFormatPr defaultRowHeight="20.25" x14ac:dyDescent="0.25"/>
  <cols>
    <col min="1" max="1" width="8.7109375" style="2" customWidth="1"/>
    <col min="2" max="2" width="46.7109375" style="2" customWidth="1"/>
    <col min="3" max="3" width="38.7109375" style="1" customWidth="1"/>
    <col min="4" max="4" width="19.5703125" style="1" customWidth="1"/>
    <col min="5" max="5" width="10.42578125" style="3" customWidth="1"/>
    <col min="6" max="6" width="9.7109375" style="4" customWidth="1"/>
    <col min="7" max="7" width="22.7109375" style="31" customWidth="1"/>
    <col min="8" max="8" width="19.140625" style="2" customWidth="1"/>
    <col min="9" max="10" width="19.140625" style="5" customWidth="1"/>
    <col min="11" max="11" width="19.7109375" style="5" customWidth="1"/>
    <col min="12" max="12" width="31.28515625" style="5" customWidth="1"/>
    <col min="13" max="13" width="31.5703125" style="5" customWidth="1"/>
    <col min="14" max="16384" width="9.140625" style="5"/>
  </cols>
  <sheetData>
    <row r="1" spans="1:12" ht="33" customHeight="1" x14ac:dyDescent="0.25">
      <c r="A1" s="1"/>
      <c r="D1" s="5"/>
      <c r="G1" s="6" t="s">
        <v>10</v>
      </c>
    </row>
    <row r="2" spans="1:12" ht="30" customHeight="1" x14ac:dyDescent="0.25">
      <c r="A2" s="8" t="s">
        <v>11</v>
      </c>
      <c r="C2" s="13" t="s">
        <v>65</v>
      </c>
      <c r="D2" s="5"/>
      <c r="G2" s="6"/>
    </row>
    <row r="3" spans="1:12" s="8" customFormat="1" ht="30" customHeight="1" x14ac:dyDescent="0.25">
      <c r="A3" s="8" t="s">
        <v>0</v>
      </c>
      <c r="B3" s="32"/>
      <c r="C3" s="9" t="s">
        <v>133</v>
      </c>
      <c r="D3" s="33"/>
      <c r="E3" s="8" t="s">
        <v>128</v>
      </c>
      <c r="F3" s="34"/>
      <c r="G3" s="35"/>
      <c r="H3" s="13"/>
    </row>
    <row r="4" spans="1:12" s="8" customFormat="1" ht="30" customHeight="1" x14ac:dyDescent="0.25">
      <c r="A4" s="8" t="s">
        <v>3</v>
      </c>
      <c r="B4" s="36"/>
      <c r="C4" s="11" t="s">
        <v>68</v>
      </c>
      <c r="D4" s="11"/>
      <c r="E4" s="12"/>
      <c r="F4" s="10"/>
      <c r="G4" s="37"/>
      <c r="H4" s="7"/>
    </row>
    <row r="5" spans="1:12" s="8" customFormat="1" ht="30" customHeight="1" x14ac:dyDescent="0.25">
      <c r="A5" s="8" t="s">
        <v>4</v>
      </c>
      <c r="B5" s="38"/>
      <c r="C5" s="15" t="s">
        <v>134</v>
      </c>
      <c r="D5" s="15"/>
      <c r="E5" s="12"/>
      <c r="F5" s="10"/>
      <c r="G5" s="37"/>
      <c r="H5" s="12"/>
    </row>
    <row r="6" spans="1:12" s="8" customFormat="1" ht="30" hidden="1" customHeight="1" x14ac:dyDescent="0.25">
      <c r="A6" s="8" t="s">
        <v>12</v>
      </c>
      <c r="B6" s="38"/>
      <c r="C6" s="13"/>
      <c r="D6" s="13"/>
      <c r="E6" s="12"/>
      <c r="F6" s="8" t="s">
        <v>2</v>
      </c>
      <c r="G6" s="39"/>
      <c r="H6" s="13"/>
      <c r="I6" s="13"/>
      <c r="J6" s="13"/>
    </row>
    <row r="7" spans="1:12" s="8" customFormat="1" ht="30" hidden="1" customHeight="1" x14ac:dyDescent="0.25">
      <c r="A7" s="8" t="s">
        <v>1</v>
      </c>
      <c r="B7" s="34"/>
      <c r="C7" s="14"/>
      <c r="D7" s="14"/>
      <c r="E7" s="40">
        <f>SUM(E6:E6)</f>
        <v>0</v>
      </c>
      <c r="F7" s="15" t="s">
        <v>2</v>
      </c>
      <c r="G7" s="41"/>
    </row>
    <row r="8" spans="1:12" s="8" customFormat="1" ht="30.75" customHeight="1" thickBot="1" x14ac:dyDescent="0.3">
      <c r="A8" s="23" t="s">
        <v>13</v>
      </c>
      <c r="B8" s="34"/>
      <c r="C8" s="14"/>
      <c r="D8" s="14"/>
      <c r="E8" s="40"/>
      <c r="F8" s="15"/>
      <c r="G8" s="41"/>
    </row>
    <row r="9" spans="1:12" s="16" customFormat="1" ht="30" customHeight="1" thickBot="1" x14ac:dyDescent="0.3">
      <c r="A9" s="104" t="s">
        <v>5</v>
      </c>
      <c r="B9" s="106" t="s">
        <v>14</v>
      </c>
      <c r="C9" s="107"/>
      <c r="D9" s="108"/>
      <c r="E9" s="104" t="s">
        <v>6</v>
      </c>
      <c r="F9" s="104" t="s">
        <v>15</v>
      </c>
      <c r="G9" s="104" t="s">
        <v>16</v>
      </c>
      <c r="H9" s="109" t="s">
        <v>17</v>
      </c>
      <c r="I9" s="109"/>
      <c r="J9" s="109"/>
      <c r="K9" s="93" t="s">
        <v>18</v>
      </c>
      <c r="L9" s="95" t="s">
        <v>19</v>
      </c>
    </row>
    <row r="10" spans="1:12" s="16" customFormat="1" ht="30" customHeight="1" thickBot="1" x14ac:dyDescent="0.3">
      <c r="A10" s="105"/>
      <c r="B10" s="42" t="s">
        <v>20</v>
      </c>
      <c r="C10" s="42" t="s">
        <v>21</v>
      </c>
      <c r="D10" s="42" t="s">
        <v>22</v>
      </c>
      <c r="E10" s="105"/>
      <c r="F10" s="105"/>
      <c r="G10" s="105"/>
      <c r="H10" s="43" t="s">
        <v>23</v>
      </c>
      <c r="I10" s="43" t="s">
        <v>23</v>
      </c>
      <c r="J10" s="43" t="s">
        <v>23</v>
      </c>
      <c r="K10" s="94"/>
      <c r="L10" s="94"/>
    </row>
    <row r="11" spans="1:12" s="1" customFormat="1" ht="30" customHeight="1" x14ac:dyDescent="0.25">
      <c r="A11" s="20">
        <v>1</v>
      </c>
      <c r="B11" s="44" t="s">
        <v>97</v>
      </c>
      <c r="C11" s="44" t="s">
        <v>98</v>
      </c>
      <c r="D11" s="45" t="s">
        <v>7</v>
      </c>
      <c r="E11" s="25" t="s">
        <v>8</v>
      </c>
      <c r="F11" s="46"/>
      <c r="G11" s="47">
        <v>80.283284947031291</v>
      </c>
      <c r="H11" s="20"/>
      <c r="I11" s="20"/>
      <c r="J11" s="20"/>
      <c r="K11" s="20"/>
      <c r="L11" s="20"/>
    </row>
    <row r="12" spans="1:12" s="1" customFormat="1" ht="30" customHeight="1" x14ac:dyDescent="0.25">
      <c r="A12" s="26">
        <v>2</v>
      </c>
      <c r="B12" s="48" t="s">
        <v>99</v>
      </c>
      <c r="C12" s="48" t="s">
        <v>139</v>
      </c>
      <c r="D12" s="49" t="s">
        <v>7</v>
      </c>
      <c r="E12" s="27" t="s">
        <v>8</v>
      </c>
      <c r="F12" s="50"/>
      <c r="G12" s="51">
        <v>410.28266672893943</v>
      </c>
      <c r="H12" s="26"/>
      <c r="I12" s="26"/>
      <c r="J12" s="26"/>
      <c r="K12" s="26"/>
      <c r="L12" s="26"/>
    </row>
    <row r="13" spans="1:12" s="1" customFormat="1" ht="30" customHeight="1" x14ac:dyDescent="0.25">
      <c r="A13" s="26">
        <v>3</v>
      </c>
      <c r="B13" s="48" t="s">
        <v>140</v>
      </c>
      <c r="C13" s="48" t="s">
        <v>141</v>
      </c>
      <c r="D13" s="49" t="s">
        <v>7</v>
      </c>
      <c r="E13" s="27" t="s">
        <v>8</v>
      </c>
      <c r="F13" s="50"/>
      <c r="G13" s="51">
        <v>27.051353978812514</v>
      </c>
      <c r="H13" s="26"/>
      <c r="I13" s="26"/>
      <c r="J13" s="26"/>
      <c r="K13" s="26"/>
      <c r="L13" s="26"/>
    </row>
    <row r="14" spans="1:12" s="1" customFormat="1" ht="30" customHeight="1" x14ac:dyDescent="0.25">
      <c r="A14" s="26">
        <v>4</v>
      </c>
      <c r="B14" s="48" t="s">
        <v>100</v>
      </c>
      <c r="C14" s="48" t="s">
        <v>101</v>
      </c>
      <c r="D14" s="49" t="s">
        <v>7</v>
      </c>
      <c r="E14" s="27" t="s">
        <v>8</v>
      </c>
      <c r="F14" s="50"/>
      <c r="G14" s="51">
        <v>140.721</v>
      </c>
      <c r="H14" s="26"/>
      <c r="I14" s="26"/>
      <c r="J14" s="26"/>
      <c r="K14" s="26"/>
      <c r="L14" s="26"/>
    </row>
    <row r="15" spans="1:12" s="1" customFormat="1" ht="30" customHeight="1" x14ac:dyDescent="0.25">
      <c r="A15" s="26">
        <v>5</v>
      </c>
      <c r="B15" s="48" t="s">
        <v>103</v>
      </c>
      <c r="C15" s="48" t="s">
        <v>104</v>
      </c>
      <c r="D15" s="49" t="s">
        <v>7</v>
      </c>
      <c r="E15" s="27" t="s">
        <v>8</v>
      </c>
      <c r="F15" s="50"/>
      <c r="G15" s="51">
        <v>89.267181432249032</v>
      </c>
      <c r="H15" s="26"/>
      <c r="I15" s="26"/>
      <c r="J15" s="26"/>
      <c r="K15" s="26"/>
      <c r="L15" s="26"/>
    </row>
    <row r="16" spans="1:12" s="1" customFormat="1" ht="30" customHeight="1" x14ac:dyDescent="0.25">
      <c r="A16" s="26">
        <v>6</v>
      </c>
      <c r="B16" s="48" t="s">
        <v>105</v>
      </c>
      <c r="C16" s="48" t="s">
        <v>106</v>
      </c>
      <c r="D16" s="49" t="s">
        <v>7</v>
      </c>
      <c r="E16" s="27" t="s">
        <v>8</v>
      </c>
      <c r="F16" s="50"/>
      <c r="G16" s="51">
        <v>239.22028788116117</v>
      </c>
      <c r="H16" s="26"/>
      <c r="I16" s="26"/>
      <c r="J16" s="26"/>
      <c r="K16" s="26"/>
      <c r="L16" s="26"/>
    </row>
    <row r="17" spans="1:12" s="1" customFormat="1" ht="30" customHeight="1" x14ac:dyDescent="0.25">
      <c r="A17" s="26">
        <v>7</v>
      </c>
      <c r="B17" s="48" t="s">
        <v>107</v>
      </c>
      <c r="C17" s="48" t="s">
        <v>108</v>
      </c>
      <c r="D17" s="49" t="s">
        <v>7</v>
      </c>
      <c r="E17" s="27" t="s">
        <v>8</v>
      </c>
      <c r="F17" s="50"/>
      <c r="G17" s="51">
        <v>75.597999999999999</v>
      </c>
      <c r="H17" s="26"/>
      <c r="I17" s="26"/>
      <c r="J17" s="26"/>
      <c r="K17" s="26"/>
      <c r="L17" s="26"/>
    </row>
    <row r="18" spans="1:12" s="1" customFormat="1" ht="30" customHeight="1" x14ac:dyDescent="0.25">
      <c r="A18" s="26">
        <v>8</v>
      </c>
      <c r="B18" s="48" t="s">
        <v>103</v>
      </c>
      <c r="C18" s="48" t="s">
        <v>109</v>
      </c>
      <c r="D18" s="49" t="s">
        <v>7</v>
      </c>
      <c r="E18" s="27" t="s">
        <v>8</v>
      </c>
      <c r="F18" s="50"/>
      <c r="G18" s="51">
        <v>157.40914394058061</v>
      </c>
      <c r="H18" s="26"/>
      <c r="I18" s="26"/>
      <c r="J18" s="26"/>
      <c r="K18" s="26"/>
      <c r="L18" s="26"/>
    </row>
    <row r="19" spans="1:12" s="1" customFormat="1" ht="30" customHeight="1" x14ac:dyDescent="0.25">
      <c r="A19" s="26">
        <v>9</v>
      </c>
      <c r="B19" s="48" t="s">
        <v>142</v>
      </c>
      <c r="C19" s="48" t="s">
        <v>102</v>
      </c>
      <c r="D19" s="49" t="s">
        <v>7</v>
      </c>
      <c r="E19" s="27" t="s">
        <v>8</v>
      </c>
      <c r="F19" s="50"/>
      <c r="G19" s="51">
        <v>37.813362864498053</v>
      </c>
      <c r="H19" s="26"/>
      <c r="I19" s="26"/>
      <c r="J19" s="26"/>
      <c r="K19" s="26"/>
      <c r="L19" s="26"/>
    </row>
    <row r="20" spans="1:12" s="1" customFormat="1" ht="30" customHeight="1" x14ac:dyDescent="0.25">
      <c r="A20" s="26">
        <v>10</v>
      </c>
      <c r="B20" s="48" t="s">
        <v>110</v>
      </c>
      <c r="C20" s="48" t="s">
        <v>111</v>
      </c>
      <c r="D20" s="49" t="s">
        <v>7</v>
      </c>
      <c r="E20" s="27" t="s">
        <v>8</v>
      </c>
      <c r="F20" s="50"/>
      <c r="G20" s="51">
        <v>14.671717079039198</v>
      </c>
      <c r="H20" s="26"/>
      <c r="I20" s="26"/>
      <c r="J20" s="26"/>
      <c r="K20" s="26"/>
      <c r="L20" s="26"/>
    </row>
    <row r="21" spans="1:12" s="1" customFormat="1" ht="30" customHeight="1" x14ac:dyDescent="0.25">
      <c r="A21" s="26">
        <v>11</v>
      </c>
      <c r="B21" s="48" t="s">
        <v>114</v>
      </c>
      <c r="C21" s="48" t="s">
        <v>115</v>
      </c>
      <c r="D21" s="49" t="s">
        <v>7</v>
      </c>
      <c r="E21" s="27" t="s">
        <v>8</v>
      </c>
      <c r="F21" s="50"/>
      <c r="G21" s="51">
        <v>24.374983569404126</v>
      </c>
      <c r="H21" s="26"/>
      <c r="I21" s="26"/>
      <c r="J21" s="26"/>
      <c r="K21" s="26"/>
      <c r="L21" s="26"/>
    </row>
    <row r="22" spans="1:12" s="1" customFormat="1" ht="30" customHeight="1" x14ac:dyDescent="0.25">
      <c r="A22" s="26">
        <v>12</v>
      </c>
      <c r="B22" s="48" t="s">
        <v>116</v>
      </c>
      <c r="C22" s="48" t="s">
        <v>143</v>
      </c>
      <c r="D22" s="49" t="s">
        <v>7</v>
      </c>
      <c r="E22" s="27" t="s">
        <v>8</v>
      </c>
      <c r="F22" s="50"/>
      <c r="G22" s="51">
        <v>1.9891097865262173</v>
      </c>
      <c r="H22" s="26"/>
      <c r="I22" s="26"/>
      <c r="J22" s="26"/>
      <c r="K22" s="26"/>
      <c r="L22" s="26"/>
    </row>
    <row r="23" spans="1:12" s="1" customFormat="1" ht="30" customHeight="1" x14ac:dyDescent="0.25">
      <c r="A23" s="26">
        <v>13</v>
      </c>
      <c r="B23" s="48" t="s">
        <v>116</v>
      </c>
      <c r="C23" s="48" t="s">
        <v>123</v>
      </c>
      <c r="D23" s="49" t="s">
        <v>7</v>
      </c>
      <c r="E23" s="27" t="s">
        <v>8</v>
      </c>
      <c r="F23" s="50"/>
      <c r="G23" s="51">
        <v>0.16622222222222222</v>
      </c>
      <c r="H23" s="26"/>
      <c r="I23" s="26"/>
      <c r="J23" s="26"/>
      <c r="K23" s="26"/>
      <c r="L23" s="26"/>
    </row>
    <row r="24" spans="1:12" s="1" customFormat="1" ht="30" customHeight="1" x14ac:dyDescent="0.25">
      <c r="A24" s="26">
        <v>14</v>
      </c>
      <c r="B24" s="48" t="s">
        <v>116</v>
      </c>
      <c r="C24" s="48" t="s">
        <v>122</v>
      </c>
      <c r="D24" s="49" t="s">
        <v>7</v>
      </c>
      <c r="E24" s="27" t="s">
        <v>8</v>
      </c>
      <c r="F24" s="50"/>
      <c r="G24" s="51">
        <v>0.49424227335844567</v>
      </c>
      <c r="H24" s="26"/>
      <c r="I24" s="26"/>
      <c r="J24" s="26"/>
      <c r="K24" s="26"/>
      <c r="L24" s="26"/>
    </row>
    <row r="25" spans="1:12" s="1" customFormat="1" ht="30" customHeight="1" x14ac:dyDescent="0.25">
      <c r="A25" s="26">
        <v>15</v>
      </c>
      <c r="B25" s="48" t="s">
        <v>119</v>
      </c>
      <c r="C25" s="48" t="s">
        <v>120</v>
      </c>
      <c r="D25" s="49" t="s">
        <v>7</v>
      </c>
      <c r="E25" s="27" t="s">
        <v>8</v>
      </c>
      <c r="F25" s="50"/>
      <c r="G25" s="51">
        <v>5.6113025964667216</v>
      </c>
      <c r="H25" s="26"/>
      <c r="I25" s="26"/>
      <c r="J25" s="26"/>
      <c r="K25" s="26"/>
      <c r="L25" s="26"/>
    </row>
    <row r="26" spans="1:12" s="1" customFormat="1" ht="30" customHeight="1" x14ac:dyDescent="0.25">
      <c r="A26" s="26">
        <v>16</v>
      </c>
      <c r="B26" s="52" t="s">
        <v>144</v>
      </c>
      <c r="C26" s="52" t="s">
        <v>121</v>
      </c>
      <c r="D26" s="53" t="s">
        <v>7</v>
      </c>
      <c r="E26" s="27" t="s">
        <v>8</v>
      </c>
      <c r="F26" s="54"/>
      <c r="G26" s="55">
        <v>0.23675217317678934</v>
      </c>
      <c r="H26" s="56"/>
      <c r="I26" s="56"/>
      <c r="J26" s="56"/>
      <c r="K26" s="56"/>
      <c r="L26" s="56"/>
    </row>
    <row r="27" spans="1:12" s="1" customFormat="1" ht="30" customHeight="1" x14ac:dyDescent="0.25">
      <c r="A27" s="26">
        <v>17</v>
      </c>
      <c r="B27" s="52" t="s">
        <v>112</v>
      </c>
      <c r="C27" s="52" t="s">
        <v>113</v>
      </c>
      <c r="D27" s="53" t="s">
        <v>7</v>
      </c>
      <c r="E27" s="27" t="s">
        <v>8</v>
      </c>
      <c r="F27" s="54"/>
      <c r="G27" s="55">
        <v>0.15391892678840871</v>
      </c>
      <c r="H27" s="56"/>
      <c r="I27" s="56"/>
      <c r="J27" s="56"/>
      <c r="K27" s="56"/>
      <c r="L27" s="56"/>
    </row>
    <row r="28" spans="1:12" s="1" customFormat="1" ht="30" customHeight="1" x14ac:dyDescent="0.25">
      <c r="A28" s="26">
        <v>18</v>
      </c>
      <c r="B28" s="52" t="s">
        <v>117</v>
      </c>
      <c r="C28" s="52" t="s">
        <v>118</v>
      </c>
      <c r="D28" s="53" t="s">
        <v>7</v>
      </c>
      <c r="E28" s="27" t="s">
        <v>8</v>
      </c>
      <c r="F28" s="54"/>
      <c r="G28" s="55">
        <v>0.96129532874188206</v>
      </c>
      <c r="H28" s="56"/>
      <c r="I28" s="56"/>
      <c r="J28" s="56"/>
      <c r="K28" s="56"/>
      <c r="L28" s="56"/>
    </row>
    <row r="29" spans="1:12" s="1" customFormat="1" ht="33.75" customHeight="1" x14ac:dyDescent="0.25">
      <c r="A29" s="96" t="s">
        <v>24</v>
      </c>
      <c r="B29" s="97"/>
      <c r="C29" s="97"/>
      <c r="D29" s="97"/>
      <c r="E29" s="97"/>
      <c r="F29" s="97"/>
      <c r="G29" s="98"/>
      <c r="H29" s="60"/>
      <c r="I29" s="60"/>
      <c r="J29" s="60"/>
      <c r="K29" s="60"/>
      <c r="L29" s="60"/>
    </row>
    <row r="30" spans="1:12" s="1" customFormat="1" ht="33.75" customHeight="1" x14ac:dyDescent="0.25">
      <c r="A30" s="99"/>
      <c r="B30" s="100"/>
      <c r="C30" s="100"/>
      <c r="D30" s="100"/>
      <c r="E30" s="100"/>
      <c r="F30" s="100"/>
      <c r="G30" s="101"/>
      <c r="H30" s="60"/>
      <c r="I30" s="60"/>
      <c r="J30" s="60"/>
      <c r="K30" s="60"/>
      <c r="L30" s="60"/>
    </row>
    <row r="31" spans="1:12" s="1" customFormat="1" ht="55.5" customHeight="1" x14ac:dyDescent="0.25">
      <c r="A31" s="102" t="s">
        <v>25</v>
      </c>
      <c r="B31" s="103"/>
      <c r="C31" s="103"/>
      <c r="D31" s="103"/>
      <c r="E31" s="103"/>
      <c r="F31" s="103"/>
      <c r="G31" s="103"/>
      <c r="H31" s="60"/>
      <c r="I31" s="60"/>
      <c r="J31" s="60"/>
      <c r="K31" s="60"/>
      <c r="L31" s="60"/>
    </row>
    <row r="32" spans="1:12" s="1" customFormat="1" ht="10.5" customHeight="1" x14ac:dyDescent="0.25">
      <c r="A32" s="18"/>
      <c r="B32" s="18"/>
      <c r="C32" s="61"/>
      <c r="D32" s="61"/>
      <c r="E32" s="18"/>
      <c r="F32" s="19"/>
      <c r="G32" s="62"/>
      <c r="H32" s="63"/>
    </row>
    <row r="33" spans="1:11" s="1" customFormat="1" ht="27.75" customHeight="1" x14ac:dyDescent="0.25">
      <c r="A33" s="18"/>
      <c r="B33" s="18"/>
      <c r="C33" s="61"/>
      <c r="D33" s="61"/>
      <c r="E33" s="18"/>
      <c r="F33" s="62"/>
      <c r="G33" s="63"/>
      <c r="K33" s="8" t="str">
        <f>'III. ĐÓNG GÓI'!$L$18</f>
        <v>Ngày 15/08/2023</v>
      </c>
    </row>
    <row r="34" spans="1:11" s="1" customFormat="1" ht="31.5" customHeight="1" x14ac:dyDescent="0.25">
      <c r="A34" s="8" t="s">
        <v>9</v>
      </c>
      <c r="B34" s="8"/>
      <c r="C34" s="10"/>
      <c r="D34" s="10"/>
      <c r="E34" s="8" t="s">
        <v>26</v>
      </c>
      <c r="F34" s="41"/>
      <c r="G34" s="63"/>
      <c r="K34" s="8" t="s">
        <v>27</v>
      </c>
    </row>
    <row r="35" spans="1:11" s="1" customFormat="1" ht="23.25" customHeight="1" x14ac:dyDescent="0.25">
      <c r="A35" s="18"/>
      <c r="B35" s="18"/>
      <c r="C35" s="61"/>
      <c r="D35" s="61"/>
      <c r="E35" s="18"/>
      <c r="F35" s="19"/>
      <c r="G35" s="62"/>
      <c r="H35" s="63"/>
    </row>
    <row r="36" spans="1:11" s="1" customFormat="1" ht="23.25" customHeight="1" x14ac:dyDescent="0.25">
      <c r="A36" s="18"/>
      <c r="B36" s="18"/>
      <c r="C36" s="61"/>
      <c r="D36" s="61"/>
      <c r="E36" s="18"/>
      <c r="F36" s="19"/>
      <c r="G36" s="62"/>
      <c r="H36" s="63"/>
    </row>
    <row r="37" spans="1:11" s="8" customFormat="1" ht="25.5" x14ac:dyDescent="0.25">
      <c r="G37" s="41"/>
    </row>
    <row r="38" spans="1:11" s="1" customFormat="1" ht="25.5" x14ac:dyDescent="0.25">
      <c r="A38" s="8"/>
      <c r="B38" s="8"/>
      <c r="G38" s="64"/>
      <c r="H38" s="3"/>
    </row>
    <row r="39" spans="1:11" s="1" customFormat="1" x14ac:dyDescent="0.25">
      <c r="G39" s="64"/>
      <c r="H39" s="3"/>
    </row>
    <row r="40" spans="1:11" x14ac:dyDescent="0.25">
      <c r="A40" s="5"/>
      <c r="B40" s="5"/>
      <c r="F40" s="5"/>
      <c r="G40" s="65"/>
    </row>
    <row r="41" spans="1:11" s="2" customFormat="1" x14ac:dyDescent="0.25">
      <c r="C41" s="1"/>
      <c r="D41" s="1"/>
      <c r="E41" s="3"/>
      <c r="F41" s="4"/>
      <c r="G41" s="64"/>
      <c r="H41" s="3"/>
      <c r="I41" s="5"/>
      <c r="J41" s="5"/>
    </row>
  </sheetData>
  <mergeCells count="10">
    <mergeCell ref="K9:K10"/>
    <mergeCell ref="L9:L10"/>
    <mergeCell ref="A29:G30"/>
    <mergeCell ref="A31:G31"/>
    <mergeCell ref="A9:A10"/>
    <mergeCell ref="B9:D9"/>
    <mergeCell ref="E9:E10"/>
    <mergeCell ref="F9:F10"/>
    <mergeCell ref="G9:G10"/>
    <mergeCell ref="H9:J9"/>
  </mergeCells>
  <pageMargins left="0" right="0" top="0" bottom="0" header="0" footer="0"/>
  <pageSetup paperSize="9" scale="54" orientation="landscape" r:id="rId1"/>
  <headerFoot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view="pageBreakPreview" zoomScale="70" zoomScaleNormal="70" zoomScaleSheetLayoutView="70" workbookViewId="0">
      <selection sqref="A1:XFD1"/>
    </sheetView>
  </sheetViews>
  <sheetFormatPr defaultRowHeight="20.25" x14ac:dyDescent="0.25"/>
  <cols>
    <col min="1" max="1" width="8.7109375" style="2" customWidth="1"/>
    <col min="2" max="2" width="23.28515625" style="2" customWidth="1"/>
    <col min="3" max="3" width="37.5703125" style="1" customWidth="1"/>
    <col min="4" max="4" width="30.5703125" style="1" customWidth="1"/>
    <col min="5" max="5" width="16.7109375" style="1" customWidth="1"/>
    <col min="6" max="6" width="10.42578125" style="3" customWidth="1"/>
    <col min="7" max="7" width="9.7109375" style="4" customWidth="1"/>
    <col min="8" max="8" width="21.7109375" style="31" customWidth="1"/>
    <col min="9" max="9" width="19.7109375" style="2" customWidth="1"/>
    <col min="10" max="11" width="19.7109375" style="5" customWidth="1"/>
    <col min="12" max="12" width="14.85546875" style="5" customWidth="1"/>
    <col min="13" max="13" width="31.5703125" style="5" customWidth="1"/>
    <col min="14" max="16384" width="9.140625" style="5"/>
  </cols>
  <sheetData>
    <row r="1" spans="1:13" ht="33" customHeight="1" x14ac:dyDescent="0.25">
      <c r="A1" s="1"/>
      <c r="D1" s="5"/>
      <c r="E1" s="5"/>
      <c r="H1" s="6" t="s">
        <v>10</v>
      </c>
    </row>
    <row r="2" spans="1:13" ht="30" customHeight="1" x14ac:dyDescent="0.25">
      <c r="A2" s="8" t="s">
        <v>11</v>
      </c>
      <c r="C2" s="13" t="s">
        <v>65</v>
      </c>
      <c r="D2" s="5"/>
      <c r="E2" s="5"/>
      <c r="H2" s="6"/>
    </row>
    <row r="3" spans="1:13" s="8" customFormat="1" ht="30" customHeight="1" x14ac:dyDescent="0.25">
      <c r="A3" s="8" t="s">
        <v>0</v>
      </c>
      <c r="B3" s="32"/>
      <c r="C3" s="9" t="s">
        <v>133</v>
      </c>
      <c r="D3" s="33"/>
      <c r="E3" s="11"/>
      <c r="G3" s="34"/>
      <c r="H3" s="35"/>
      <c r="I3" s="13"/>
    </row>
    <row r="4" spans="1:13" s="8" customFormat="1" ht="30" customHeight="1" x14ac:dyDescent="0.25">
      <c r="A4" s="8" t="s">
        <v>3</v>
      </c>
      <c r="B4" s="36"/>
      <c r="C4" s="11" t="s">
        <v>68</v>
      </c>
      <c r="D4" s="11"/>
      <c r="E4" s="11"/>
      <c r="F4" s="12"/>
      <c r="G4" s="10"/>
      <c r="H4" s="37"/>
      <c r="I4" s="7"/>
    </row>
    <row r="5" spans="1:13" s="8" customFormat="1" ht="30" customHeight="1" x14ac:dyDescent="0.25">
      <c r="A5" s="8" t="s">
        <v>4</v>
      </c>
      <c r="B5" s="38"/>
      <c r="C5" s="15" t="s">
        <v>134</v>
      </c>
      <c r="D5" s="15"/>
      <c r="E5" s="15"/>
      <c r="F5" s="12"/>
      <c r="G5" s="10"/>
      <c r="H5" s="37"/>
      <c r="I5" s="12"/>
    </row>
    <row r="6" spans="1:13" s="8" customFormat="1" ht="30.75" customHeight="1" thickBot="1" x14ac:dyDescent="0.3">
      <c r="A6" s="23" t="s">
        <v>28</v>
      </c>
      <c r="B6" s="34"/>
      <c r="C6" s="14"/>
      <c r="D6" s="14"/>
      <c r="E6" s="14"/>
      <c r="F6" s="40"/>
      <c r="G6" s="15"/>
      <c r="H6" s="41"/>
    </row>
    <row r="7" spans="1:13" s="16" customFormat="1" ht="42" customHeight="1" thickBot="1" x14ac:dyDescent="0.3">
      <c r="A7" s="104" t="s">
        <v>5</v>
      </c>
      <c r="B7" s="106" t="s">
        <v>14</v>
      </c>
      <c r="C7" s="107"/>
      <c r="D7" s="107"/>
      <c r="E7" s="108"/>
      <c r="F7" s="104" t="s">
        <v>6</v>
      </c>
      <c r="G7" s="104" t="s">
        <v>15</v>
      </c>
      <c r="H7" s="104" t="s">
        <v>16</v>
      </c>
      <c r="I7" s="109" t="s">
        <v>17</v>
      </c>
      <c r="J7" s="109"/>
      <c r="K7" s="109"/>
      <c r="L7" s="93" t="s">
        <v>18</v>
      </c>
      <c r="M7" s="95" t="s">
        <v>19</v>
      </c>
    </row>
    <row r="8" spans="1:13" s="16" customFormat="1" ht="42" customHeight="1" thickBot="1" x14ac:dyDescent="0.3">
      <c r="A8" s="105"/>
      <c r="B8" s="42" t="s">
        <v>21</v>
      </c>
      <c r="C8" s="42" t="s">
        <v>20</v>
      </c>
      <c r="D8" s="42" t="s">
        <v>29</v>
      </c>
      <c r="E8" s="42" t="s">
        <v>22</v>
      </c>
      <c r="F8" s="105"/>
      <c r="G8" s="105"/>
      <c r="H8" s="105"/>
      <c r="I8" s="43" t="s">
        <v>23</v>
      </c>
      <c r="J8" s="43" t="s">
        <v>23</v>
      </c>
      <c r="K8" s="43" t="s">
        <v>23</v>
      </c>
      <c r="L8" s="94"/>
      <c r="M8" s="94"/>
    </row>
    <row r="9" spans="1:13" s="1" customFormat="1" ht="43.5" customHeight="1" x14ac:dyDescent="0.25">
      <c r="A9" s="26">
        <v>1</v>
      </c>
      <c r="B9" s="67"/>
      <c r="C9" s="67" t="s">
        <v>74</v>
      </c>
      <c r="D9" s="67"/>
      <c r="E9" s="68" t="s">
        <v>7</v>
      </c>
      <c r="F9" s="25" t="s">
        <v>69</v>
      </c>
      <c r="G9" s="46"/>
      <c r="H9" s="51">
        <v>8.1276943756878675E-2</v>
      </c>
      <c r="I9" s="26"/>
      <c r="J9" s="26"/>
      <c r="K9" s="26"/>
      <c r="L9" s="26"/>
      <c r="M9" s="26"/>
    </row>
    <row r="10" spans="1:13" s="1" customFormat="1" ht="43.5" customHeight="1" x14ac:dyDescent="0.25">
      <c r="A10" s="70">
        <v>2</v>
      </c>
      <c r="B10" s="44"/>
      <c r="C10" s="44" t="s">
        <v>73</v>
      </c>
      <c r="D10" s="44"/>
      <c r="E10" s="45" t="s">
        <v>7</v>
      </c>
      <c r="F10" s="76" t="s">
        <v>69</v>
      </c>
      <c r="G10" s="77"/>
      <c r="H10" s="78">
        <v>2.1053350269926958</v>
      </c>
      <c r="I10" s="26"/>
      <c r="J10" s="26"/>
      <c r="K10" s="26"/>
      <c r="L10" s="26"/>
      <c r="M10" s="26"/>
    </row>
    <row r="11" spans="1:13" s="1" customFormat="1" ht="43.5" customHeight="1" x14ac:dyDescent="0.25">
      <c r="A11" s="70">
        <v>3</v>
      </c>
      <c r="B11" s="44"/>
      <c r="C11" s="44" t="s">
        <v>75</v>
      </c>
      <c r="D11" s="44"/>
      <c r="E11" s="45" t="s">
        <v>7</v>
      </c>
      <c r="F11" s="76" t="s">
        <v>70</v>
      </c>
      <c r="G11" s="77"/>
      <c r="H11" s="78">
        <v>40.048558576978124</v>
      </c>
      <c r="I11" s="26"/>
      <c r="J11" s="26"/>
      <c r="K11" s="26"/>
      <c r="L11" s="26"/>
      <c r="M11" s="26"/>
    </row>
    <row r="12" spans="1:13" s="1" customFormat="1" ht="43.5" customHeight="1" x14ac:dyDescent="0.25">
      <c r="A12" s="70">
        <v>4</v>
      </c>
      <c r="B12" s="48"/>
      <c r="C12" s="29" t="s">
        <v>76</v>
      </c>
      <c r="D12" s="48"/>
      <c r="E12" s="49" t="s">
        <v>7</v>
      </c>
      <c r="F12" s="27" t="s">
        <v>69</v>
      </c>
      <c r="G12" s="50"/>
      <c r="H12" s="78">
        <v>0.43332337259959419</v>
      </c>
      <c r="I12" s="26"/>
      <c r="J12" s="26"/>
      <c r="K12" s="26"/>
      <c r="L12" s="26"/>
      <c r="M12" s="26"/>
    </row>
    <row r="13" spans="1:13" s="74" customFormat="1" ht="43.5" customHeight="1" x14ac:dyDescent="0.25">
      <c r="A13" s="73">
        <v>5</v>
      </c>
      <c r="B13" s="57"/>
      <c r="C13" s="22" t="s">
        <v>77</v>
      </c>
      <c r="D13" s="57"/>
      <c r="E13" s="58" t="s">
        <v>7</v>
      </c>
      <c r="F13" s="28" t="s">
        <v>70</v>
      </c>
      <c r="G13" s="59"/>
      <c r="H13" s="79">
        <v>4.3446084645266811</v>
      </c>
      <c r="I13" s="21"/>
      <c r="J13" s="21"/>
      <c r="K13" s="21"/>
      <c r="L13" s="21"/>
      <c r="M13" s="21"/>
    </row>
    <row r="14" spans="1:13" s="1" customFormat="1" ht="33.75" customHeight="1" x14ac:dyDescent="0.25">
      <c r="A14" s="96" t="s">
        <v>24</v>
      </c>
      <c r="B14" s="97"/>
      <c r="C14" s="97"/>
      <c r="D14" s="97"/>
      <c r="E14" s="97"/>
      <c r="F14" s="97"/>
      <c r="G14" s="97"/>
      <c r="H14" s="98"/>
      <c r="I14" s="60"/>
      <c r="J14" s="60"/>
      <c r="K14" s="60"/>
      <c r="L14" s="60"/>
      <c r="M14" s="60"/>
    </row>
    <row r="15" spans="1:13" s="1" customFormat="1" ht="33.75" customHeight="1" x14ac:dyDescent="0.25">
      <c r="A15" s="99"/>
      <c r="B15" s="100"/>
      <c r="C15" s="100"/>
      <c r="D15" s="100"/>
      <c r="E15" s="100"/>
      <c r="F15" s="100"/>
      <c r="G15" s="100"/>
      <c r="H15" s="101"/>
      <c r="I15" s="60"/>
      <c r="J15" s="60"/>
      <c r="K15" s="60"/>
      <c r="L15" s="60"/>
      <c r="M15" s="60"/>
    </row>
    <row r="16" spans="1:13" s="1" customFormat="1" ht="66" customHeight="1" x14ac:dyDescent="0.25">
      <c r="A16" s="102" t="s">
        <v>25</v>
      </c>
      <c r="B16" s="103"/>
      <c r="C16" s="103"/>
      <c r="D16" s="103"/>
      <c r="E16" s="103"/>
      <c r="F16" s="103"/>
      <c r="G16" s="103"/>
      <c r="H16" s="103"/>
      <c r="I16" s="21"/>
      <c r="J16" s="21"/>
      <c r="K16" s="21"/>
      <c r="L16" s="21"/>
      <c r="M16" s="21"/>
    </row>
    <row r="17" spans="1:12" s="1" customFormat="1" ht="15" customHeight="1" x14ac:dyDescent="0.25">
      <c r="A17" s="18"/>
      <c r="B17" s="18"/>
      <c r="C17" s="61"/>
      <c r="D17" s="61"/>
      <c r="E17" s="61"/>
      <c r="F17" s="18"/>
      <c r="G17" s="19"/>
      <c r="H17" s="62"/>
      <c r="I17" s="63"/>
    </row>
    <row r="18" spans="1:12" s="1" customFormat="1" ht="27.75" customHeight="1" x14ac:dyDescent="0.25">
      <c r="A18" s="18"/>
      <c r="B18" s="18"/>
      <c r="C18" s="61"/>
      <c r="D18" s="61"/>
      <c r="E18" s="61"/>
      <c r="F18" s="18"/>
      <c r="G18" s="19"/>
      <c r="H18" s="62"/>
      <c r="I18" s="63"/>
      <c r="L18" s="8" t="str">
        <f>'III. ĐÓNG GÓI (2)'!L102</f>
        <v>Ngày 15/08/2023</v>
      </c>
    </row>
    <row r="19" spans="1:12" s="1" customFormat="1" ht="31.5" customHeight="1" x14ac:dyDescent="0.25">
      <c r="A19" s="8" t="s">
        <v>9</v>
      </c>
      <c r="B19" s="8"/>
      <c r="C19" s="10"/>
      <c r="D19" s="10"/>
      <c r="E19" s="10"/>
      <c r="F19" s="8" t="s">
        <v>26</v>
      </c>
      <c r="G19" s="8"/>
      <c r="H19" s="41"/>
      <c r="I19" s="63"/>
      <c r="L19" s="8" t="s">
        <v>27</v>
      </c>
    </row>
    <row r="20" spans="1:12" s="1" customFormat="1" ht="23.25" customHeight="1" x14ac:dyDescent="0.25">
      <c r="A20" s="18"/>
      <c r="B20" s="18"/>
      <c r="C20" s="61"/>
      <c r="D20" s="61"/>
      <c r="E20" s="61"/>
      <c r="F20" s="18"/>
      <c r="G20" s="19"/>
      <c r="H20" s="62"/>
      <c r="I20" s="63"/>
    </row>
    <row r="21" spans="1:12" s="1" customFormat="1" ht="23.25" customHeight="1" x14ac:dyDescent="0.25">
      <c r="A21" s="18"/>
      <c r="B21" s="18"/>
      <c r="C21" s="61"/>
      <c r="D21" s="61"/>
      <c r="E21" s="61"/>
      <c r="F21" s="18"/>
      <c r="G21" s="19"/>
      <c r="H21" s="62"/>
      <c r="I21" s="63"/>
    </row>
    <row r="22" spans="1:12" s="8" customFormat="1" ht="25.5" x14ac:dyDescent="0.25">
      <c r="H22" s="41"/>
    </row>
    <row r="23" spans="1:12" s="1" customFormat="1" ht="25.5" x14ac:dyDescent="0.25">
      <c r="A23" s="8"/>
      <c r="B23" s="8"/>
      <c r="H23" s="64"/>
      <c r="I23" s="3"/>
    </row>
    <row r="24" spans="1:12" s="1" customFormat="1" x14ac:dyDescent="0.25">
      <c r="H24" s="64"/>
      <c r="I24" s="3"/>
    </row>
    <row r="25" spans="1:12" x14ac:dyDescent="0.25">
      <c r="A25" s="5"/>
      <c r="B25" s="5"/>
      <c r="G25" s="5"/>
      <c r="H25" s="65"/>
    </row>
    <row r="26" spans="1:12" s="2" customFormat="1" x14ac:dyDescent="0.25">
      <c r="C26" s="1"/>
      <c r="D26" s="1"/>
      <c r="E26" s="1"/>
      <c r="F26" s="3"/>
      <c r="G26" s="4"/>
      <c r="H26" s="64"/>
      <c r="I26" s="3"/>
      <c r="J26" s="5"/>
    </row>
  </sheetData>
  <mergeCells count="10">
    <mergeCell ref="L7:L8"/>
    <mergeCell ref="M7:M8"/>
    <mergeCell ref="A14:H15"/>
    <mergeCell ref="A16:H16"/>
    <mergeCell ref="A7:A8"/>
    <mergeCell ref="B7:E7"/>
    <mergeCell ref="F7:F8"/>
    <mergeCell ref="G7:G8"/>
    <mergeCell ref="H7:H8"/>
    <mergeCell ref="I7:K7"/>
  </mergeCells>
  <pageMargins left="0" right="0" top="0" bottom="0" header="0" footer="0"/>
  <pageSetup paperSize="9" scale="54" orientation="landscape" r:id="rId1"/>
  <headerFooter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0"/>
  <sheetViews>
    <sheetView view="pageBreakPreview" zoomScale="70" zoomScaleNormal="70" zoomScaleSheetLayoutView="70" workbookViewId="0">
      <selection sqref="A1:XFD1"/>
    </sheetView>
  </sheetViews>
  <sheetFormatPr defaultRowHeight="20.25" x14ac:dyDescent="0.25"/>
  <cols>
    <col min="1" max="1" width="8.7109375" style="2" customWidth="1"/>
    <col min="2" max="2" width="28.42578125" style="2" customWidth="1"/>
    <col min="3" max="3" width="35.140625" style="1" customWidth="1"/>
    <col min="4" max="4" width="30.5703125" style="1" customWidth="1"/>
    <col min="5" max="5" width="16.7109375" style="1" customWidth="1"/>
    <col min="6" max="6" width="10.42578125" style="3" customWidth="1"/>
    <col min="7" max="7" width="9.7109375" style="4" customWidth="1"/>
    <col min="8" max="8" width="21.7109375" style="31" customWidth="1"/>
    <col min="9" max="9" width="19.7109375" style="2" customWidth="1"/>
    <col min="10" max="11" width="19.7109375" style="5" customWidth="1"/>
    <col min="12" max="12" width="14.85546875" style="5" customWidth="1"/>
    <col min="13" max="13" width="30.28515625" style="5" customWidth="1"/>
    <col min="14" max="16384" width="9.140625" style="5"/>
  </cols>
  <sheetData>
    <row r="1" spans="1:13" ht="33" customHeight="1" x14ac:dyDescent="0.25">
      <c r="A1" s="1"/>
      <c r="D1" s="5"/>
      <c r="E1" s="5"/>
      <c r="H1" s="6" t="s">
        <v>10</v>
      </c>
    </row>
    <row r="2" spans="1:13" ht="30" customHeight="1" x14ac:dyDescent="0.25">
      <c r="A2" s="8" t="s">
        <v>11</v>
      </c>
      <c r="C2" s="13" t="s">
        <v>65</v>
      </c>
      <c r="D2" s="5"/>
      <c r="E2" s="5"/>
      <c r="H2" s="6"/>
    </row>
    <row r="3" spans="1:13" s="8" customFormat="1" ht="30" customHeight="1" x14ac:dyDescent="0.25">
      <c r="A3" s="8" t="s">
        <v>0</v>
      </c>
      <c r="B3" s="32"/>
      <c r="C3" s="9" t="s">
        <v>133</v>
      </c>
      <c r="D3" s="33"/>
      <c r="E3" s="11"/>
      <c r="G3" s="34"/>
      <c r="H3" s="35"/>
      <c r="I3" s="13"/>
    </row>
    <row r="4" spans="1:13" s="8" customFormat="1" ht="30" customHeight="1" x14ac:dyDescent="0.25">
      <c r="A4" s="8" t="s">
        <v>3</v>
      </c>
      <c r="B4" s="36"/>
      <c r="C4" s="11" t="s">
        <v>68</v>
      </c>
      <c r="D4" s="11"/>
      <c r="E4" s="11"/>
      <c r="F4" s="12"/>
      <c r="G4" s="10"/>
      <c r="H4" s="37"/>
      <c r="I4" s="7"/>
    </row>
    <row r="5" spans="1:13" s="8" customFormat="1" ht="30" customHeight="1" x14ac:dyDescent="0.25">
      <c r="A5" s="8" t="s">
        <v>4</v>
      </c>
      <c r="B5" s="38"/>
      <c r="C5" s="15" t="s">
        <v>134</v>
      </c>
      <c r="D5" s="15"/>
      <c r="E5" s="15"/>
      <c r="F5" s="12"/>
      <c r="G5" s="10"/>
      <c r="H5" s="37"/>
      <c r="I5" s="12"/>
    </row>
    <row r="6" spans="1:13" s="8" customFormat="1" ht="30" customHeight="1" x14ac:dyDescent="0.25">
      <c r="A6" s="8" t="s">
        <v>12</v>
      </c>
      <c r="B6" s="38"/>
      <c r="C6" s="16" t="s">
        <v>59</v>
      </c>
      <c r="D6" s="13"/>
      <c r="E6" s="13"/>
      <c r="F6" s="12">
        <v>180</v>
      </c>
      <c r="G6" s="8" t="s">
        <v>2</v>
      </c>
      <c r="H6" s="39"/>
      <c r="I6" s="13"/>
      <c r="J6" s="13"/>
    </row>
    <row r="7" spans="1:13" s="8" customFormat="1" ht="30" customHeight="1" x14ac:dyDescent="0.25">
      <c r="B7" s="38"/>
      <c r="C7" s="16" t="s">
        <v>60</v>
      </c>
      <c r="D7" s="13"/>
      <c r="E7" s="13"/>
      <c r="F7" s="12">
        <v>540</v>
      </c>
      <c r="G7" s="8" t="s">
        <v>2</v>
      </c>
      <c r="H7" s="39"/>
      <c r="I7" s="13"/>
      <c r="J7" s="13"/>
    </row>
    <row r="8" spans="1:13" s="8" customFormat="1" ht="30" customHeight="1" x14ac:dyDescent="0.25">
      <c r="B8" s="38"/>
      <c r="C8" s="16" t="s">
        <v>61</v>
      </c>
      <c r="D8" s="13"/>
      <c r="E8" s="13"/>
      <c r="F8" s="12">
        <v>600</v>
      </c>
      <c r="G8" s="8" t="s">
        <v>2</v>
      </c>
      <c r="H8" s="39"/>
      <c r="I8" s="13"/>
      <c r="J8" s="13"/>
    </row>
    <row r="9" spans="1:13" s="8" customFormat="1" ht="30" customHeight="1" x14ac:dyDescent="0.25">
      <c r="B9" s="38"/>
      <c r="C9" s="16" t="s">
        <v>62</v>
      </c>
      <c r="D9" s="13"/>
      <c r="E9" s="13"/>
      <c r="F9" s="12">
        <v>600</v>
      </c>
      <c r="G9" s="8" t="s">
        <v>2</v>
      </c>
      <c r="H9" s="39"/>
      <c r="I9" s="13"/>
      <c r="J9" s="13"/>
    </row>
    <row r="10" spans="1:13" s="8" customFormat="1" ht="30" customHeight="1" x14ac:dyDescent="0.25">
      <c r="B10" s="38"/>
      <c r="C10" s="16" t="s">
        <v>63</v>
      </c>
      <c r="D10" s="13"/>
      <c r="E10" s="13"/>
      <c r="F10" s="12">
        <v>550</v>
      </c>
      <c r="G10" s="8" t="s">
        <v>2</v>
      </c>
      <c r="H10" s="39"/>
      <c r="I10" s="13"/>
      <c r="J10" s="13"/>
    </row>
    <row r="11" spans="1:13" s="8" customFormat="1" ht="30" customHeight="1" x14ac:dyDescent="0.25">
      <c r="B11" s="38"/>
      <c r="C11" s="16" t="s">
        <v>64</v>
      </c>
      <c r="D11" s="13"/>
      <c r="E11" s="13"/>
      <c r="F11" s="12">
        <v>550</v>
      </c>
      <c r="G11" s="8" t="s">
        <v>2</v>
      </c>
      <c r="H11" s="39"/>
      <c r="I11" s="13"/>
      <c r="J11" s="13"/>
    </row>
    <row r="12" spans="1:13" s="8" customFormat="1" ht="30" customHeight="1" x14ac:dyDescent="0.25">
      <c r="B12" s="38"/>
      <c r="C12" s="16" t="s">
        <v>135</v>
      </c>
      <c r="D12" s="13"/>
      <c r="E12" s="13"/>
      <c r="F12" s="12">
        <v>100</v>
      </c>
      <c r="G12" s="8" t="s">
        <v>2</v>
      </c>
      <c r="H12" s="39"/>
      <c r="I12" s="13"/>
      <c r="J12" s="13"/>
    </row>
    <row r="13" spans="1:13" s="8" customFormat="1" ht="30" customHeight="1" x14ac:dyDescent="0.25">
      <c r="A13" s="8" t="s">
        <v>1</v>
      </c>
      <c r="B13" s="34"/>
      <c r="C13" s="14"/>
      <c r="D13" s="14"/>
      <c r="E13" s="14"/>
      <c r="F13" s="40">
        <f>SUM(F6:F12)</f>
        <v>3120</v>
      </c>
      <c r="G13" s="15" t="s">
        <v>2</v>
      </c>
      <c r="H13" s="41"/>
    </row>
    <row r="14" spans="1:13" s="8" customFormat="1" ht="30.75" customHeight="1" thickBot="1" x14ac:dyDescent="0.3">
      <c r="A14" s="23" t="s">
        <v>28</v>
      </c>
      <c r="B14" s="34"/>
      <c r="C14" s="14"/>
      <c r="D14" s="14"/>
      <c r="E14" s="14"/>
      <c r="F14" s="40"/>
      <c r="G14" s="15"/>
      <c r="H14" s="41"/>
    </row>
    <row r="15" spans="1:13" s="16" customFormat="1" ht="42" customHeight="1" thickBot="1" x14ac:dyDescent="0.3">
      <c r="A15" s="104" t="s">
        <v>5</v>
      </c>
      <c r="B15" s="106" t="s">
        <v>14</v>
      </c>
      <c r="C15" s="107"/>
      <c r="D15" s="107"/>
      <c r="E15" s="108"/>
      <c r="F15" s="104" t="s">
        <v>6</v>
      </c>
      <c r="G15" s="104" t="s">
        <v>15</v>
      </c>
      <c r="H15" s="104" t="s">
        <v>16</v>
      </c>
      <c r="I15" s="109" t="s">
        <v>17</v>
      </c>
      <c r="J15" s="109"/>
      <c r="K15" s="109"/>
      <c r="L15" s="93" t="s">
        <v>18</v>
      </c>
      <c r="M15" s="95" t="s">
        <v>19</v>
      </c>
    </row>
    <row r="16" spans="1:13" s="16" customFormat="1" ht="42" customHeight="1" thickBot="1" x14ac:dyDescent="0.3">
      <c r="A16" s="105"/>
      <c r="B16" s="42" t="s">
        <v>21</v>
      </c>
      <c r="C16" s="42" t="s">
        <v>20</v>
      </c>
      <c r="D16" s="42" t="s">
        <v>29</v>
      </c>
      <c r="E16" s="42" t="s">
        <v>22</v>
      </c>
      <c r="F16" s="105"/>
      <c r="G16" s="105"/>
      <c r="H16" s="105"/>
      <c r="I16" s="43" t="s">
        <v>23</v>
      </c>
      <c r="J16" s="43" t="s">
        <v>23</v>
      </c>
      <c r="K16" s="43" t="s">
        <v>23</v>
      </c>
      <c r="L16" s="94"/>
      <c r="M16" s="94"/>
    </row>
    <row r="17" spans="1:13" s="1" customFormat="1" ht="37.5" customHeight="1" x14ac:dyDescent="0.25">
      <c r="A17" s="66" t="s">
        <v>58</v>
      </c>
      <c r="B17" s="17"/>
      <c r="C17" s="30"/>
      <c r="D17" s="30"/>
      <c r="E17" s="30"/>
      <c r="F17" s="18"/>
      <c r="G17" s="18"/>
      <c r="H17" s="62"/>
      <c r="I17" s="24"/>
      <c r="J17" s="24"/>
      <c r="K17" s="24"/>
      <c r="L17" s="24"/>
      <c r="M17" s="24"/>
    </row>
    <row r="18" spans="1:13" s="1" customFormat="1" ht="37.5" customHeight="1" x14ac:dyDescent="0.25">
      <c r="A18" s="20">
        <v>1</v>
      </c>
      <c r="B18" s="67" t="s">
        <v>30</v>
      </c>
      <c r="C18" s="67" t="s">
        <v>31</v>
      </c>
      <c r="D18" s="67" t="s">
        <v>66</v>
      </c>
      <c r="E18" s="68" t="s">
        <v>7</v>
      </c>
      <c r="F18" s="25" t="s">
        <v>56</v>
      </c>
      <c r="G18" s="46">
        <v>1</v>
      </c>
      <c r="H18" s="72">
        <f>G18*$F$6</f>
        <v>180</v>
      </c>
      <c r="I18" s="20"/>
      <c r="J18" s="20"/>
      <c r="K18" s="20"/>
      <c r="L18" s="20"/>
      <c r="M18" s="20"/>
    </row>
    <row r="19" spans="1:13" s="1" customFormat="1" ht="37.5" customHeight="1" x14ac:dyDescent="0.25">
      <c r="A19" s="26">
        <v>2</v>
      </c>
      <c r="B19" s="48" t="s">
        <v>32</v>
      </c>
      <c r="C19" s="48" t="s">
        <v>33</v>
      </c>
      <c r="D19" s="48"/>
      <c r="E19" s="49" t="s">
        <v>7</v>
      </c>
      <c r="F19" s="27" t="s">
        <v>69</v>
      </c>
      <c r="G19" s="75">
        <v>2.5600000000000002E-3</v>
      </c>
      <c r="H19" s="84">
        <f t="shared" ref="H19:H23" si="0">G19*$F$6</f>
        <v>0.46080000000000004</v>
      </c>
      <c r="I19" s="26"/>
      <c r="J19" s="26"/>
      <c r="K19" s="26"/>
      <c r="L19" s="26"/>
      <c r="M19" s="26"/>
    </row>
    <row r="20" spans="1:13" s="1" customFormat="1" ht="37.5" customHeight="1" x14ac:dyDescent="0.25">
      <c r="A20" s="26">
        <v>3</v>
      </c>
      <c r="B20" s="48"/>
      <c r="C20" s="48" t="s">
        <v>71</v>
      </c>
      <c r="D20" s="48"/>
      <c r="E20" s="49" t="s">
        <v>7</v>
      </c>
      <c r="F20" s="27" t="s">
        <v>8</v>
      </c>
      <c r="G20" s="50">
        <v>2.7555E-2</v>
      </c>
      <c r="H20" s="84">
        <f t="shared" si="0"/>
        <v>4.9599000000000002</v>
      </c>
      <c r="I20" s="26"/>
      <c r="J20" s="26"/>
      <c r="K20" s="26"/>
      <c r="L20" s="26"/>
      <c r="M20" s="26"/>
    </row>
    <row r="21" spans="1:13" s="1" customFormat="1" ht="37.5" customHeight="1" x14ac:dyDescent="0.25">
      <c r="A21" s="26">
        <v>4</v>
      </c>
      <c r="B21" s="48"/>
      <c r="C21" s="48" t="s">
        <v>34</v>
      </c>
      <c r="D21" s="48"/>
      <c r="E21" s="49" t="s">
        <v>7</v>
      </c>
      <c r="F21" s="27" t="s">
        <v>69</v>
      </c>
      <c r="G21" s="80">
        <v>2.7000000000000001E-3</v>
      </c>
      <c r="H21" s="84">
        <f t="shared" si="0"/>
        <v>0.48600000000000004</v>
      </c>
      <c r="I21" s="26"/>
      <c r="J21" s="26"/>
      <c r="K21" s="26"/>
      <c r="L21" s="26"/>
      <c r="M21" s="26"/>
    </row>
    <row r="22" spans="1:13" s="1" customFormat="1" ht="37.5" customHeight="1" x14ac:dyDescent="0.25">
      <c r="A22" s="26">
        <v>5</v>
      </c>
      <c r="B22" s="48"/>
      <c r="C22" s="48" t="s">
        <v>35</v>
      </c>
      <c r="D22" s="48"/>
      <c r="E22" s="49" t="s">
        <v>7</v>
      </c>
      <c r="F22" s="27" t="s">
        <v>69</v>
      </c>
      <c r="G22" s="50">
        <v>2.75E-2</v>
      </c>
      <c r="H22" s="84">
        <f t="shared" si="0"/>
        <v>4.95</v>
      </c>
      <c r="I22" s="26"/>
      <c r="J22" s="26"/>
      <c r="K22" s="26"/>
      <c r="L22" s="26"/>
      <c r="M22" s="26"/>
    </row>
    <row r="23" spans="1:13" s="1" customFormat="1" ht="37.5" customHeight="1" x14ac:dyDescent="0.25">
      <c r="A23" s="26">
        <v>6</v>
      </c>
      <c r="B23" s="48" t="s">
        <v>78</v>
      </c>
      <c r="C23" s="48" t="s">
        <v>127</v>
      </c>
      <c r="D23" s="48" t="s">
        <v>124</v>
      </c>
      <c r="E23" s="49" t="s">
        <v>7</v>
      </c>
      <c r="F23" s="27" t="s">
        <v>57</v>
      </c>
      <c r="G23" s="50">
        <v>1</v>
      </c>
      <c r="H23" s="90">
        <f t="shared" si="0"/>
        <v>180</v>
      </c>
      <c r="I23" s="26"/>
      <c r="J23" s="26"/>
      <c r="K23" s="26"/>
      <c r="L23" s="26"/>
      <c r="M23" s="82" t="s">
        <v>79</v>
      </c>
    </row>
    <row r="24" spans="1:13" s="74" customFormat="1" ht="37.5" customHeight="1" x14ac:dyDescent="0.25">
      <c r="A24" s="21">
        <v>7</v>
      </c>
      <c r="B24" s="57" t="s">
        <v>78</v>
      </c>
      <c r="C24" s="57" t="s">
        <v>127</v>
      </c>
      <c r="D24" s="57" t="s">
        <v>125</v>
      </c>
      <c r="E24" s="58" t="s">
        <v>7</v>
      </c>
      <c r="F24" s="28" t="s">
        <v>57</v>
      </c>
      <c r="G24" s="59">
        <v>2</v>
      </c>
      <c r="H24" s="81">
        <f>G24*H23</f>
        <v>360</v>
      </c>
      <c r="I24" s="21"/>
      <c r="J24" s="21"/>
      <c r="K24" s="21"/>
      <c r="L24" s="21"/>
      <c r="M24" s="21"/>
    </row>
    <row r="25" spans="1:13" s="1" customFormat="1" ht="37.5" customHeight="1" x14ac:dyDescent="0.25">
      <c r="A25" s="66" t="s">
        <v>36</v>
      </c>
      <c r="B25" s="17"/>
      <c r="C25" s="30"/>
      <c r="D25" s="30"/>
      <c r="E25" s="30"/>
      <c r="F25" s="18"/>
      <c r="G25" s="18"/>
      <c r="H25" s="62"/>
      <c r="I25" s="24"/>
      <c r="J25" s="24"/>
      <c r="K25" s="24"/>
      <c r="L25" s="24"/>
      <c r="M25" s="24"/>
    </row>
    <row r="26" spans="1:13" s="1" customFormat="1" ht="37.5" customHeight="1" x14ac:dyDescent="0.25">
      <c r="A26" s="20">
        <v>1</v>
      </c>
      <c r="B26" s="67" t="s">
        <v>37</v>
      </c>
      <c r="C26" s="67" t="s">
        <v>38</v>
      </c>
      <c r="D26" s="67" t="s">
        <v>67</v>
      </c>
      <c r="E26" s="68" t="s">
        <v>7</v>
      </c>
      <c r="F26" s="25" t="s">
        <v>56</v>
      </c>
      <c r="G26" s="46">
        <v>1</v>
      </c>
      <c r="H26" s="72">
        <f>G26*$F$7</f>
        <v>540</v>
      </c>
      <c r="I26" s="20"/>
      <c r="J26" s="20"/>
      <c r="K26" s="20"/>
      <c r="L26" s="20"/>
      <c r="M26" s="20"/>
    </row>
    <row r="27" spans="1:13" s="1" customFormat="1" ht="37.5" customHeight="1" x14ac:dyDescent="0.25">
      <c r="A27" s="26">
        <v>2</v>
      </c>
      <c r="B27" s="48" t="s">
        <v>39</v>
      </c>
      <c r="C27" s="48" t="s">
        <v>33</v>
      </c>
      <c r="D27" s="48"/>
      <c r="E27" s="49" t="s">
        <v>7</v>
      </c>
      <c r="F27" s="27" t="s">
        <v>69</v>
      </c>
      <c r="G27" s="50">
        <v>5.1200000000000004E-3</v>
      </c>
      <c r="H27" s="84">
        <f t="shared" ref="H27:H30" si="1">G27*$F$7</f>
        <v>2.7648000000000001</v>
      </c>
      <c r="I27" s="26"/>
      <c r="J27" s="26"/>
      <c r="K27" s="26"/>
      <c r="L27" s="26"/>
      <c r="M27" s="26"/>
    </row>
    <row r="28" spans="1:13" s="1" customFormat="1" ht="37.5" customHeight="1" x14ac:dyDescent="0.25">
      <c r="A28" s="26">
        <v>3</v>
      </c>
      <c r="B28" s="48"/>
      <c r="C28" s="48" t="s">
        <v>71</v>
      </c>
      <c r="D28" s="48"/>
      <c r="E28" s="49" t="s">
        <v>7</v>
      </c>
      <c r="F28" s="27" t="s">
        <v>70</v>
      </c>
      <c r="G28" s="50">
        <v>5.2604999999999999E-2</v>
      </c>
      <c r="H28" s="84">
        <f t="shared" si="1"/>
        <v>28.406700000000001</v>
      </c>
      <c r="I28" s="26"/>
      <c r="J28" s="26"/>
      <c r="K28" s="26"/>
      <c r="L28" s="26"/>
      <c r="M28" s="26"/>
    </row>
    <row r="29" spans="1:13" s="1" customFormat="1" ht="37.5" customHeight="1" x14ac:dyDescent="0.25">
      <c r="A29" s="26">
        <v>4</v>
      </c>
      <c r="B29" s="48"/>
      <c r="C29" s="48" t="s">
        <v>34</v>
      </c>
      <c r="D29" s="48"/>
      <c r="E29" s="49" t="s">
        <v>7</v>
      </c>
      <c r="F29" s="27" t="s">
        <v>69</v>
      </c>
      <c r="G29" s="80">
        <v>2.7000000000000001E-3</v>
      </c>
      <c r="H29" s="84">
        <f t="shared" si="1"/>
        <v>1.4580000000000002</v>
      </c>
      <c r="I29" s="26"/>
      <c r="J29" s="26"/>
      <c r="K29" s="26"/>
      <c r="L29" s="26"/>
      <c r="M29" s="26"/>
    </row>
    <row r="30" spans="1:13" s="1" customFormat="1" ht="37.5" customHeight="1" x14ac:dyDescent="0.25">
      <c r="A30" s="26">
        <v>5</v>
      </c>
      <c r="B30" s="48"/>
      <c r="C30" s="48" t="s">
        <v>35</v>
      </c>
      <c r="D30" s="48"/>
      <c r="E30" s="49" t="s">
        <v>7</v>
      </c>
      <c r="F30" s="27" t="s">
        <v>69</v>
      </c>
      <c r="G30" s="50">
        <v>4.9500000000000002E-2</v>
      </c>
      <c r="H30" s="84">
        <f t="shared" si="1"/>
        <v>26.73</v>
      </c>
      <c r="I30" s="26"/>
      <c r="J30" s="26"/>
      <c r="K30" s="26"/>
      <c r="L30" s="26"/>
      <c r="M30" s="26"/>
    </row>
    <row r="31" spans="1:13" s="1" customFormat="1" ht="37.5" customHeight="1" x14ac:dyDescent="0.25">
      <c r="A31" s="26">
        <v>6</v>
      </c>
      <c r="B31" s="48" t="s">
        <v>80</v>
      </c>
      <c r="C31" s="48" t="s">
        <v>127</v>
      </c>
      <c r="D31" s="48" t="s">
        <v>124</v>
      </c>
      <c r="E31" s="49" t="s">
        <v>7</v>
      </c>
      <c r="F31" s="27" t="s">
        <v>57</v>
      </c>
      <c r="G31" s="50">
        <v>1</v>
      </c>
      <c r="H31" s="69">
        <v>180</v>
      </c>
      <c r="I31" s="26"/>
      <c r="J31" s="26"/>
      <c r="K31" s="26"/>
      <c r="L31" s="26"/>
      <c r="M31" s="26"/>
    </row>
    <row r="32" spans="1:13" s="1" customFormat="1" ht="37.5" customHeight="1" x14ac:dyDescent="0.25">
      <c r="A32" s="26">
        <v>7</v>
      </c>
      <c r="B32" s="48" t="s">
        <v>81</v>
      </c>
      <c r="C32" s="48" t="s">
        <v>127</v>
      </c>
      <c r="D32" s="48" t="s">
        <v>124</v>
      </c>
      <c r="E32" s="49" t="s">
        <v>7</v>
      </c>
      <c r="F32" s="27" t="s">
        <v>57</v>
      </c>
      <c r="G32" s="50">
        <v>1</v>
      </c>
      <c r="H32" s="69">
        <v>180</v>
      </c>
      <c r="I32" s="26"/>
      <c r="J32" s="26"/>
      <c r="K32" s="26"/>
      <c r="L32" s="26"/>
      <c r="M32" s="26"/>
    </row>
    <row r="33" spans="1:13" s="1" customFormat="1" ht="37.5" customHeight="1" x14ac:dyDescent="0.25">
      <c r="A33" s="26">
        <v>9</v>
      </c>
      <c r="B33" s="48" t="s">
        <v>82</v>
      </c>
      <c r="C33" s="48" t="s">
        <v>127</v>
      </c>
      <c r="D33" s="48" t="s">
        <v>124</v>
      </c>
      <c r="E33" s="49" t="s">
        <v>7</v>
      </c>
      <c r="F33" s="27" t="s">
        <v>57</v>
      </c>
      <c r="G33" s="50">
        <v>1</v>
      </c>
      <c r="H33" s="69">
        <v>180</v>
      </c>
      <c r="I33" s="26"/>
      <c r="J33" s="26"/>
      <c r="K33" s="26"/>
      <c r="L33" s="26"/>
      <c r="M33" s="26"/>
    </row>
    <row r="34" spans="1:13" s="1" customFormat="1" ht="37.5" customHeight="1" x14ac:dyDescent="0.25">
      <c r="A34" s="26">
        <v>10</v>
      </c>
      <c r="B34" s="48" t="s">
        <v>80</v>
      </c>
      <c r="C34" s="48" t="s">
        <v>127</v>
      </c>
      <c r="D34" s="48" t="s">
        <v>125</v>
      </c>
      <c r="E34" s="49" t="s">
        <v>7</v>
      </c>
      <c r="F34" s="27" t="s">
        <v>57</v>
      </c>
      <c r="G34" s="50">
        <v>2</v>
      </c>
      <c r="H34" s="69">
        <f>G34*H31</f>
        <v>360</v>
      </c>
      <c r="I34" s="26"/>
      <c r="J34" s="26"/>
      <c r="K34" s="26"/>
      <c r="L34" s="26"/>
      <c r="M34" s="26"/>
    </row>
    <row r="35" spans="1:13" s="1" customFormat="1" ht="37.5" customHeight="1" x14ac:dyDescent="0.25">
      <c r="A35" s="26">
        <v>11</v>
      </c>
      <c r="B35" s="48" t="s">
        <v>81</v>
      </c>
      <c r="C35" s="48" t="s">
        <v>127</v>
      </c>
      <c r="D35" s="48" t="s">
        <v>125</v>
      </c>
      <c r="E35" s="49" t="s">
        <v>7</v>
      </c>
      <c r="F35" s="27" t="s">
        <v>57</v>
      </c>
      <c r="G35" s="50">
        <v>2</v>
      </c>
      <c r="H35" s="69">
        <v>240</v>
      </c>
      <c r="I35" s="56"/>
      <c r="J35" s="56"/>
      <c r="K35" s="56"/>
      <c r="L35" s="56"/>
      <c r="M35" s="56"/>
    </row>
    <row r="36" spans="1:13" s="1" customFormat="1" ht="37.5" customHeight="1" x14ac:dyDescent="0.25">
      <c r="A36" s="26">
        <v>12</v>
      </c>
      <c r="B36" s="48" t="s">
        <v>81</v>
      </c>
      <c r="C36" s="48" t="s">
        <v>127</v>
      </c>
      <c r="D36" s="87" t="s">
        <v>126</v>
      </c>
      <c r="E36" s="49" t="s">
        <v>7</v>
      </c>
      <c r="F36" s="27" t="s">
        <v>57</v>
      </c>
      <c r="G36" s="50">
        <v>2</v>
      </c>
      <c r="H36" s="69">
        <v>120</v>
      </c>
      <c r="I36" s="56"/>
      <c r="J36" s="56"/>
      <c r="K36" s="56"/>
      <c r="L36" s="56"/>
      <c r="M36" s="56"/>
    </row>
    <row r="37" spans="1:13" s="74" customFormat="1" ht="37.5" customHeight="1" x14ac:dyDescent="0.25">
      <c r="A37" s="21">
        <v>13</v>
      </c>
      <c r="B37" s="57" t="s">
        <v>82</v>
      </c>
      <c r="C37" s="57" t="s">
        <v>127</v>
      </c>
      <c r="D37" s="86" t="s">
        <v>126</v>
      </c>
      <c r="E37" s="58" t="s">
        <v>7</v>
      </c>
      <c r="F37" s="28" t="s">
        <v>57</v>
      </c>
      <c r="G37" s="59">
        <v>2</v>
      </c>
      <c r="H37" s="81">
        <f>G37*H33</f>
        <v>360</v>
      </c>
      <c r="I37" s="21"/>
      <c r="J37" s="21"/>
      <c r="K37" s="21"/>
      <c r="L37" s="21"/>
      <c r="M37" s="21"/>
    </row>
    <row r="38" spans="1:13" s="1" customFormat="1" ht="37.5" customHeight="1" x14ac:dyDescent="0.25">
      <c r="A38" s="66" t="s">
        <v>40</v>
      </c>
      <c r="B38" s="17"/>
      <c r="C38" s="30"/>
      <c r="D38" s="30"/>
      <c r="E38" s="30"/>
      <c r="F38" s="18"/>
      <c r="G38" s="18"/>
      <c r="H38" s="62"/>
      <c r="I38" s="24"/>
      <c r="J38" s="24"/>
      <c r="K38" s="24"/>
      <c r="L38" s="24"/>
      <c r="M38" s="24"/>
    </row>
    <row r="39" spans="1:13" s="1" customFormat="1" ht="37.5" customHeight="1" x14ac:dyDescent="0.25">
      <c r="A39" s="20">
        <v>1</v>
      </c>
      <c r="B39" s="67" t="s">
        <v>41</v>
      </c>
      <c r="C39" s="67" t="s">
        <v>38</v>
      </c>
      <c r="D39" s="67" t="s">
        <v>42</v>
      </c>
      <c r="E39" s="68" t="s">
        <v>7</v>
      </c>
      <c r="F39" s="25" t="s">
        <v>56</v>
      </c>
      <c r="G39" s="46">
        <v>1</v>
      </c>
      <c r="H39" s="72">
        <f>G39*$F$8</f>
        <v>600</v>
      </c>
      <c r="I39" s="20"/>
      <c r="J39" s="20"/>
      <c r="K39" s="20"/>
      <c r="L39" s="20"/>
      <c r="M39" s="20"/>
    </row>
    <row r="40" spans="1:13" s="1" customFormat="1" ht="37.5" customHeight="1" x14ac:dyDescent="0.25">
      <c r="A40" s="26">
        <v>2</v>
      </c>
      <c r="B40" s="48" t="s">
        <v>43</v>
      </c>
      <c r="C40" s="48" t="s">
        <v>33</v>
      </c>
      <c r="D40" s="48"/>
      <c r="E40" s="49" t="s">
        <v>7</v>
      </c>
      <c r="F40" s="27" t="s">
        <v>69</v>
      </c>
      <c r="G40" s="50">
        <v>2.5600000000000002E-3</v>
      </c>
      <c r="H40" s="84">
        <f t="shared" ref="H40:H43" si="2">G40*$F$8</f>
        <v>1.536</v>
      </c>
      <c r="I40" s="26"/>
      <c r="J40" s="26"/>
      <c r="K40" s="26"/>
      <c r="L40" s="26"/>
      <c r="M40" s="26"/>
    </row>
    <row r="41" spans="1:13" s="1" customFormat="1" ht="37.5" customHeight="1" x14ac:dyDescent="0.25">
      <c r="A41" s="26">
        <v>3</v>
      </c>
      <c r="B41" s="48"/>
      <c r="C41" s="48" t="s">
        <v>71</v>
      </c>
      <c r="D41" s="48"/>
      <c r="E41" s="49" t="s">
        <v>7</v>
      </c>
      <c r="F41" s="27" t="s">
        <v>70</v>
      </c>
      <c r="G41" s="50">
        <v>2.7555E-2</v>
      </c>
      <c r="H41" s="84">
        <f t="shared" si="2"/>
        <v>16.533000000000001</v>
      </c>
      <c r="I41" s="26"/>
      <c r="J41" s="26"/>
      <c r="K41" s="26"/>
      <c r="L41" s="26"/>
      <c r="M41" s="26"/>
    </row>
    <row r="42" spans="1:13" s="1" customFormat="1" ht="37.5" customHeight="1" x14ac:dyDescent="0.25">
      <c r="A42" s="26">
        <v>4</v>
      </c>
      <c r="B42" s="48"/>
      <c r="C42" s="48" t="s">
        <v>34</v>
      </c>
      <c r="D42" s="48"/>
      <c r="E42" s="49" t="s">
        <v>7</v>
      </c>
      <c r="F42" s="27" t="s">
        <v>69</v>
      </c>
      <c r="G42" s="80">
        <v>2.7000000000000001E-3</v>
      </c>
      <c r="H42" s="84">
        <f t="shared" si="2"/>
        <v>1.62</v>
      </c>
      <c r="I42" s="26"/>
      <c r="J42" s="26"/>
      <c r="K42" s="26"/>
      <c r="L42" s="26"/>
      <c r="M42" s="26"/>
    </row>
    <row r="43" spans="1:13" s="1" customFormat="1" ht="37.5" customHeight="1" x14ac:dyDescent="0.25">
      <c r="A43" s="26">
        <v>5</v>
      </c>
      <c r="B43" s="48"/>
      <c r="C43" s="48" t="s">
        <v>35</v>
      </c>
      <c r="D43" s="48"/>
      <c r="E43" s="49" t="s">
        <v>7</v>
      </c>
      <c r="F43" s="27" t="s">
        <v>69</v>
      </c>
      <c r="G43" s="50">
        <v>2.75E-2</v>
      </c>
      <c r="H43" s="84">
        <f t="shared" si="2"/>
        <v>16.5</v>
      </c>
      <c r="I43" s="26"/>
      <c r="J43" s="26"/>
      <c r="K43" s="26"/>
      <c r="L43" s="26"/>
      <c r="M43" s="26"/>
    </row>
    <row r="44" spans="1:13" s="1" customFormat="1" ht="37.5" customHeight="1" x14ac:dyDescent="0.25">
      <c r="A44" s="26">
        <v>6</v>
      </c>
      <c r="B44" s="48" t="s">
        <v>85</v>
      </c>
      <c r="C44" s="48" t="s">
        <v>127</v>
      </c>
      <c r="D44" s="48" t="s">
        <v>124</v>
      </c>
      <c r="E44" s="49" t="s">
        <v>7</v>
      </c>
      <c r="F44" s="27" t="s">
        <v>57</v>
      </c>
      <c r="G44" s="50">
        <v>1</v>
      </c>
      <c r="H44" s="71">
        <v>200</v>
      </c>
      <c r="I44" s="26"/>
      <c r="J44" s="26"/>
      <c r="K44" s="26"/>
      <c r="L44" s="26"/>
      <c r="M44" s="26"/>
    </row>
    <row r="45" spans="1:13" s="1" customFormat="1" ht="37.5" customHeight="1" x14ac:dyDescent="0.25">
      <c r="A45" s="26">
        <v>8</v>
      </c>
      <c r="B45" s="48" t="s">
        <v>83</v>
      </c>
      <c r="C45" s="48" t="s">
        <v>127</v>
      </c>
      <c r="D45" s="48" t="s">
        <v>124</v>
      </c>
      <c r="E45" s="49" t="s">
        <v>7</v>
      </c>
      <c r="F45" s="27" t="s">
        <v>57</v>
      </c>
      <c r="G45" s="50">
        <v>1</v>
      </c>
      <c r="H45" s="71">
        <v>200</v>
      </c>
      <c r="I45" s="26"/>
      <c r="J45" s="26"/>
      <c r="K45" s="26"/>
      <c r="L45" s="26"/>
      <c r="M45" s="26"/>
    </row>
    <row r="46" spans="1:13" s="1" customFormat="1" ht="37.5" customHeight="1" x14ac:dyDescent="0.25">
      <c r="A46" s="26">
        <v>9</v>
      </c>
      <c r="B46" s="48" t="s">
        <v>84</v>
      </c>
      <c r="C46" s="48" t="s">
        <v>127</v>
      </c>
      <c r="D46" s="48" t="s">
        <v>124</v>
      </c>
      <c r="E46" s="49" t="s">
        <v>7</v>
      </c>
      <c r="F46" s="27" t="s">
        <v>57</v>
      </c>
      <c r="G46" s="50">
        <v>1</v>
      </c>
      <c r="H46" s="71">
        <v>200</v>
      </c>
      <c r="I46" s="26"/>
      <c r="J46" s="26"/>
      <c r="K46" s="26"/>
      <c r="L46" s="26"/>
      <c r="M46" s="26"/>
    </row>
    <row r="47" spans="1:13" s="1" customFormat="1" ht="37.5" customHeight="1" x14ac:dyDescent="0.25">
      <c r="A47" s="26">
        <v>10</v>
      </c>
      <c r="B47" s="48" t="s">
        <v>85</v>
      </c>
      <c r="C47" s="48" t="s">
        <v>127</v>
      </c>
      <c r="D47" s="48" t="s">
        <v>125</v>
      </c>
      <c r="E47" s="49" t="s">
        <v>7</v>
      </c>
      <c r="F47" s="27" t="s">
        <v>57</v>
      </c>
      <c r="G47" s="50">
        <v>2</v>
      </c>
      <c r="H47" s="71">
        <f>G47*H44</f>
        <v>400</v>
      </c>
      <c r="I47" s="26"/>
      <c r="J47" s="26"/>
      <c r="K47" s="26"/>
      <c r="L47" s="26"/>
      <c r="M47" s="26"/>
    </row>
    <row r="48" spans="1:13" s="1" customFormat="1" ht="37.5" customHeight="1" x14ac:dyDescent="0.25">
      <c r="A48" s="26">
        <v>12</v>
      </c>
      <c r="B48" s="52" t="s">
        <v>83</v>
      </c>
      <c r="C48" s="48" t="s">
        <v>127</v>
      </c>
      <c r="D48" s="48" t="s">
        <v>125</v>
      </c>
      <c r="E48" s="49" t="s">
        <v>7</v>
      </c>
      <c r="F48" s="27" t="s">
        <v>57</v>
      </c>
      <c r="G48" s="50">
        <v>2</v>
      </c>
      <c r="H48" s="71">
        <f>G48*H45</f>
        <v>400</v>
      </c>
      <c r="I48" s="56"/>
      <c r="J48" s="56"/>
      <c r="K48" s="56"/>
      <c r="L48" s="56"/>
      <c r="M48" s="56"/>
    </row>
    <row r="49" spans="1:13" s="74" customFormat="1" ht="37.5" customHeight="1" x14ac:dyDescent="0.25">
      <c r="A49" s="21">
        <v>13</v>
      </c>
      <c r="B49" s="57" t="s">
        <v>84</v>
      </c>
      <c r="C49" s="57" t="s">
        <v>127</v>
      </c>
      <c r="D49" s="86" t="s">
        <v>126</v>
      </c>
      <c r="E49" s="58" t="s">
        <v>7</v>
      </c>
      <c r="F49" s="28" t="s">
        <v>57</v>
      </c>
      <c r="G49" s="59">
        <v>2</v>
      </c>
      <c r="H49" s="83">
        <f>G49*H46</f>
        <v>400</v>
      </c>
      <c r="I49" s="21"/>
      <c r="J49" s="21"/>
      <c r="K49" s="21"/>
      <c r="L49" s="21"/>
      <c r="M49" s="21"/>
    </row>
    <row r="50" spans="1:13" s="1" customFormat="1" ht="37.5" customHeight="1" x14ac:dyDescent="0.25">
      <c r="A50" s="66" t="s">
        <v>44</v>
      </c>
      <c r="B50" s="17"/>
      <c r="C50" s="30"/>
      <c r="D50" s="30"/>
      <c r="E50" s="30"/>
      <c r="F50" s="18"/>
      <c r="G50" s="18"/>
      <c r="H50" s="62"/>
      <c r="I50" s="24"/>
      <c r="J50" s="24"/>
      <c r="K50" s="24"/>
      <c r="L50" s="24"/>
      <c r="M50" s="24"/>
    </row>
    <row r="51" spans="1:13" s="1" customFormat="1" ht="37.5" customHeight="1" x14ac:dyDescent="0.25">
      <c r="A51" s="20">
        <v>1</v>
      </c>
      <c r="B51" s="67" t="s">
        <v>45</v>
      </c>
      <c r="C51" s="67" t="s">
        <v>38</v>
      </c>
      <c r="D51" s="67" t="s">
        <v>46</v>
      </c>
      <c r="E51" s="68" t="s">
        <v>7</v>
      </c>
      <c r="F51" s="25" t="s">
        <v>56</v>
      </c>
      <c r="G51" s="46">
        <v>1</v>
      </c>
      <c r="H51" s="72">
        <f>G51*$F$9</f>
        <v>600</v>
      </c>
      <c r="I51" s="20"/>
      <c r="J51" s="20"/>
      <c r="K51" s="20"/>
      <c r="L51" s="20"/>
      <c r="M51" s="20"/>
    </row>
    <row r="52" spans="1:13" s="1" customFormat="1" ht="37.5" customHeight="1" x14ac:dyDescent="0.25">
      <c r="A52" s="70">
        <v>2</v>
      </c>
      <c r="B52" s="48" t="s">
        <v>47</v>
      </c>
      <c r="C52" s="48" t="s">
        <v>33</v>
      </c>
      <c r="D52" s="48"/>
      <c r="E52" s="49" t="s">
        <v>7</v>
      </c>
      <c r="F52" s="27" t="s">
        <v>69</v>
      </c>
      <c r="G52" s="50">
        <v>5.1200000000000004E-3</v>
      </c>
      <c r="H52" s="85">
        <f t="shared" ref="H52:H55" si="3">G52*$F$9</f>
        <v>3.0720000000000001</v>
      </c>
      <c r="I52" s="26"/>
      <c r="J52" s="26"/>
      <c r="K52" s="26"/>
      <c r="L52" s="26"/>
      <c r="M52" s="26"/>
    </row>
    <row r="53" spans="1:13" s="1" customFormat="1" ht="37.5" customHeight="1" x14ac:dyDescent="0.25">
      <c r="A53" s="70">
        <v>3</v>
      </c>
      <c r="B53" s="48"/>
      <c r="C53" s="48" t="s">
        <v>71</v>
      </c>
      <c r="D53" s="48"/>
      <c r="E53" s="49" t="s">
        <v>7</v>
      </c>
      <c r="F53" s="27" t="s">
        <v>70</v>
      </c>
      <c r="G53" s="50">
        <v>5.2604999999999999E-2</v>
      </c>
      <c r="H53" s="85">
        <f t="shared" si="3"/>
        <v>31.562999999999999</v>
      </c>
      <c r="I53" s="26"/>
      <c r="J53" s="26"/>
      <c r="K53" s="26"/>
      <c r="L53" s="26"/>
      <c r="M53" s="26"/>
    </row>
    <row r="54" spans="1:13" s="1" customFormat="1" ht="37.5" customHeight="1" x14ac:dyDescent="0.25">
      <c r="A54" s="70">
        <v>4</v>
      </c>
      <c r="B54" s="48"/>
      <c r="C54" s="48" t="s">
        <v>34</v>
      </c>
      <c r="D54" s="48"/>
      <c r="E54" s="49" t="s">
        <v>7</v>
      </c>
      <c r="F54" s="27" t="s">
        <v>69</v>
      </c>
      <c r="G54" s="80">
        <v>2.7000000000000001E-3</v>
      </c>
      <c r="H54" s="85">
        <f t="shared" si="3"/>
        <v>1.62</v>
      </c>
      <c r="I54" s="26"/>
      <c r="J54" s="26"/>
      <c r="K54" s="26"/>
      <c r="L54" s="26"/>
      <c r="M54" s="26"/>
    </row>
    <row r="55" spans="1:13" s="1" customFormat="1" ht="37.5" customHeight="1" x14ac:dyDescent="0.25">
      <c r="A55" s="70">
        <v>5</v>
      </c>
      <c r="B55" s="48"/>
      <c r="C55" s="48" t="s">
        <v>35</v>
      </c>
      <c r="D55" s="48"/>
      <c r="E55" s="49" t="s">
        <v>7</v>
      </c>
      <c r="F55" s="27" t="s">
        <v>69</v>
      </c>
      <c r="G55" s="50">
        <v>4.9500000000000002E-2</v>
      </c>
      <c r="H55" s="85">
        <f t="shared" si="3"/>
        <v>29.700000000000003</v>
      </c>
      <c r="I55" s="26"/>
      <c r="J55" s="26"/>
      <c r="K55" s="26"/>
      <c r="L55" s="26"/>
      <c r="M55" s="26"/>
    </row>
    <row r="56" spans="1:13" s="1" customFormat="1" ht="37.5" customHeight="1" x14ac:dyDescent="0.25">
      <c r="A56" s="70">
        <v>6</v>
      </c>
      <c r="B56" s="48" t="s">
        <v>86</v>
      </c>
      <c r="C56" s="48" t="s">
        <v>127</v>
      </c>
      <c r="D56" s="48" t="s">
        <v>124</v>
      </c>
      <c r="E56" s="49" t="s">
        <v>7</v>
      </c>
      <c r="F56" s="27" t="s">
        <v>57</v>
      </c>
      <c r="G56" s="50">
        <v>1</v>
      </c>
      <c r="H56" s="71">
        <v>200</v>
      </c>
      <c r="I56" s="26"/>
      <c r="J56" s="26"/>
      <c r="K56" s="26"/>
      <c r="L56" s="26"/>
      <c r="M56" s="26"/>
    </row>
    <row r="57" spans="1:13" s="1" customFormat="1" ht="37.5" customHeight="1" x14ac:dyDescent="0.25">
      <c r="A57" s="70">
        <v>7</v>
      </c>
      <c r="B57" s="48" t="s">
        <v>87</v>
      </c>
      <c r="C57" s="48" t="s">
        <v>127</v>
      </c>
      <c r="D57" s="87" t="s">
        <v>126</v>
      </c>
      <c r="E57" s="49" t="s">
        <v>7</v>
      </c>
      <c r="F57" s="27" t="s">
        <v>57</v>
      </c>
      <c r="G57" s="50">
        <v>1</v>
      </c>
      <c r="H57" s="71">
        <v>200</v>
      </c>
      <c r="I57" s="26"/>
      <c r="J57" s="26"/>
      <c r="K57" s="26"/>
      <c r="L57" s="26"/>
      <c r="M57" s="26"/>
    </row>
    <row r="58" spans="1:13" s="1" customFormat="1" ht="37.5" customHeight="1" x14ac:dyDescent="0.25">
      <c r="A58" s="70">
        <v>9</v>
      </c>
      <c r="B58" s="48" t="s">
        <v>88</v>
      </c>
      <c r="C58" s="48" t="s">
        <v>127</v>
      </c>
      <c r="D58" s="48" t="s">
        <v>124</v>
      </c>
      <c r="E58" s="49" t="s">
        <v>7</v>
      </c>
      <c r="F58" s="27" t="s">
        <v>57</v>
      </c>
      <c r="G58" s="50">
        <v>1</v>
      </c>
      <c r="H58" s="71">
        <v>200</v>
      </c>
      <c r="I58" s="26"/>
      <c r="J58" s="26"/>
      <c r="K58" s="26"/>
      <c r="L58" s="26"/>
      <c r="M58" s="26"/>
    </row>
    <row r="59" spans="1:13" s="1" customFormat="1" ht="37.5" customHeight="1" x14ac:dyDescent="0.25">
      <c r="A59" s="70">
        <v>10</v>
      </c>
      <c r="B59" s="48" t="s">
        <v>86</v>
      </c>
      <c r="C59" s="48" t="s">
        <v>127</v>
      </c>
      <c r="D59" s="87" t="s">
        <v>126</v>
      </c>
      <c r="E59" s="49" t="s">
        <v>7</v>
      </c>
      <c r="F59" s="27" t="s">
        <v>57</v>
      </c>
      <c r="G59" s="50">
        <v>2</v>
      </c>
      <c r="H59" s="71">
        <f>G59*H56</f>
        <v>400</v>
      </c>
      <c r="I59" s="26"/>
      <c r="J59" s="26"/>
      <c r="K59" s="26"/>
      <c r="L59" s="26"/>
      <c r="M59" s="26"/>
    </row>
    <row r="60" spans="1:13" s="1" customFormat="1" ht="37.5" customHeight="1" x14ac:dyDescent="0.25">
      <c r="A60" s="70">
        <v>11</v>
      </c>
      <c r="B60" s="52" t="s">
        <v>87</v>
      </c>
      <c r="C60" s="48" t="s">
        <v>127</v>
      </c>
      <c r="D60" s="48" t="s">
        <v>125</v>
      </c>
      <c r="E60" s="49" t="s">
        <v>7</v>
      </c>
      <c r="F60" s="27" t="s">
        <v>57</v>
      </c>
      <c r="G60" s="50">
        <v>2</v>
      </c>
      <c r="H60" s="71">
        <f>G60*H57</f>
        <v>400</v>
      </c>
      <c r="I60" s="56"/>
      <c r="J60" s="56"/>
      <c r="K60" s="56"/>
      <c r="L60" s="56"/>
      <c r="M60" s="56"/>
    </row>
    <row r="61" spans="1:13" s="74" customFormat="1" ht="37.5" customHeight="1" x14ac:dyDescent="0.25">
      <c r="A61" s="73">
        <v>13</v>
      </c>
      <c r="B61" s="57" t="s">
        <v>88</v>
      </c>
      <c r="C61" s="57" t="s">
        <v>127</v>
      </c>
      <c r="D61" s="86" t="s">
        <v>126</v>
      </c>
      <c r="E61" s="58" t="s">
        <v>7</v>
      </c>
      <c r="F61" s="28" t="s">
        <v>57</v>
      </c>
      <c r="G61" s="59">
        <v>2</v>
      </c>
      <c r="H61" s="83">
        <f>G61*H58</f>
        <v>400</v>
      </c>
      <c r="I61" s="21"/>
      <c r="J61" s="21"/>
      <c r="K61" s="21"/>
      <c r="L61" s="21"/>
      <c r="M61" s="21"/>
    </row>
    <row r="62" spans="1:13" s="1" customFormat="1" ht="37.5" customHeight="1" x14ac:dyDescent="0.25">
      <c r="A62" s="66" t="s">
        <v>48</v>
      </c>
      <c r="B62" s="17"/>
      <c r="C62" s="30"/>
      <c r="D62" s="30"/>
      <c r="E62" s="30"/>
      <c r="F62" s="18"/>
      <c r="G62" s="18"/>
      <c r="H62" s="62"/>
      <c r="I62" s="24"/>
      <c r="J62" s="24"/>
      <c r="K62" s="24"/>
      <c r="L62" s="24"/>
      <c r="M62" s="24"/>
    </row>
    <row r="63" spans="1:13" s="1" customFormat="1" ht="37.5" customHeight="1" x14ac:dyDescent="0.25">
      <c r="A63" s="20">
        <v>1</v>
      </c>
      <c r="B63" s="67" t="s">
        <v>49</v>
      </c>
      <c r="C63" s="67" t="s">
        <v>38</v>
      </c>
      <c r="D63" s="67" t="s">
        <v>50</v>
      </c>
      <c r="E63" s="68" t="s">
        <v>7</v>
      </c>
      <c r="F63" s="25" t="s">
        <v>57</v>
      </c>
      <c r="G63" s="46">
        <v>1</v>
      </c>
      <c r="H63" s="72">
        <f>G63*$F$10</f>
        <v>550</v>
      </c>
      <c r="I63" s="20"/>
      <c r="J63" s="20"/>
      <c r="K63" s="20"/>
      <c r="L63" s="20"/>
      <c r="M63" s="20"/>
    </row>
    <row r="64" spans="1:13" s="1" customFormat="1" ht="37.5" customHeight="1" x14ac:dyDescent="0.25">
      <c r="A64" s="70">
        <v>2</v>
      </c>
      <c r="B64" s="48" t="s">
        <v>51</v>
      </c>
      <c r="C64" s="48" t="s">
        <v>33</v>
      </c>
      <c r="D64" s="48"/>
      <c r="E64" s="49" t="s">
        <v>7</v>
      </c>
      <c r="F64" s="27" t="s">
        <v>69</v>
      </c>
      <c r="G64" s="50">
        <v>2.1299999999999999E-3</v>
      </c>
      <c r="H64" s="85">
        <f t="shared" ref="H64:H67" si="4">G64*$F$10</f>
        <v>1.1715</v>
      </c>
      <c r="I64" s="26"/>
      <c r="J64" s="26"/>
      <c r="K64" s="26"/>
      <c r="L64" s="26"/>
      <c r="M64" s="26"/>
    </row>
    <row r="65" spans="1:13" s="1" customFormat="1" ht="37.5" customHeight="1" x14ac:dyDescent="0.25">
      <c r="A65" s="70">
        <v>3</v>
      </c>
      <c r="B65" s="48"/>
      <c r="C65" s="48" t="s">
        <v>72</v>
      </c>
      <c r="D65" s="48"/>
      <c r="E65" s="49" t="s">
        <v>7</v>
      </c>
      <c r="F65" s="27" t="s">
        <v>70</v>
      </c>
      <c r="G65" s="50">
        <v>2.0208E-2</v>
      </c>
      <c r="H65" s="85">
        <f t="shared" si="4"/>
        <v>11.1144</v>
      </c>
      <c r="I65" s="26"/>
      <c r="J65" s="26"/>
      <c r="K65" s="26"/>
      <c r="L65" s="26"/>
      <c r="M65" s="26"/>
    </row>
    <row r="66" spans="1:13" s="1" customFormat="1" ht="37.5" customHeight="1" x14ac:dyDescent="0.25">
      <c r="A66" s="70">
        <v>4</v>
      </c>
      <c r="B66" s="48"/>
      <c r="C66" s="48" t="s">
        <v>34</v>
      </c>
      <c r="D66" s="48"/>
      <c r="E66" s="49" t="s">
        <v>7</v>
      </c>
      <c r="F66" s="27" t="s">
        <v>69</v>
      </c>
      <c r="G66" s="80">
        <v>2.7000000000000001E-3</v>
      </c>
      <c r="H66" s="85">
        <f t="shared" si="4"/>
        <v>1.4850000000000001</v>
      </c>
      <c r="I66" s="26"/>
      <c r="J66" s="26"/>
      <c r="K66" s="26"/>
      <c r="L66" s="26"/>
      <c r="M66" s="26"/>
    </row>
    <row r="67" spans="1:13" s="1" customFormat="1" ht="37.5" customHeight="1" x14ac:dyDescent="0.25">
      <c r="A67" s="70">
        <v>5</v>
      </c>
      <c r="B67" s="48"/>
      <c r="C67" s="48" t="s">
        <v>35</v>
      </c>
      <c r="D67" s="48"/>
      <c r="E67" s="49" t="s">
        <v>7</v>
      </c>
      <c r="F67" s="27" t="s">
        <v>69</v>
      </c>
      <c r="G67" s="50">
        <v>2.53E-2</v>
      </c>
      <c r="H67" s="85">
        <f t="shared" si="4"/>
        <v>13.914999999999999</v>
      </c>
      <c r="I67" s="26"/>
      <c r="J67" s="26"/>
      <c r="K67" s="26"/>
      <c r="L67" s="26"/>
      <c r="M67" s="26"/>
    </row>
    <row r="68" spans="1:13" s="1" customFormat="1" ht="37.5" customHeight="1" x14ac:dyDescent="0.25">
      <c r="A68" s="70">
        <v>6</v>
      </c>
      <c r="B68" s="48" t="s">
        <v>91</v>
      </c>
      <c r="C68" s="48" t="s">
        <v>127</v>
      </c>
      <c r="D68" s="48" t="s">
        <v>124</v>
      </c>
      <c r="E68" s="49" t="s">
        <v>7</v>
      </c>
      <c r="F68" s="27" t="s">
        <v>57</v>
      </c>
      <c r="G68" s="50">
        <v>1</v>
      </c>
      <c r="H68" s="71">
        <v>225</v>
      </c>
      <c r="I68" s="26"/>
      <c r="J68" s="26"/>
      <c r="K68" s="26"/>
      <c r="L68" s="26"/>
      <c r="M68" s="26"/>
    </row>
    <row r="69" spans="1:13" s="1" customFormat="1" ht="37.5" customHeight="1" x14ac:dyDescent="0.25">
      <c r="A69" s="70">
        <v>7</v>
      </c>
      <c r="B69" s="48" t="s">
        <v>92</v>
      </c>
      <c r="C69" s="48" t="s">
        <v>127</v>
      </c>
      <c r="D69" s="48" t="s">
        <v>124</v>
      </c>
      <c r="E69" s="49" t="s">
        <v>7</v>
      </c>
      <c r="F69" s="27" t="s">
        <v>57</v>
      </c>
      <c r="G69" s="50">
        <v>1</v>
      </c>
      <c r="H69" s="71">
        <v>50</v>
      </c>
      <c r="I69" s="26"/>
      <c r="J69" s="26"/>
      <c r="K69" s="26"/>
      <c r="L69" s="26"/>
      <c r="M69" s="26"/>
    </row>
    <row r="70" spans="1:13" s="1" customFormat="1" ht="37.5" customHeight="1" x14ac:dyDescent="0.25">
      <c r="A70" s="70">
        <v>8</v>
      </c>
      <c r="B70" s="48" t="s">
        <v>89</v>
      </c>
      <c r="C70" s="48" t="s">
        <v>127</v>
      </c>
      <c r="D70" s="48" t="s">
        <v>124</v>
      </c>
      <c r="E70" s="49" t="s">
        <v>7</v>
      </c>
      <c r="F70" s="27" t="s">
        <v>57</v>
      </c>
      <c r="G70" s="50">
        <v>1</v>
      </c>
      <c r="H70" s="71">
        <v>125</v>
      </c>
      <c r="I70" s="26"/>
      <c r="J70" s="26"/>
      <c r="K70" s="26"/>
      <c r="L70" s="26"/>
      <c r="M70" s="26"/>
    </row>
    <row r="71" spans="1:13" s="1" customFormat="1" ht="37.5" customHeight="1" x14ac:dyDescent="0.25">
      <c r="A71" s="70">
        <v>9</v>
      </c>
      <c r="B71" s="48" t="s">
        <v>90</v>
      </c>
      <c r="C71" s="48" t="s">
        <v>127</v>
      </c>
      <c r="D71" s="48" t="s">
        <v>124</v>
      </c>
      <c r="E71" s="49" t="s">
        <v>7</v>
      </c>
      <c r="F71" s="27" t="s">
        <v>57</v>
      </c>
      <c r="G71" s="50">
        <v>1</v>
      </c>
      <c r="H71" s="71">
        <v>150</v>
      </c>
      <c r="I71" s="26"/>
      <c r="J71" s="26"/>
      <c r="K71" s="26"/>
      <c r="L71" s="26"/>
      <c r="M71" s="26"/>
    </row>
    <row r="72" spans="1:13" s="1" customFormat="1" ht="37.5" customHeight="1" x14ac:dyDescent="0.25">
      <c r="A72" s="70">
        <v>10</v>
      </c>
      <c r="B72" s="48" t="s">
        <v>91</v>
      </c>
      <c r="C72" s="48" t="s">
        <v>127</v>
      </c>
      <c r="D72" s="48" t="s">
        <v>125</v>
      </c>
      <c r="E72" s="49" t="s">
        <v>7</v>
      </c>
      <c r="F72" s="27" t="s">
        <v>57</v>
      </c>
      <c r="G72" s="50">
        <v>2</v>
      </c>
      <c r="H72" s="71">
        <f>G72*H68</f>
        <v>450</v>
      </c>
      <c r="I72" s="26"/>
      <c r="J72" s="26"/>
      <c r="K72" s="26"/>
      <c r="L72" s="26"/>
      <c r="M72" s="26"/>
    </row>
    <row r="73" spans="1:13" s="1" customFormat="1" ht="37.5" customHeight="1" x14ac:dyDescent="0.25">
      <c r="A73" s="70">
        <v>11</v>
      </c>
      <c r="B73" s="48" t="s">
        <v>92</v>
      </c>
      <c r="C73" s="48" t="s">
        <v>127</v>
      </c>
      <c r="D73" s="87" t="s">
        <v>126</v>
      </c>
      <c r="E73" s="49" t="s">
        <v>7</v>
      </c>
      <c r="F73" s="27" t="s">
        <v>57</v>
      </c>
      <c r="G73" s="50">
        <v>2</v>
      </c>
      <c r="H73" s="71">
        <f t="shared" ref="H73:H75" si="5">G73*H69</f>
        <v>100</v>
      </c>
      <c r="I73" s="56"/>
      <c r="J73" s="56"/>
      <c r="K73" s="56"/>
      <c r="L73" s="56"/>
      <c r="M73" s="56"/>
    </row>
    <row r="74" spans="1:13" s="1" customFormat="1" ht="37.5" customHeight="1" x14ac:dyDescent="0.25">
      <c r="A74" s="70">
        <v>12</v>
      </c>
      <c r="B74" s="52" t="s">
        <v>89</v>
      </c>
      <c r="C74" s="48" t="s">
        <v>127</v>
      </c>
      <c r="D74" s="87" t="s">
        <v>126</v>
      </c>
      <c r="E74" s="49" t="s">
        <v>7</v>
      </c>
      <c r="F74" s="27" t="s">
        <v>57</v>
      </c>
      <c r="G74" s="50">
        <v>2</v>
      </c>
      <c r="H74" s="71">
        <f t="shared" si="5"/>
        <v>250</v>
      </c>
      <c r="I74" s="56"/>
      <c r="J74" s="56"/>
      <c r="K74" s="56"/>
      <c r="L74" s="56"/>
      <c r="M74" s="56"/>
    </row>
    <row r="75" spans="1:13" s="74" customFormat="1" ht="37.5" customHeight="1" x14ac:dyDescent="0.25">
      <c r="A75" s="73">
        <v>13</v>
      </c>
      <c r="B75" s="57" t="s">
        <v>90</v>
      </c>
      <c r="C75" s="57" t="s">
        <v>127</v>
      </c>
      <c r="D75" s="57" t="s">
        <v>125</v>
      </c>
      <c r="E75" s="58" t="s">
        <v>7</v>
      </c>
      <c r="F75" s="28" t="s">
        <v>57</v>
      </c>
      <c r="G75" s="59">
        <v>2</v>
      </c>
      <c r="H75" s="83">
        <f t="shared" si="5"/>
        <v>300</v>
      </c>
      <c r="I75" s="21"/>
      <c r="J75" s="21"/>
      <c r="K75" s="21"/>
      <c r="L75" s="21"/>
      <c r="M75" s="21"/>
    </row>
    <row r="76" spans="1:13" s="1" customFormat="1" ht="37.5" customHeight="1" x14ac:dyDescent="0.25">
      <c r="A76" s="66" t="s">
        <v>52</v>
      </c>
      <c r="B76" s="17"/>
      <c r="C76" s="30"/>
      <c r="D76" s="30"/>
      <c r="E76" s="30"/>
      <c r="F76" s="18"/>
      <c r="G76" s="18"/>
      <c r="H76" s="62"/>
      <c r="I76" s="24"/>
      <c r="J76" s="24"/>
      <c r="K76" s="24"/>
      <c r="L76" s="24"/>
      <c r="M76" s="24"/>
    </row>
    <row r="77" spans="1:13" s="1" customFormat="1" ht="37.5" customHeight="1" x14ac:dyDescent="0.25">
      <c r="A77" s="20">
        <v>1</v>
      </c>
      <c r="B77" s="67" t="s">
        <v>53</v>
      </c>
      <c r="C77" s="67" t="s">
        <v>38</v>
      </c>
      <c r="D77" s="67" t="s">
        <v>54</v>
      </c>
      <c r="E77" s="68" t="s">
        <v>7</v>
      </c>
      <c r="F77" s="25" t="s">
        <v>57</v>
      </c>
      <c r="G77" s="46">
        <v>1</v>
      </c>
      <c r="H77" s="72">
        <f>G77*$F$11</f>
        <v>550</v>
      </c>
      <c r="I77" s="20"/>
      <c r="J77" s="20"/>
      <c r="K77" s="20"/>
      <c r="L77" s="20"/>
      <c r="M77" s="20"/>
    </row>
    <row r="78" spans="1:13" s="1" customFormat="1" ht="37.5" customHeight="1" x14ac:dyDescent="0.25">
      <c r="A78" s="70">
        <v>2</v>
      </c>
      <c r="B78" s="48" t="s">
        <v>55</v>
      </c>
      <c r="C78" s="48" t="s">
        <v>33</v>
      </c>
      <c r="D78" s="48"/>
      <c r="E78" s="49" t="s">
        <v>7</v>
      </c>
      <c r="F78" s="27" t="s">
        <v>69</v>
      </c>
      <c r="G78" s="50">
        <v>4.2599999999999999E-3</v>
      </c>
      <c r="H78" s="85">
        <f t="shared" ref="H78:H81" si="6">G78*$F$11</f>
        <v>2.343</v>
      </c>
      <c r="I78" s="26"/>
      <c r="J78" s="26"/>
      <c r="K78" s="26"/>
      <c r="L78" s="26"/>
      <c r="M78" s="26"/>
    </row>
    <row r="79" spans="1:13" s="1" customFormat="1" ht="37.5" customHeight="1" x14ac:dyDescent="0.25">
      <c r="A79" s="70">
        <v>3</v>
      </c>
      <c r="B79" s="48"/>
      <c r="C79" s="48" t="s">
        <v>72</v>
      </c>
      <c r="D79" s="48"/>
      <c r="E79" s="49" t="s">
        <v>7</v>
      </c>
      <c r="F79" s="27" t="s">
        <v>70</v>
      </c>
      <c r="G79" s="50">
        <v>3.8578000000000001E-2</v>
      </c>
      <c r="H79" s="85">
        <f t="shared" si="6"/>
        <v>21.2179</v>
      </c>
      <c r="I79" s="26"/>
      <c r="J79" s="26"/>
      <c r="K79" s="26"/>
      <c r="L79" s="26"/>
      <c r="M79" s="26"/>
    </row>
    <row r="80" spans="1:13" s="1" customFormat="1" ht="37.5" customHeight="1" x14ac:dyDescent="0.25">
      <c r="A80" s="70">
        <v>4</v>
      </c>
      <c r="B80" s="48"/>
      <c r="C80" s="48" t="s">
        <v>34</v>
      </c>
      <c r="D80" s="48"/>
      <c r="E80" s="49" t="s">
        <v>7</v>
      </c>
      <c r="F80" s="27" t="s">
        <v>69</v>
      </c>
      <c r="G80" s="80">
        <v>2.7000000000000001E-3</v>
      </c>
      <c r="H80" s="85">
        <f t="shared" si="6"/>
        <v>1.4850000000000001</v>
      </c>
      <c r="I80" s="26"/>
      <c r="J80" s="26"/>
      <c r="K80" s="26"/>
      <c r="L80" s="26"/>
      <c r="M80" s="26"/>
    </row>
    <row r="81" spans="1:13" s="1" customFormat="1" ht="37.5" customHeight="1" x14ac:dyDescent="0.25">
      <c r="A81" s="70">
        <v>5</v>
      </c>
      <c r="B81" s="48"/>
      <c r="C81" s="48" t="s">
        <v>35</v>
      </c>
      <c r="D81" s="48"/>
      <c r="E81" s="49" t="s">
        <v>7</v>
      </c>
      <c r="F81" s="27" t="s">
        <v>69</v>
      </c>
      <c r="G81" s="50">
        <v>4.7300000000000002E-2</v>
      </c>
      <c r="H81" s="85">
        <f t="shared" si="6"/>
        <v>26.015000000000001</v>
      </c>
      <c r="I81" s="26"/>
      <c r="J81" s="26"/>
      <c r="K81" s="26"/>
      <c r="L81" s="26"/>
      <c r="M81" s="26"/>
    </row>
    <row r="82" spans="1:13" s="1" customFormat="1" ht="37.5" customHeight="1" x14ac:dyDescent="0.25">
      <c r="A82" s="70">
        <v>6</v>
      </c>
      <c r="B82" s="48" t="s">
        <v>93</v>
      </c>
      <c r="C82" s="48" t="s">
        <v>127</v>
      </c>
      <c r="D82" s="48" t="s">
        <v>124</v>
      </c>
      <c r="E82" s="49" t="s">
        <v>7</v>
      </c>
      <c r="F82" s="27" t="s">
        <v>57</v>
      </c>
      <c r="G82" s="50">
        <v>1</v>
      </c>
      <c r="H82" s="71">
        <v>225</v>
      </c>
      <c r="I82" s="26"/>
      <c r="J82" s="26"/>
      <c r="K82" s="26"/>
      <c r="L82" s="26"/>
      <c r="M82" s="26"/>
    </row>
    <row r="83" spans="1:13" s="1" customFormat="1" ht="37.5" customHeight="1" x14ac:dyDescent="0.25">
      <c r="A83" s="70">
        <v>7</v>
      </c>
      <c r="B83" s="48" t="s">
        <v>96</v>
      </c>
      <c r="C83" s="48" t="s">
        <v>127</v>
      </c>
      <c r="D83" s="48" t="s">
        <v>124</v>
      </c>
      <c r="E83" s="49" t="s">
        <v>7</v>
      </c>
      <c r="F83" s="27" t="s">
        <v>57</v>
      </c>
      <c r="G83" s="50">
        <v>1</v>
      </c>
      <c r="H83" s="71">
        <v>100</v>
      </c>
      <c r="I83" s="26"/>
      <c r="J83" s="26"/>
      <c r="K83" s="26"/>
      <c r="L83" s="26"/>
      <c r="M83" s="26"/>
    </row>
    <row r="84" spans="1:13" s="1" customFormat="1" ht="37.5" customHeight="1" x14ac:dyDescent="0.25">
      <c r="A84" s="70">
        <v>8</v>
      </c>
      <c r="B84" s="48" t="s">
        <v>94</v>
      </c>
      <c r="C84" s="48" t="s">
        <v>127</v>
      </c>
      <c r="D84" s="48" t="s">
        <v>124</v>
      </c>
      <c r="E84" s="49" t="s">
        <v>7</v>
      </c>
      <c r="F84" s="27" t="s">
        <v>57</v>
      </c>
      <c r="G84" s="50">
        <v>1</v>
      </c>
      <c r="H84" s="71">
        <v>50</v>
      </c>
      <c r="I84" s="26"/>
      <c r="J84" s="26"/>
      <c r="K84" s="26"/>
      <c r="L84" s="26"/>
      <c r="M84" s="26"/>
    </row>
    <row r="85" spans="1:13" s="1" customFormat="1" ht="37.5" customHeight="1" x14ac:dyDescent="0.25">
      <c r="A85" s="70">
        <v>9</v>
      </c>
      <c r="B85" s="48" t="s">
        <v>95</v>
      </c>
      <c r="C85" s="48" t="s">
        <v>127</v>
      </c>
      <c r="D85" s="48" t="s">
        <v>124</v>
      </c>
      <c r="E85" s="49" t="s">
        <v>7</v>
      </c>
      <c r="F85" s="27" t="s">
        <v>57</v>
      </c>
      <c r="G85" s="50">
        <v>1</v>
      </c>
      <c r="H85" s="71">
        <v>175</v>
      </c>
      <c r="I85" s="26"/>
      <c r="J85" s="26"/>
      <c r="K85" s="26"/>
      <c r="L85" s="26"/>
      <c r="M85" s="26"/>
    </row>
    <row r="86" spans="1:13" s="1" customFormat="1" ht="37.5" customHeight="1" x14ac:dyDescent="0.25">
      <c r="A86" s="70">
        <v>10</v>
      </c>
      <c r="B86" s="48" t="s">
        <v>93</v>
      </c>
      <c r="C86" s="48" t="s">
        <v>127</v>
      </c>
      <c r="D86" s="48" t="s">
        <v>125</v>
      </c>
      <c r="E86" s="49" t="s">
        <v>7</v>
      </c>
      <c r="F86" s="27" t="s">
        <v>57</v>
      </c>
      <c r="G86" s="50">
        <v>2</v>
      </c>
      <c r="H86" s="71">
        <f>G86*H82</f>
        <v>450</v>
      </c>
      <c r="I86" s="26"/>
      <c r="J86" s="26"/>
      <c r="K86" s="26"/>
      <c r="L86" s="26"/>
      <c r="M86" s="26"/>
    </row>
    <row r="87" spans="1:13" s="1" customFormat="1" ht="37.5" customHeight="1" x14ac:dyDescent="0.25">
      <c r="A87" s="70">
        <v>11</v>
      </c>
      <c r="B87" s="48" t="s">
        <v>96</v>
      </c>
      <c r="C87" s="48" t="s">
        <v>127</v>
      </c>
      <c r="D87" s="87" t="s">
        <v>126</v>
      </c>
      <c r="E87" s="49" t="s">
        <v>7</v>
      </c>
      <c r="F87" s="27" t="s">
        <v>57</v>
      </c>
      <c r="G87" s="50">
        <v>2</v>
      </c>
      <c r="H87" s="71">
        <f t="shared" ref="H87" si="7">G87*H83</f>
        <v>200</v>
      </c>
      <c r="I87" s="56"/>
      <c r="J87" s="56"/>
      <c r="K87" s="56"/>
      <c r="L87" s="56"/>
      <c r="M87" s="56"/>
    </row>
    <row r="88" spans="1:13" s="1" customFormat="1" ht="37.5" customHeight="1" x14ac:dyDescent="0.25">
      <c r="A88" s="70">
        <v>12</v>
      </c>
      <c r="B88" s="48" t="s">
        <v>94</v>
      </c>
      <c r="C88" s="48" t="s">
        <v>127</v>
      </c>
      <c r="D88" s="48" t="s">
        <v>125</v>
      </c>
      <c r="E88" s="49" t="s">
        <v>7</v>
      </c>
      <c r="F88" s="27" t="s">
        <v>57</v>
      </c>
      <c r="G88" s="50">
        <v>2</v>
      </c>
      <c r="H88" s="71">
        <v>78</v>
      </c>
      <c r="I88" s="56"/>
      <c r="J88" s="56"/>
      <c r="K88" s="56"/>
      <c r="L88" s="56"/>
      <c r="M88" s="56"/>
    </row>
    <row r="89" spans="1:13" s="1" customFormat="1" ht="37.5" customHeight="1" x14ac:dyDescent="0.25">
      <c r="A89" s="70">
        <v>12</v>
      </c>
      <c r="B89" s="48" t="s">
        <v>94</v>
      </c>
      <c r="C89" s="48" t="s">
        <v>127</v>
      </c>
      <c r="D89" s="87" t="s">
        <v>126</v>
      </c>
      <c r="E89" s="49" t="s">
        <v>7</v>
      </c>
      <c r="F89" s="27" t="s">
        <v>57</v>
      </c>
      <c r="G89" s="50">
        <v>2</v>
      </c>
      <c r="H89" s="71">
        <v>22</v>
      </c>
      <c r="I89" s="92"/>
      <c r="J89" s="56"/>
      <c r="K89" s="56"/>
      <c r="L89" s="56"/>
      <c r="M89" s="56"/>
    </row>
    <row r="90" spans="1:13" s="74" customFormat="1" ht="37.5" customHeight="1" x14ac:dyDescent="0.25">
      <c r="A90" s="73">
        <v>13</v>
      </c>
      <c r="B90" s="57" t="s">
        <v>95</v>
      </c>
      <c r="C90" s="57" t="s">
        <v>127</v>
      </c>
      <c r="D90" s="57" t="s">
        <v>125</v>
      </c>
      <c r="E90" s="58" t="s">
        <v>7</v>
      </c>
      <c r="F90" s="28" t="s">
        <v>57</v>
      </c>
      <c r="G90" s="59">
        <v>2</v>
      </c>
      <c r="H90" s="83">
        <f>G90*H85</f>
        <v>350</v>
      </c>
      <c r="I90" s="21"/>
      <c r="J90" s="21"/>
      <c r="K90" s="21"/>
      <c r="L90" s="21"/>
      <c r="M90" s="21"/>
    </row>
    <row r="91" spans="1:13" s="1" customFormat="1" ht="37.5" customHeight="1" x14ac:dyDescent="0.25">
      <c r="A91" s="66" t="s">
        <v>137</v>
      </c>
      <c r="B91" s="17"/>
      <c r="C91" s="30"/>
      <c r="D91" s="30"/>
      <c r="E91" s="30"/>
      <c r="F91" s="18"/>
      <c r="G91" s="18"/>
      <c r="H91" s="91"/>
      <c r="I91" s="24"/>
      <c r="J91" s="24"/>
      <c r="K91" s="24"/>
      <c r="L91" s="24"/>
      <c r="M91" s="24"/>
    </row>
    <row r="92" spans="1:13" s="1" customFormat="1" ht="37.5" customHeight="1" x14ac:dyDescent="0.25">
      <c r="A92" s="20">
        <v>1</v>
      </c>
      <c r="B92" s="67" t="s">
        <v>129</v>
      </c>
      <c r="C92" s="67" t="s">
        <v>38</v>
      </c>
      <c r="D92" s="67" t="s">
        <v>130</v>
      </c>
      <c r="E92" s="68" t="s">
        <v>7</v>
      </c>
      <c r="F92" s="25" t="s">
        <v>57</v>
      </c>
      <c r="G92" s="88">
        <v>0.01</v>
      </c>
      <c r="H92" s="85">
        <f>G92*$F$12</f>
        <v>1</v>
      </c>
      <c r="I92" s="20"/>
      <c r="J92" s="20"/>
      <c r="K92" s="20"/>
      <c r="L92" s="20"/>
      <c r="M92" s="20"/>
    </row>
    <row r="93" spans="1:13" s="1" customFormat="1" ht="37.5" customHeight="1" x14ac:dyDescent="0.25">
      <c r="A93" s="70">
        <v>2</v>
      </c>
      <c r="B93" s="48"/>
      <c r="C93" s="48" t="s">
        <v>72</v>
      </c>
      <c r="D93" s="48"/>
      <c r="E93" s="49" t="s">
        <v>7</v>
      </c>
      <c r="F93" s="27" t="s">
        <v>70</v>
      </c>
      <c r="G93" s="75">
        <v>2.3E-3</v>
      </c>
      <c r="H93" s="85">
        <f>G93*$F$12</f>
        <v>0.22999999999999998</v>
      </c>
      <c r="I93" s="26"/>
      <c r="J93" s="26"/>
      <c r="K93" s="26"/>
      <c r="L93" s="26"/>
      <c r="M93" s="26"/>
    </row>
    <row r="94" spans="1:13" s="1" customFormat="1" ht="37.5" customHeight="1" x14ac:dyDescent="0.25">
      <c r="A94" s="70">
        <v>3</v>
      </c>
      <c r="B94" s="48"/>
      <c r="C94" s="48" t="s">
        <v>34</v>
      </c>
      <c r="D94" s="48"/>
      <c r="E94" s="49" t="s">
        <v>7</v>
      </c>
      <c r="F94" s="27" t="s">
        <v>69</v>
      </c>
      <c r="G94" s="75">
        <v>2.7000000000000001E-3</v>
      </c>
      <c r="H94" s="85">
        <f t="shared" ref="H94:H97" si="8">G94*$F$12</f>
        <v>0.27</v>
      </c>
      <c r="I94" s="26"/>
      <c r="J94" s="26"/>
      <c r="K94" s="26"/>
      <c r="L94" s="26"/>
      <c r="M94" s="26"/>
    </row>
    <row r="95" spans="1:13" s="1" customFormat="1" ht="37.5" customHeight="1" x14ac:dyDescent="0.25">
      <c r="A95" s="70">
        <v>4</v>
      </c>
      <c r="B95" s="48"/>
      <c r="C95" s="48" t="s">
        <v>35</v>
      </c>
      <c r="D95" s="48"/>
      <c r="E95" s="49" t="s">
        <v>7</v>
      </c>
      <c r="F95" s="27" t="s">
        <v>69</v>
      </c>
      <c r="G95" s="75">
        <v>5.5000000000000003E-4</v>
      </c>
      <c r="H95" s="85">
        <f t="shared" si="8"/>
        <v>5.5E-2</v>
      </c>
      <c r="I95" s="26"/>
      <c r="J95" s="26"/>
      <c r="K95" s="26"/>
      <c r="L95" s="26"/>
      <c r="M95" s="26"/>
    </row>
    <row r="96" spans="1:13" s="1" customFormat="1" ht="37.5" customHeight="1" x14ac:dyDescent="0.25">
      <c r="A96" s="70">
        <v>5</v>
      </c>
      <c r="B96" s="48" t="s">
        <v>136</v>
      </c>
      <c r="C96" s="48" t="s">
        <v>131</v>
      </c>
      <c r="D96" s="48"/>
      <c r="E96" s="49" t="s">
        <v>132</v>
      </c>
      <c r="F96" s="27" t="s">
        <v>57</v>
      </c>
      <c r="G96" s="50">
        <v>1</v>
      </c>
      <c r="H96" s="89">
        <f t="shared" si="8"/>
        <v>100</v>
      </c>
      <c r="I96" s="26"/>
      <c r="J96" s="26"/>
      <c r="K96" s="26"/>
      <c r="L96" s="26"/>
      <c r="M96" s="26"/>
    </row>
    <row r="97" spans="1:13" s="1" customFormat="1" ht="37.5" customHeight="1" x14ac:dyDescent="0.25">
      <c r="A97" s="70">
        <v>8</v>
      </c>
      <c r="B97" s="48" t="s">
        <v>136</v>
      </c>
      <c r="C97" s="48" t="s">
        <v>127</v>
      </c>
      <c r="D97" s="48"/>
      <c r="E97" s="49" t="s">
        <v>132</v>
      </c>
      <c r="F97" s="27" t="s">
        <v>57</v>
      </c>
      <c r="G97" s="50">
        <v>1.02</v>
      </c>
      <c r="H97" s="89">
        <f t="shared" si="8"/>
        <v>102</v>
      </c>
      <c r="I97" s="26"/>
      <c r="J97" s="26"/>
      <c r="K97" s="26"/>
      <c r="L97" s="26"/>
      <c r="M97" s="26"/>
    </row>
    <row r="98" spans="1:13" s="1" customFormat="1" ht="33.75" customHeight="1" x14ac:dyDescent="0.25">
      <c r="A98" s="96" t="s">
        <v>24</v>
      </c>
      <c r="B98" s="97"/>
      <c r="C98" s="97"/>
      <c r="D98" s="97"/>
      <c r="E98" s="97"/>
      <c r="F98" s="97"/>
      <c r="G98" s="97"/>
      <c r="H98" s="98"/>
      <c r="I98" s="60"/>
      <c r="J98" s="60"/>
      <c r="K98" s="60"/>
      <c r="L98" s="60"/>
      <c r="M98" s="60"/>
    </row>
    <row r="99" spans="1:13" s="1" customFormat="1" ht="33.75" customHeight="1" x14ac:dyDescent="0.25">
      <c r="A99" s="99"/>
      <c r="B99" s="100"/>
      <c r="C99" s="100"/>
      <c r="D99" s="100"/>
      <c r="E99" s="100"/>
      <c r="F99" s="100"/>
      <c r="G99" s="100"/>
      <c r="H99" s="101"/>
      <c r="I99" s="60"/>
      <c r="J99" s="60"/>
      <c r="K99" s="60"/>
      <c r="L99" s="60"/>
      <c r="M99" s="60"/>
    </row>
    <row r="100" spans="1:13" s="1" customFormat="1" ht="66" customHeight="1" x14ac:dyDescent="0.25">
      <c r="A100" s="102" t="s">
        <v>25</v>
      </c>
      <c r="B100" s="103"/>
      <c r="C100" s="103"/>
      <c r="D100" s="103"/>
      <c r="E100" s="103"/>
      <c r="F100" s="103"/>
      <c r="G100" s="103"/>
      <c r="H100" s="103"/>
      <c r="I100" s="21"/>
      <c r="J100" s="21"/>
      <c r="K100" s="21"/>
      <c r="L100" s="21"/>
      <c r="M100" s="21"/>
    </row>
    <row r="101" spans="1:13" s="1" customFormat="1" ht="15" customHeight="1" x14ac:dyDescent="0.25">
      <c r="A101" s="18"/>
      <c r="B101" s="18"/>
      <c r="C101" s="61"/>
      <c r="D101" s="61"/>
      <c r="E101" s="61"/>
      <c r="F101" s="18"/>
      <c r="G101" s="19"/>
      <c r="H101" s="62"/>
      <c r="I101" s="63"/>
    </row>
    <row r="102" spans="1:13" s="1" customFormat="1" ht="27.75" customHeight="1" x14ac:dyDescent="0.25">
      <c r="A102" s="18"/>
      <c r="B102" s="18"/>
      <c r="C102" s="61"/>
      <c r="D102" s="61"/>
      <c r="E102" s="61"/>
      <c r="F102" s="18"/>
      <c r="G102" s="19"/>
      <c r="H102" s="62"/>
      <c r="I102" s="63"/>
      <c r="L102" s="8" t="s">
        <v>138</v>
      </c>
    </row>
    <row r="103" spans="1:13" s="1" customFormat="1" ht="31.5" customHeight="1" x14ac:dyDescent="0.25">
      <c r="A103" s="8" t="s">
        <v>9</v>
      </c>
      <c r="B103" s="8"/>
      <c r="C103" s="10"/>
      <c r="D103" s="10"/>
      <c r="E103" s="10"/>
      <c r="F103" s="8" t="s">
        <v>26</v>
      </c>
      <c r="G103" s="8"/>
      <c r="H103" s="41"/>
      <c r="I103" s="63"/>
      <c r="L103" s="8" t="s">
        <v>27</v>
      </c>
    </row>
    <row r="104" spans="1:13" s="1" customFormat="1" ht="23.25" customHeight="1" x14ac:dyDescent="0.25">
      <c r="A104" s="18"/>
      <c r="B104" s="18"/>
      <c r="C104" s="61"/>
      <c r="D104" s="61"/>
      <c r="E104" s="61"/>
      <c r="F104" s="18"/>
      <c r="G104" s="19"/>
      <c r="H104" s="62"/>
      <c r="I104" s="63"/>
    </row>
    <row r="105" spans="1:13" s="1" customFormat="1" ht="23.25" customHeight="1" x14ac:dyDescent="0.25">
      <c r="A105" s="18"/>
      <c r="B105" s="18"/>
      <c r="C105" s="61"/>
      <c r="D105" s="61"/>
      <c r="E105" s="61"/>
      <c r="F105" s="18"/>
      <c r="G105" s="19"/>
      <c r="H105" s="62"/>
      <c r="I105" s="63"/>
    </row>
    <row r="106" spans="1:13" s="8" customFormat="1" ht="25.5" x14ac:dyDescent="0.25">
      <c r="H106" s="41"/>
    </row>
    <row r="107" spans="1:13" s="1" customFormat="1" ht="25.5" x14ac:dyDescent="0.25">
      <c r="A107" s="8"/>
      <c r="B107" s="8"/>
      <c r="H107" s="64"/>
      <c r="I107" s="3"/>
    </row>
    <row r="108" spans="1:13" s="1" customFormat="1" x14ac:dyDescent="0.25">
      <c r="H108" s="64"/>
      <c r="I108" s="3"/>
    </row>
    <row r="109" spans="1:13" x14ac:dyDescent="0.25">
      <c r="A109" s="5"/>
      <c r="B109" s="5"/>
      <c r="G109" s="5"/>
      <c r="H109" s="65"/>
    </row>
    <row r="110" spans="1:13" s="2" customFormat="1" x14ac:dyDescent="0.25">
      <c r="C110" s="1"/>
      <c r="D110" s="1"/>
      <c r="E110" s="1"/>
      <c r="F110" s="3"/>
      <c r="G110" s="4"/>
      <c r="H110" s="64"/>
      <c r="I110" s="3"/>
      <c r="J110" s="5"/>
    </row>
  </sheetData>
  <mergeCells count="10">
    <mergeCell ref="L15:L16"/>
    <mergeCell ref="M15:M16"/>
    <mergeCell ref="A98:H99"/>
    <mergeCell ref="A100:H100"/>
    <mergeCell ref="A15:A16"/>
    <mergeCell ref="B15:E15"/>
    <mergeCell ref="F15:F16"/>
    <mergeCell ref="G15:G16"/>
    <mergeCell ref="H15:H16"/>
    <mergeCell ref="I15:K15"/>
  </mergeCells>
  <pageMargins left="0" right="0" top="0" bottom="0" header="0" footer="0"/>
  <pageSetup paperSize="9" scale="54" orientation="landscape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I. SƠN </vt:lpstr>
      <vt:lpstr>III. ĐÓNG GÓI</vt:lpstr>
      <vt:lpstr>III. ĐÓNG GÓI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 PV</cp:lastModifiedBy>
  <cp:lastPrinted>2022-12-17T02:26:26Z</cp:lastPrinted>
  <dcterms:created xsi:type="dcterms:W3CDTF">2018-07-30T01:28:48Z</dcterms:created>
  <dcterms:modified xsi:type="dcterms:W3CDTF">2023-10-30T06:18:12Z</dcterms:modified>
</cp:coreProperties>
</file>