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 tabRatio="638" activeTab="1"/>
  </bookViews>
  <sheets>
    <sheet name="I. SƠN " sheetId="1" r:id="rId1"/>
    <sheet name="III. ĐÓNG GÓI (2)" sheetId="6" r:id="rId2"/>
    <sheet name="III. ĐÓNG GÓI" sheetId="3" r:id="rId3"/>
  </sheets>
  <definedNames>
    <definedName name="_xlnm._FilterDatabase" localSheetId="0" hidden="1">'I. SƠN '!$A$1:$H$9</definedName>
    <definedName name="_xlnm._FilterDatabase" localSheetId="2" hidden="1">'III. ĐÓNG GÓI'!$A$1:$J$8</definedName>
    <definedName name="_xlnm._FilterDatabase" localSheetId="1" hidden="1">'III. ĐÓNG GÓI (2)'!$A$1:$J$8</definedName>
    <definedName name="_xlnm.Print_Area" localSheetId="2">'III. ĐÓNG GÓI'!$A$1:$M$32</definedName>
  </definedNames>
  <calcPr calcId="162913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3" l="1"/>
  <c r="H20" i="3"/>
  <c r="H19" i="3"/>
  <c r="H18" i="3"/>
  <c r="H14" i="3"/>
  <c r="H13" i="3"/>
  <c r="H12" i="3"/>
  <c r="H17" i="3"/>
  <c r="H16" i="3"/>
  <c r="H15" i="3"/>
  <c r="H23" i="3"/>
  <c r="H22" i="3"/>
  <c r="H21" i="3"/>
  <c r="H11" i="3"/>
  <c r="H10" i="3"/>
  <c r="H9" i="3"/>
  <c r="M19" i="6"/>
</calcChain>
</file>

<file path=xl/sharedStrings.xml><?xml version="1.0" encoding="utf-8"?>
<sst xmlns="http://schemas.openxmlformats.org/spreadsheetml/2006/main" count="249" uniqueCount="91">
  <si>
    <t>ĐỊNH MỨC KIÊM ĐỀ NGHỊ XUẤT KHO</t>
  </si>
  <si>
    <t>Người đề nghị :</t>
  </si>
  <si>
    <t>Lệnh sản xuất :</t>
  </si>
  <si>
    <t>Xưởng</t>
  </si>
  <si>
    <t>Khách hàng :</t>
  </si>
  <si>
    <t xml:space="preserve">Đơn hàng:   </t>
  </si>
  <si>
    <t>I. SƠN</t>
  </si>
  <si>
    <t>STT</t>
  </si>
  <si>
    <t>HÀNG HÓA</t>
  </si>
  <si>
    <t>ĐVT</t>
  </si>
  <si>
    <t>ĐM/SP</t>
  </si>
  <si>
    <t>Tổng SL/KL
(Theo ĐM)</t>
  </si>
  <si>
    <t>Ngày và Số lượng / Khối lượng cấp phát</t>
  </si>
  <si>
    <t>Cộng</t>
  </si>
  <si>
    <t>Ghi chú</t>
  </si>
  <si>
    <t>TÊN VẬT TƯ</t>
  </si>
  <si>
    <t>MÃ VẬT TƯ</t>
  </si>
  <si>
    <t>XUẤT XỨ</t>
  </si>
  <si>
    <t>……/…..…/……</t>
  </si>
  <si>
    <t>Kg</t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</si>
  <si>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</si>
  <si>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</si>
  <si>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t>BAN GIÁM ĐỐC</t>
  </si>
  <si>
    <t>BP. KIỂM SOÁT ĐỊNH MỨC</t>
  </si>
  <si>
    <t>NGƯỜI ĐỀ NGHỊ</t>
  </si>
  <si>
    <t>III: VẬT TƯ ĐÓNG GÓI</t>
  </si>
  <si>
    <t>QUY CÁCH</t>
  </si>
  <si>
    <t>Viet Nam</t>
  </si>
  <si>
    <t>PHAN THIÊN KIM</t>
  </si>
  <si>
    <t>cuộn</t>
  </si>
  <si>
    <t>Màng foam</t>
  </si>
  <si>
    <t>0.5 x 1050 x 6000 (cắt đôi)</t>
  </si>
  <si>
    <t>Băng keo vàng 48mm</t>
  </si>
  <si>
    <t>Màng PE  - W500</t>
  </si>
  <si>
    <t>Giấy xel 2 lớp</t>
  </si>
  <si>
    <t>kg</t>
  </si>
  <si>
    <t>Băng keo trong W24</t>
  </si>
  <si>
    <t>Dây đai xanh W16</t>
  </si>
  <si>
    <t>VietNam</t>
  </si>
  <si>
    <t>thùng A1</t>
  </si>
  <si>
    <t>120 x 825 x 970</t>
  </si>
  <si>
    <t>0.5 x 1050 x 6000</t>
  </si>
  <si>
    <t>130 x 585 x 415</t>
  </si>
  <si>
    <t>Carton 5L</t>
  </si>
  <si>
    <t>cái</t>
  </si>
  <si>
    <t>120 x 750 x 736</t>
  </si>
  <si>
    <t>0.5 x 810 x 6000</t>
  </si>
  <si>
    <t>120 x 870 x 1058</t>
  </si>
  <si>
    <t>120 x 758 x 932</t>
  </si>
  <si>
    <t>09/11/2023 (2)</t>
  </si>
  <si>
    <t>SUNG AE</t>
  </si>
  <si>
    <t>11-23 (BỔ SUNG 2)</t>
  </si>
  <si>
    <t>Thùng A1</t>
  </si>
  <si>
    <t>Carton 5 lớp</t>
  </si>
  <si>
    <t>175 x 486 x 820</t>
  </si>
  <si>
    <t>Theo kế hoạch\</t>
  </si>
  <si>
    <t>Băng keo vàng 48</t>
  </si>
  <si>
    <t>Ngày 10/10/2023</t>
  </si>
  <si>
    <t>Màng PE W125</t>
  </si>
  <si>
    <t xml:space="preserve">Màng foam </t>
  </si>
  <si>
    <t>0.5 x 1300 x 6000 (cắt đôi)</t>
  </si>
  <si>
    <t>RABIN RW-16-885</t>
  </si>
  <si>
    <t>CRS-8506</t>
  </si>
  <si>
    <t>PU SEALER</t>
  </si>
  <si>
    <t>230:046/A-180.00K</t>
  </si>
  <si>
    <t>PU HARDENER</t>
  </si>
  <si>
    <t>230:046/B-4.50K</t>
  </si>
  <si>
    <t>PU TOPCOAT (20)</t>
  </si>
  <si>
    <t>F63FN0382-18.00K</t>
  </si>
  <si>
    <t>230:063/B-4.50K</t>
  </si>
  <si>
    <t>PU THINNER</t>
  </si>
  <si>
    <t>236:022-180.00K</t>
  </si>
  <si>
    <t>STAIN (COLOR AQ2)</t>
  </si>
  <si>
    <t>238:001:60258-4.00K</t>
  </si>
  <si>
    <t>ES - 13</t>
  </si>
  <si>
    <t>STAIN - BURNT UMBER</t>
  </si>
  <si>
    <t>238:001:60001-5.00K</t>
  </si>
  <si>
    <t>STAIN - BROWN</t>
  </si>
  <si>
    <t>233:002:60000-4.00K</t>
  </si>
  <si>
    <t>STAIN - BLACK</t>
  </si>
  <si>
    <t>233:002:70003-4.00K</t>
  </si>
  <si>
    <t>STAIN - YELLOW</t>
  </si>
  <si>
    <t>233:002:30000-4.00K</t>
  </si>
  <si>
    <t>STAIN - RED</t>
  </si>
  <si>
    <t>233:002:20006-4.00K</t>
  </si>
  <si>
    <t>STAIN - YELLOW OXIDE</t>
  </si>
  <si>
    <t>238:001:30002-5.00K</t>
  </si>
  <si>
    <t>UNIVERSAL COLOR PASTE - LAMP BLACK</t>
  </si>
  <si>
    <t>238:008:70004-5.00K</t>
  </si>
  <si>
    <t>238:001:20012-5.00K</t>
  </si>
  <si>
    <t>Nhập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</si>
</sst>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0.0000"/>
    <numFmt numFmtId="167" formatCode="0.000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vertical="center"/>
    </xf>
    <xf numFmtId="14" fontId="10" fillId="0" borderId="0" xfId="0" quotePrefix="1" applyNumberFormat="1" applyFont="1" applyAlignment="1">
      <alignment vertical="center"/>
    </xf>
    <xf numFmtId="0" fontId="11" fillId="0" borderId="0" xfId="0" applyFont="1" applyAlignment="1">
      <alignment horizontal="right" vertical="center"/>
    </xf>
    <xf numFmtId="41" fontId="7" fillId="0" borderId="0" xfId="0" applyNumberFormat="1" applyFont="1" applyAlignment="1">
      <alignment vertical="center"/>
    </xf>
    <xf numFmtId="14" fontId="11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41" fontId="7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41" fontId="7" fillId="0" borderId="0" xfId="0" applyNumberFormat="1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164" fontId="10" fillId="0" borderId="9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center"/>
    </xf>
    <xf numFmtId="164" fontId="10" fillId="0" borderId="11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right" vertical="center"/>
    </xf>
    <xf numFmtId="164" fontId="10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right" vertical="center"/>
    </xf>
    <xf numFmtId="164" fontId="10" fillId="0" borderId="13" xfId="0" applyNumberFormat="1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41" fontId="15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left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14" fontId="9" fillId="0" borderId="0" xfId="0" applyNumberFormat="1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7" fontId="1" fillId="0" borderId="9" xfId="0" applyNumberFormat="1" applyFont="1" applyBorder="1" applyAlignment="1">
      <alignment horizontal="right" vertical="center"/>
    </xf>
    <xf numFmtId="0" fontId="16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7" fontId="1" fillId="0" borderId="10" xfId="0" applyNumberFormat="1" applyFont="1" applyBorder="1" applyAlignment="1">
      <alignment horizontal="right" vertical="center"/>
    </xf>
    <xf numFmtId="168" fontId="10" fillId="0" borderId="11" xfId="1" applyNumberFormat="1" applyFont="1" applyBorder="1" applyAlignment="1">
      <alignment horizontal="right" vertical="center"/>
    </xf>
    <xf numFmtId="167" fontId="1" fillId="0" borderId="12" xfId="0" applyNumberFormat="1" applyFont="1" applyBorder="1" applyAlignment="1">
      <alignment horizontal="right" vertical="center"/>
    </xf>
    <xf numFmtId="43" fontId="10" fillId="0" borderId="11" xfId="1" applyNumberFormat="1" applyFont="1" applyBorder="1" applyAlignment="1">
      <alignment horizontal="right" vertical="center"/>
    </xf>
    <xf numFmtId="43" fontId="10" fillId="0" borderId="10" xfId="1" applyFont="1" applyBorder="1" applyAlignment="1">
      <alignment horizontal="right" vertical="center"/>
    </xf>
    <xf numFmtId="43" fontId="3" fillId="0" borderId="11" xfId="0" applyNumberFormat="1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58.7109375" style="2" customWidth="1"/>
    <col min="3" max="3" width="37.140625" style="3" customWidth="1"/>
    <col min="4" max="4" width="17.5703125" style="3" customWidth="1"/>
    <col min="5" max="5" width="10.42578125" style="4" customWidth="1"/>
    <col min="6" max="6" width="9.7109375" style="5" customWidth="1"/>
    <col min="7" max="7" width="22.5703125" style="6" customWidth="1"/>
    <col min="8" max="8" width="16.7109375" style="2" customWidth="1"/>
    <col min="9" max="10" width="16.7109375" style="7" customWidth="1"/>
    <col min="11" max="11" width="20.140625" style="7" customWidth="1"/>
    <col min="12" max="12" width="28.7109375" style="7" customWidth="1"/>
    <col min="13" max="16384" width="9.140625" style="7"/>
  </cols>
  <sheetData>
    <row r="1" spans="1:12" ht="20.25" customHeight="1" x14ac:dyDescent="0.25">
      <c r="A1" s="3"/>
      <c r="J1" s="8"/>
    </row>
    <row r="2" spans="1:12" ht="33" customHeight="1" x14ac:dyDescent="0.25">
      <c r="A2" s="3"/>
      <c r="D2" s="7"/>
      <c r="G2" s="9" t="s">
        <v>0</v>
      </c>
    </row>
    <row r="3" spans="1:12" ht="33" customHeight="1" x14ac:dyDescent="0.25">
      <c r="A3" s="10" t="s">
        <v>1</v>
      </c>
      <c r="C3" s="1" t="s">
        <v>28</v>
      </c>
      <c r="D3" s="7"/>
      <c r="G3" s="9"/>
    </row>
    <row r="4" spans="1:12" s="10" customFormat="1" ht="30.75" customHeight="1" x14ac:dyDescent="0.25">
      <c r="A4" s="10" t="s">
        <v>2</v>
      </c>
      <c r="B4" s="11"/>
      <c r="C4" s="60" t="s">
        <v>49</v>
      </c>
      <c r="D4" s="12"/>
      <c r="E4" s="10" t="s">
        <v>3</v>
      </c>
      <c r="F4" s="13"/>
      <c r="G4" s="14"/>
      <c r="H4" s="1"/>
    </row>
    <row r="5" spans="1:12" s="10" customFormat="1" ht="30.75" customHeight="1" x14ac:dyDescent="0.25">
      <c r="A5" s="10" t="s">
        <v>4</v>
      </c>
      <c r="B5" s="15"/>
      <c r="C5" s="10" t="s">
        <v>50</v>
      </c>
      <c r="D5" s="16"/>
      <c r="E5" s="17"/>
      <c r="F5" s="18"/>
      <c r="G5" s="19"/>
      <c r="H5" s="20"/>
    </row>
    <row r="6" spans="1:12" s="10" customFormat="1" ht="30.75" customHeight="1" x14ac:dyDescent="0.25">
      <c r="A6" s="10" t="s">
        <v>5</v>
      </c>
      <c r="B6" s="21"/>
      <c r="C6" s="22" t="s">
        <v>51</v>
      </c>
      <c r="D6" s="22"/>
      <c r="E6" s="17"/>
      <c r="F6" s="18"/>
      <c r="G6" s="19"/>
      <c r="H6" s="17"/>
    </row>
    <row r="7" spans="1:12" s="10" customFormat="1" ht="30.75" customHeight="1" thickBot="1" x14ac:dyDescent="0.3">
      <c r="A7" s="26" t="s">
        <v>6</v>
      </c>
      <c r="B7" s="13"/>
      <c r="C7" s="23"/>
      <c r="D7" s="23"/>
      <c r="E7" s="24"/>
      <c r="F7" s="22"/>
      <c r="G7" s="25"/>
    </row>
    <row r="8" spans="1:12" s="8" customFormat="1" ht="31.5" customHeight="1" thickBot="1" x14ac:dyDescent="0.3">
      <c r="A8" s="83" t="s">
        <v>7</v>
      </c>
      <c r="B8" s="85" t="s">
        <v>8</v>
      </c>
      <c r="C8" s="86"/>
      <c r="D8" s="87"/>
      <c r="E8" s="83" t="s">
        <v>9</v>
      </c>
      <c r="F8" s="83" t="s">
        <v>10</v>
      </c>
      <c r="G8" s="83" t="s">
        <v>11</v>
      </c>
      <c r="H8" s="88" t="s">
        <v>12</v>
      </c>
      <c r="I8" s="88"/>
      <c r="J8" s="88"/>
      <c r="K8" s="72" t="s">
        <v>13</v>
      </c>
      <c r="L8" s="74" t="s">
        <v>14</v>
      </c>
    </row>
    <row r="9" spans="1:12" s="8" customFormat="1" ht="31.5" customHeight="1" thickBot="1" x14ac:dyDescent="0.3">
      <c r="A9" s="84"/>
      <c r="B9" s="27" t="s">
        <v>15</v>
      </c>
      <c r="C9" s="27" t="s">
        <v>16</v>
      </c>
      <c r="D9" s="27" t="s">
        <v>17</v>
      </c>
      <c r="E9" s="84"/>
      <c r="F9" s="84"/>
      <c r="G9" s="84"/>
      <c r="H9" s="28" t="s">
        <v>18</v>
      </c>
      <c r="I9" s="28" t="s">
        <v>18</v>
      </c>
      <c r="J9" s="28" t="s">
        <v>18</v>
      </c>
      <c r="K9" s="73"/>
      <c r="L9" s="73"/>
    </row>
    <row r="10" spans="1:12" s="3" customFormat="1" ht="31.5" customHeight="1" x14ac:dyDescent="0.25">
      <c r="A10" s="29">
        <v>1</v>
      </c>
      <c r="B10" s="30"/>
      <c r="C10" s="30" t="s">
        <v>61</v>
      </c>
      <c r="D10" s="31" t="s">
        <v>90</v>
      </c>
      <c r="E10" s="32" t="s">
        <v>19</v>
      </c>
      <c r="F10" s="33"/>
      <c r="G10" s="34">
        <v>49.530888333333337</v>
      </c>
      <c r="H10" s="29"/>
      <c r="I10" s="29"/>
      <c r="J10" s="29"/>
      <c r="K10" s="29"/>
      <c r="L10" s="29"/>
    </row>
    <row r="11" spans="1:12" s="3" customFormat="1" ht="31.5" customHeight="1" x14ac:dyDescent="0.25">
      <c r="A11" s="35">
        <v>2</v>
      </c>
      <c r="B11" s="36"/>
      <c r="C11" s="36" t="s">
        <v>62</v>
      </c>
      <c r="D11" s="37" t="s">
        <v>90</v>
      </c>
      <c r="E11" s="38" t="s">
        <v>19</v>
      </c>
      <c r="F11" s="39"/>
      <c r="G11" s="40">
        <v>19.050341666666668</v>
      </c>
      <c r="H11" s="35"/>
      <c r="I11" s="35"/>
      <c r="J11" s="35"/>
      <c r="K11" s="35"/>
      <c r="L11" s="35"/>
    </row>
    <row r="12" spans="1:12" s="3" customFormat="1" ht="31.5" customHeight="1" x14ac:dyDescent="0.25">
      <c r="A12" s="35">
        <v>3</v>
      </c>
      <c r="B12" s="36"/>
      <c r="C12" s="36" t="s">
        <v>74</v>
      </c>
      <c r="D12" s="37" t="s">
        <v>90</v>
      </c>
      <c r="E12" s="38" t="s">
        <v>19</v>
      </c>
      <c r="F12" s="39"/>
      <c r="G12" s="40">
        <v>11.3286</v>
      </c>
      <c r="H12" s="35"/>
      <c r="I12" s="35"/>
      <c r="J12" s="35"/>
      <c r="K12" s="35"/>
      <c r="L12" s="35"/>
    </row>
    <row r="13" spans="1:12" s="3" customFormat="1" ht="31.5" customHeight="1" x14ac:dyDescent="0.25">
      <c r="A13" s="35">
        <v>4</v>
      </c>
      <c r="B13" s="36" t="s">
        <v>63</v>
      </c>
      <c r="C13" s="36" t="s">
        <v>64</v>
      </c>
      <c r="D13" s="37" t="s">
        <v>38</v>
      </c>
      <c r="E13" s="38" t="s">
        <v>19</v>
      </c>
      <c r="F13" s="39"/>
      <c r="G13" s="40">
        <v>177.86905000000002</v>
      </c>
      <c r="H13" s="35"/>
      <c r="I13" s="35"/>
      <c r="J13" s="35"/>
      <c r="K13" s="35"/>
      <c r="L13" s="35"/>
    </row>
    <row r="14" spans="1:12" s="3" customFormat="1" ht="31.5" customHeight="1" x14ac:dyDescent="0.25">
      <c r="A14" s="35">
        <v>5</v>
      </c>
      <c r="B14" s="36" t="s">
        <v>65</v>
      </c>
      <c r="C14" s="36" t="s">
        <v>66</v>
      </c>
      <c r="D14" s="37" t="s">
        <v>38</v>
      </c>
      <c r="E14" s="38" t="s">
        <v>19</v>
      </c>
      <c r="F14" s="39"/>
      <c r="G14" s="40">
        <v>88.934525000000008</v>
      </c>
      <c r="H14" s="35"/>
      <c r="I14" s="35"/>
      <c r="J14" s="35"/>
      <c r="K14" s="35"/>
      <c r="L14" s="35"/>
    </row>
    <row r="15" spans="1:12" s="3" customFormat="1" ht="31.5" customHeight="1" x14ac:dyDescent="0.25">
      <c r="A15" s="35">
        <v>6</v>
      </c>
      <c r="B15" s="36" t="s">
        <v>67</v>
      </c>
      <c r="C15" s="36" t="s">
        <v>68</v>
      </c>
      <c r="D15" s="37" t="s">
        <v>38</v>
      </c>
      <c r="E15" s="38" t="s">
        <v>19</v>
      </c>
      <c r="F15" s="39"/>
      <c r="G15" s="40">
        <v>340.03891485831662</v>
      </c>
      <c r="H15" s="35"/>
      <c r="I15" s="35"/>
      <c r="J15" s="35"/>
      <c r="K15" s="35"/>
      <c r="L15" s="35"/>
    </row>
    <row r="16" spans="1:12" s="3" customFormat="1" ht="31.5" customHeight="1" x14ac:dyDescent="0.25">
      <c r="A16" s="35">
        <v>7</v>
      </c>
      <c r="B16" s="36" t="s">
        <v>65</v>
      </c>
      <c r="C16" s="36" t="s">
        <v>69</v>
      </c>
      <c r="D16" s="37" t="s">
        <v>38</v>
      </c>
      <c r="E16" s="38" t="s">
        <v>19</v>
      </c>
      <c r="F16" s="39"/>
      <c r="G16" s="40">
        <v>170.01945742915831</v>
      </c>
      <c r="H16" s="35"/>
      <c r="I16" s="35"/>
      <c r="J16" s="35"/>
      <c r="K16" s="35"/>
      <c r="L16" s="35"/>
    </row>
    <row r="17" spans="1:12" s="3" customFormat="1" ht="31.5" customHeight="1" x14ac:dyDescent="0.25">
      <c r="A17" s="35">
        <v>8</v>
      </c>
      <c r="B17" s="36" t="s">
        <v>70</v>
      </c>
      <c r="C17" s="36" t="s">
        <v>71</v>
      </c>
      <c r="D17" s="37" t="s">
        <v>38</v>
      </c>
      <c r="E17" s="38" t="s">
        <v>19</v>
      </c>
      <c r="F17" s="39"/>
      <c r="G17" s="40">
        <v>564.50028560552232</v>
      </c>
      <c r="H17" s="35"/>
      <c r="I17" s="35"/>
      <c r="J17" s="35"/>
      <c r="K17" s="35"/>
      <c r="L17" s="35"/>
    </row>
    <row r="18" spans="1:12" s="3" customFormat="1" ht="31.5" customHeight="1" x14ac:dyDescent="0.25">
      <c r="A18" s="35">
        <v>9</v>
      </c>
      <c r="B18" s="36" t="s">
        <v>72</v>
      </c>
      <c r="C18" s="36" t="s">
        <v>73</v>
      </c>
      <c r="D18" s="37" t="s">
        <v>38</v>
      </c>
      <c r="E18" s="38" t="s">
        <v>19</v>
      </c>
      <c r="F18" s="39"/>
      <c r="G18" s="40">
        <v>134.24763382857145</v>
      </c>
      <c r="H18" s="35"/>
      <c r="I18" s="35"/>
      <c r="J18" s="35"/>
      <c r="K18" s="35"/>
      <c r="L18" s="35"/>
    </row>
    <row r="19" spans="1:12" s="3" customFormat="1" ht="31.5" customHeight="1" x14ac:dyDescent="0.25">
      <c r="A19" s="35">
        <v>10</v>
      </c>
      <c r="B19" s="36" t="s">
        <v>75</v>
      </c>
      <c r="C19" s="36" t="s">
        <v>76</v>
      </c>
      <c r="D19" s="37" t="s">
        <v>38</v>
      </c>
      <c r="E19" s="38" t="s">
        <v>19</v>
      </c>
      <c r="F19" s="39"/>
      <c r="G19" s="40">
        <v>2.5349976087996176</v>
      </c>
      <c r="H19" s="35"/>
      <c r="I19" s="35"/>
      <c r="J19" s="35"/>
      <c r="K19" s="35"/>
      <c r="L19" s="35"/>
    </row>
    <row r="20" spans="1:12" s="3" customFormat="1" ht="31.5" customHeight="1" x14ac:dyDescent="0.25">
      <c r="A20" s="35">
        <v>11</v>
      </c>
      <c r="B20" s="41" t="s">
        <v>77</v>
      </c>
      <c r="C20" s="41" t="s">
        <v>78</v>
      </c>
      <c r="D20" s="37" t="s">
        <v>38</v>
      </c>
      <c r="E20" s="38" t="s">
        <v>19</v>
      </c>
      <c r="F20" s="42"/>
      <c r="G20" s="43">
        <v>0.72428503108560527</v>
      </c>
      <c r="H20" s="44"/>
      <c r="I20" s="44"/>
      <c r="J20" s="44"/>
      <c r="K20" s="44"/>
      <c r="L20" s="44"/>
    </row>
    <row r="21" spans="1:12" s="3" customFormat="1" ht="31.5" customHeight="1" x14ac:dyDescent="0.25">
      <c r="A21" s="35">
        <v>12</v>
      </c>
      <c r="B21" s="41" t="s">
        <v>79</v>
      </c>
      <c r="C21" s="41" t="s">
        <v>80</v>
      </c>
      <c r="D21" s="37" t="s">
        <v>38</v>
      </c>
      <c r="E21" s="38" t="s">
        <v>19</v>
      </c>
      <c r="F21" s="42"/>
      <c r="G21" s="43">
        <v>0.83292778574844561</v>
      </c>
      <c r="H21" s="44"/>
      <c r="I21" s="44"/>
      <c r="J21" s="44"/>
      <c r="K21" s="44"/>
      <c r="L21" s="44"/>
    </row>
    <row r="22" spans="1:12" s="3" customFormat="1" ht="31.5" customHeight="1" x14ac:dyDescent="0.25">
      <c r="A22" s="35">
        <v>13</v>
      </c>
      <c r="B22" s="41" t="s">
        <v>81</v>
      </c>
      <c r="C22" s="41" t="s">
        <v>82</v>
      </c>
      <c r="D22" s="37" t="s">
        <v>38</v>
      </c>
      <c r="E22" s="38" t="s">
        <v>19</v>
      </c>
      <c r="F22" s="42"/>
      <c r="G22" s="43">
        <v>2.8971401243424198E-2</v>
      </c>
      <c r="H22" s="44"/>
      <c r="I22" s="44"/>
      <c r="J22" s="44"/>
      <c r="K22" s="44"/>
      <c r="L22" s="44"/>
    </row>
    <row r="23" spans="1:12" s="3" customFormat="1" ht="31.5" customHeight="1" x14ac:dyDescent="0.25">
      <c r="A23" s="35">
        <v>14</v>
      </c>
      <c r="B23" s="41" t="s">
        <v>83</v>
      </c>
      <c r="C23" s="41" t="s">
        <v>84</v>
      </c>
      <c r="D23" s="37" t="s">
        <v>38</v>
      </c>
      <c r="E23" s="38" t="s">
        <v>19</v>
      </c>
      <c r="F23" s="42"/>
      <c r="G23" s="43">
        <v>3.6214251554280243E-2</v>
      </c>
      <c r="H23" s="44"/>
      <c r="I23" s="44"/>
      <c r="J23" s="44"/>
      <c r="K23" s="44"/>
      <c r="L23" s="44"/>
    </row>
    <row r="24" spans="1:12" s="3" customFormat="1" ht="31.5" customHeight="1" x14ac:dyDescent="0.25">
      <c r="A24" s="35">
        <v>15</v>
      </c>
      <c r="B24" s="41" t="s">
        <v>85</v>
      </c>
      <c r="C24" s="41" t="s">
        <v>86</v>
      </c>
      <c r="D24" s="37" t="s">
        <v>38</v>
      </c>
      <c r="E24" s="38" t="s">
        <v>19</v>
      </c>
      <c r="F24" s="42"/>
      <c r="G24" s="43">
        <v>14.726128133704735</v>
      </c>
      <c r="H24" s="44"/>
      <c r="I24" s="44"/>
      <c r="J24" s="44"/>
      <c r="K24" s="44"/>
      <c r="L24" s="44"/>
    </row>
    <row r="25" spans="1:12" s="3" customFormat="1" ht="31.5" customHeight="1" x14ac:dyDescent="0.25">
      <c r="A25" s="35">
        <v>16</v>
      </c>
      <c r="B25" s="41" t="s">
        <v>87</v>
      </c>
      <c r="C25" s="41" t="s">
        <v>88</v>
      </c>
      <c r="D25" s="37" t="s">
        <v>38</v>
      </c>
      <c r="E25" s="38" t="s">
        <v>19</v>
      </c>
      <c r="F25" s="42"/>
      <c r="G25" s="43">
        <v>10.013767130919224</v>
      </c>
      <c r="H25" s="44"/>
      <c r="I25" s="44"/>
      <c r="J25" s="44"/>
      <c r="K25" s="44"/>
      <c r="L25" s="44"/>
    </row>
    <row r="26" spans="1:12" s="3" customFormat="1" ht="31.5" customHeight="1" x14ac:dyDescent="0.25">
      <c r="A26" s="35">
        <v>17</v>
      </c>
      <c r="B26" s="46" t="s">
        <v>83</v>
      </c>
      <c r="C26" s="46" t="s">
        <v>89</v>
      </c>
      <c r="D26" s="37" t="s">
        <v>38</v>
      </c>
      <c r="E26" s="38" t="s">
        <v>19</v>
      </c>
      <c r="F26" s="47"/>
      <c r="G26" s="48">
        <v>5.4697047353760446</v>
      </c>
      <c r="H26" s="45"/>
      <c r="I26" s="45"/>
      <c r="J26" s="45"/>
      <c r="K26" s="45"/>
      <c r="L26" s="45"/>
    </row>
    <row r="27" spans="1:12" s="3" customFormat="1" ht="33.75" customHeight="1" x14ac:dyDescent="0.25">
      <c r="A27" s="75" t="s">
        <v>20</v>
      </c>
      <c r="B27" s="76"/>
      <c r="C27" s="76"/>
      <c r="D27" s="76"/>
      <c r="E27" s="76"/>
      <c r="F27" s="76"/>
      <c r="G27" s="77"/>
      <c r="H27" s="49"/>
      <c r="I27" s="49"/>
      <c r="J27" s="49"/>
      <c r="K27" s="49"/>
      <c r="L27" s="49"/>
    </row>
    <row r="28" spans="1:12" s="3" customFormat="1" ht="33.75" customHeight="1" x14ac:dyDescent="0.25">
      <c r="A28" s="78"/>
      <c r="B28" s="79"/>
      <c r="C28" s="79"/>
      <c r="D28" s="79"/>
      <c r="E28" s="79"/>
      <c r="F28" s="79"/>
      <c r="G28" s="80"/>
      <c r="H28" s="49"/>
      <c r="I28" s="49"/>
      <c r="J28" s="49"/>
      <c r="K28" s="49"/>
      <c r="L28" s="49"/>
    </row>
    <row r="29" spans="1:12" s="3" customFormat="1" ht="66" customHeight="1" x14ac:dyDescent="0.25">
      <c r="A29" s="81" t="s">
        <v>21</v>
      </c>
      <c r="B29" s="82"/>
      <c r="C29" s="82"/>
      <c r="D29" s="82"/>
      <c r="E29" s="82"/>
      <c r="F29" s="82"/>
      <c r="G29" s="82"/>
      <c r="H29" s="49"/>
      <c r="I29" s="49"/>
      <c r="J29" s="49"/>
      <c r="K29" s="49"/>
      <c r="L29" s="49"/>
    </row>
    <row r="30" spans="1:12" s="3" customFormat="1" ht="10.5" customHeight="1" x14ac:dyDescent="0.25">
      <c r="A30" s="50"/>
      <c r="B30" s="50"/>
      <c r="C30" s="51"/>
      <c r="D30" s="51"/>
      <c r="E30" s="50"/>
      <c r="F30" s="52"/>
      <c r="G30" s="53"/>
      <c r="H30" s="54"/>
    </row>
    <row r="31" spans="1:12" s="3" customFormat="1" ht="27.75" customHeight="1" x14ac:dyDescent="0.25">
      <c r="A31" s="50"/>
      <c r="B31" s="50"/>
      <c r="C31" s="51"/>
      <c r="D31" s="51"/>
      <c r="E31" s="50"/>
      <c r="F31" s="52"/>
      <c r="G31" s="53"/>
      <c r="H31" s="54"/>
      <c r="K31" s="55"/>
      <c r="L31" s="10" t="s">
        <v>57</v>
      </c>
    </row>
    <row r="32" spans="1:12" s="3" customFormat="1" ht="31.5" customHeight="1" x14ac:dyDescent="0.25">
      <c r="A32" s="10" t="s">
        <v>22</v>
      </c>
      <c r="B32" s="10"/>
      <c r="C32" s="18"/>
      <c r="D32" s="18"/>
      <c r="E32" s="10" t="s">
        <v>23</v>
      </c>
      <c r="F32" s="10"/>
      <c r="G32" s="25"/>
      <c r="H32" s="54"/>
      <c r="L32" s="10" t="s">
        <v>24</v>
      </c>
    </row>
    <row r="33" spans="1:9" s="3" customFormat="1" ht="23.25" customHeight="1" x14ac:dyDescent="0.25">
      <c r="A33" s="50"/>
      <c r="B33" s="50"/>
      <c r="C33" s="51"/>
      <c r="D33" s="51"/>
      <c r="E33" s="50"/>
      <c r="F33" s="52"/>
      <c r="G33" s="53"/>
      <c r="H33" s="54"/>
    </row>
    <row r="34" spans="1:9" s="3" customFormat="1" ht="23.25" customHeight="1" x14ac:dyDescent="0.25">
      <c r="A34" s="50"/>
      <c r="B34" s="50"/>
      <c r="C34" s="51"/>
      <c r="D34" s="51"/>
      <c r="E34" s="50"/>
      <c r="F34" s="52"/>
      <c r="G34" s="53"/>
      <c r="H34" s="54"/>
    </row>
    <row r="35" spans="1:9" s="10" customFormat="1" ht="25.5" x14ac:dyDescent="0.25">
      <c r="G35" s="25"/>
    </row>
    <row r="36" spans="1:9" s="3" customFormat="1" ht="25.5" x14ac:dyDescent="0.25">
      <c r="A36" s="10"/>
      <c r="B36" s="10"/>
      <c r="G36" s="56"/>
      <c r="H36" s="4"/>
    </row>
    <row r="37" spans="1:9" s="3" customFormat="1" x14ac:dyDescent="0.25">
      <c r="G37" s="56"/>
      <c r="H37" s="4"/>
    </row>
    <row r="38" spans="1:9" x14ac:dyDescent="0.25">
      <c r="A38" s="7"/>
      <c r="B38" s="7"/>
      <c r="F38" s="7"/>
      <c r="G38" s="57"/>
    </row>
    <row r="39" spans="1:9" s="2" customFormat="1" x14ac:dyDescent="0.25">
      <c r="C39" s="3"/>
      <c r="D39" s="3"/>
      <c r="E39" s="4"/>
      <c r="F39" s="5"/>
      <c r="G39" s="56"/>
      <c r="H39" s="4"/>
      <c r="I39" s="7"/>
    </row>
  </sheetData>
  <mergeCells count="10">
    <mergeCell ref="K8:K9"/>
    <mergeCell ref="L8:L9"/>
    <mergeCell ref="A27:G28"/>
    <mergeCell ref="A29:G29"/>
    <mergeCell ref="A8:A9"/>
    <mergeCell ref="B8:D8"/>
    <mergeCell ref="E8:E9"/>
    <mergeCell ref="F8:F9"/>
    <mergeCell ref="G8:G9"/>
    <mergeCell ref="H8:J8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6.7109375" style="3" customWidth="1"/>
    <col min="4" max="4" width="36.140625" style="3" customWidth="1"/>
    <col min="5" max="5" width="16.140625" style="3" customWidth="1"/>
    <col min="6" max="6" width="10.42578125" style="4" customWidth="1"/>
    <col min="7" max="7" width="9.7109375" style="5" customWidth="1"/>
    <col min="8" max="8" width="19.7109375" style="6" customWidth="1"/>
    <col min="9" max="9" width="18.5703125" style="2" customWidth="1"/>
    <col min="10" max="12" width="18.5703125" style="7" customWidth="1"/>
    <col min="13" max="13" width="31" style="7" customWidth="1"/>
    <col min="14" max="16384" width="9.140625" style="7"/>
  </cols>
  <sheetData>
    <row r="1" spans="1:13" ht="33" customHeight="1" x14ac:dyDescent="0.25">
      <c r="A1" s="3"/>
      <c r="D1" s="7"/>
      <c r="E1" s="7"/>
      <c r="H1" s="9" t="s">
        <v>0</v>
      </c>
    </row>
    <row r="2" spans="1:13" ht="33" customHeight="1" x14ac:dyDescent="0.25">
      <c r="A2" s="10" t="s">
        <v>1</v>
      </c>
      <c r="C2" s="1" t="s">
        <v>28</v>
      </c>
      <c r="D2" s="7"/>
      <c r="E2" s="7"/>
      <c r="H2" s="9"/>
    </row>
    <row r="3" spans="1:13" s="10" customFormat="1" ht="30.75" customHeight="1" x14ac:dyDescent="0.25">
      <c r="A3" s="10" t="s">
        <v>2</v>
      </c>
      <c r="B3" s="11"/>
      <c r="C3" s="60" t="s">
        <v>49</v>
      </c>
      <c r="D3" s="12"/>
      <c r="E3" s="16"/>
      <c r="G3" s="13"/>
      <c r="H3" s="14"/>
      <c r="I3" s="1"/>
    </row>
    <row r="4" spans="1:13" s="10" customFormat="1" ht="30.75" customHeight="1" x14ac:dyDescent="0.25">
      <c r="A4" s="10" t="s">
        <v>4</v>
      </c>
      <c r="B4" s="15"/>
      <c r="C4" s="10" t="s">
        <v>50</v>
      </c>
      <c r="D4" s="16"/>
      <c r="E4" s="16"/>
      <c r="F4" s="17"/>
      <c r="G4" s="18"/>
      <c r="H4" s="19"/>
      <c r="I4" s="20"/>
    </row>
    <row r="5" spans="1:13" s="10" customFormat="1" ht="30.75" customHeight="1" x14ac:dyDescent="0.25">
      <c r="A5" s="10" t="s">
        <v>5</v>
      </c>
      <c r="B5" s="21"/>
      <c r="C5" s="22" t="s">
        <v>51</v>
      </c>
      <c r="D5" s="22"/>
      <c r="E5" s="22"/>
      <c r="F5" s="17"/>
      <c r="G5" s="18"/>
      <c r="H5" s="19"/>
      <c r="I5" s="17"/>
    </row>
    <row r="6" spans="1:13" s="10" customFormat="1" ht="30.75" customHeight="1" thickBot="1" x14ac:dyDescent="0.3">
      <c r="A6" s="26" t="s">
        <v>25</v>
      </c>
      <c r="B6" s="13"/>
      <c r="C6" s="23"/>
      <c r="D6" s="23"/>
      <c r="E6" s="23"/>
      <c r="F6" s="24"/>
      <c r="G6" s="22"/>
      <c r="H6" s="25"/>
    </row>
    <row r="7" spans="1:13" s="8" customFormat="1" ht="48.75" customHeight="1" thickBot="1" x14ac:dyDescent="0.3">
      <c r="A7" s="83" t="s">
        <v>7</v>
      </c>
      <c r="B7" s="85" t="s">
        <v>8</v>
      </c>
      <c r="C7" s="86"/>
      <c r="D7" s="86"/>
      <c r="E7" s="87"/>
      <c r="F7" s="83" t="s">
        <v>9</v>
      </c>
      <c r="G7" s="83" t="s">
        <v>10</v>
      </c>
      <c r="H7" s="83" t="s">
        <v>11</v>
      </c>
      <c r="I7" s="88" t="s">
        <v>12</v>
      </c>
      <c r="J7" s="88"/>
      <c r="K7" s="88"/>
      <c r="L7" s="72" t="s">
        <v>13</v>
      </c>
      <c r="M7" s="74" t="s">
        <v>14</v>
      </c>
    </row>
    <row r="8" spans="1:13" s="8" customFormat="1" ht="48.75" customHeight="1" thickBot="1" x14ac:dyDescent="0.3">
      <c r="A8" s="84"/>
      <c r="B8" s="27" t="s">
        <v>16</v>
      </c>
      <c r="C8" s="27" t="s">
        <v>15</v>
      </c>
      <c r="D8" s="27" t="s">
        <v>26</v>
      </c>
      <c r="E8" s="27" t="s">
        <v>17</v>
      </c>
      <c r="F8" s="84"/>
      <c r="G8" s="84"/>
      <c r="H8" s="84"/>
      <c r="I8" s="28" t="s">
        <v>18</v>
      </c>
      <c r="J8" s="28" t="s">
        <v>18</v>
      </c>
      <c r="K8" s="28" t="s">
        <v>18</v>
      </c>
      <c r="L8" s="73"/>
      <c r="M8" s="73"/>
    </row>
    <row r="9" spans="1:13" s="3" customFormat="1" ht="48.75" customHeight="1" x14ac:dyDescent="0.25">
      <c r="A9" s="61">
        <v>1</v>
      </c>
      <c r="B9" s="36"/>
      <c r="C9" s="36" t="s">
        <v>33</v>
      </c>
      <c r="D9" s="36"/>
      <c r="E9" s="64" t="s">
        <v>27</v>
      </c>
      <c r="F9" s="38" t="s">
        <v>29</v>
      </c>
      <c r="G9" s="39"/>
      <c r="H9" s="70">
        <v>2.158053840387105</v>
      </c>
      <c r="I9" s="35"/>
      <c r="J9" s="35"/>
      <c r="K9" s="35"/>
      <c r="L9" s="35"/>
      <c r="M9" s="35"/>
    </row>
    <row r="10" spans="1:13" s="3" customFormat="1" ht="48.75" customHeight="1" x14ac:dyDescent="0.25">
      <c r="A10" s="61">
        <v>2</v>
      </c>
      <c r="B10" s="36"/>
      <c r="C10" s="36" t="s">
        <v>34</v>
      </c>
      <c r="D10" s="36"/>
      <c r="E10" s="64" t="s">
        <v>27</v>
      </c>
      <c r="F10" s="38" t="s">
        <v>35</v>
      </c>
      <c r="G10" s="39"/>
      <c r="H10" s="70">
        <v>37.370926333786713</v>
      </c>
      <c r="I10" s="35"/>
      <c r="J10" s="71"/>
      <c r="K10" s="35"/>
      <c r="L10" s="35"/>
      <c r="M10" s="35"/>
    </row>
    <row r="11" spans="1:13" s="3" customFormat="1" ht="48.75" customHeight="1" x14ac:dyDescent="0.25">
      <c r="A11" s="61">
        <v>3</v>
      </c>
      <c r="B11" s="36"/>
      <c r="C11" s="36" t="s">
        <v>36</v>
      </c>
      <c r="D11" s="36"/>
      <c r="E11" s="64" t="s">
        <v>27</v>
      </c>
      <c r="F11" s="38" t="s">
        <v>29</v>
      </c>
      <c r="G11" s="39"/>
      <c r="H11" s="70">
        <v>0.92604460693816248</v>
      </c>
      <c r="I11" s="35"/>
      <c r="J11" s="71"/>
      <c r="K11" s="35"/>
      <c r="L11" s="35"/>
      <c r="M11" s="35"/>
    </row>
    <row r="12" spans="1:13" s="3" customFormat="1" ht="48.75" customHeight="1" x14ac:dyDescent="0.25">
      <c r="A12" s="61">
        <v>4</v>
      </c>
      <c r="B12" s="36"/>
      <c r="C12" s="36" t="s">
        <v>37</v>
      </c>
      <c r="D12" s="36"/>
      <c r="E12" s="64" t="s">
        <v>27</v>
      </c>
      <c r="F12" s="38" t="s">
        <v>35</v>
      </c>
      <c r="G12" s="39"/>
      <c r="H12" s="70">
        <v>6.9117158703819328</v>
      </c>
      <c r="I12" s="35"/>
      <c r="J12" s="71"/>
      <c r="K12" s="35"/>
      <c r="L12" s="35"/>
      <c r="M12" s="35"/>
    </row>
    <row r="13" spans="1:13" s="3" customFormat="1" ht="48.75" customHeight="1" x14ac:dyDescent="0.25">
      <c r="A13" s="61">
        <v>5</v>
      </c>
      <c r="B13" s="36"/>
      <c r="C13" s="36" t="s">
        <v>58</v>
      </c>
      <c r="D13" s="36"/>
      <c r="E13" s="64" t="s">
        <v>27</v>
      </c>
      <c r="F13" s="38" t="s">
        <v>29</v>
      </c>
      <c r="G13" s="39"/>
      <c r="H13" s="70">
        <v>9.5252192330041396E-2</v>
      </c>
      <c r="I13" s="35"/>
      <c r="J13" s="71"/>
      <c r="K13" s="35"/>
      <c r="L13" s="35"/>
      <c r="M13" s="35"/>
    </row>
    <row r="14" spans="1:13" s="3" customFormat="1" ht="48.75" customHeight="1" x14ac:dyDescent="0.25">
      <c r="A14" s="61">
        <v>6</v>
      </c>
      <c r="B14" s="36"/>
      <c r="C14" s="36" t="s">
        <v>59</v>
      </c>
      <c r="D14" s="36" t="s">
        <v>60</v>
      </c>
      <c r="E14" s="64" t="s">
        <v>27</v>
      </c>
      <c r="F14" s="38" t="s">
        <v>29</v>
      </c>
      <c r="G14" s="39"/>
      <c r="H14" s="70">
        <v>2.3079737566152992E-2</v>
      </c>
      <c r="I14" s="35"/>
      <c r="J14" s="71"/>
      <c r="K14" s="35"/>
      <c r="L14" s="35"/>
      <c r="M14" s="35"/>
    </row>
    <row r="15" spans="1:13" s="3" customFormat="1" ht="33.75" customHeight="1" x14ac:dyDescent="0.25">
      <c r="A15" s="75" t="s">
        <v>20</v>
      </c>
      <c r="B15" s="76"/>
      <c r="C15" s="76"/>
      <c r="D15" s="76"/>
      <c r="E15" s="76"/>
      <c r="F15" s="76"/>
      <c r="G15" s="76"/>
      <c r="H15" s="77"/>
      <c r="I15" s="49"/>
      <c r="J15" s="49"/>
      <c r="K15" s="49"/>
      <c r="L15" s="49"/>
      <c r="M15" s="49"/>
    </row>
    <row r="16" spans="1:13" s="3" customFormat="1" ht="33.75" customHeight="1" x14ac:dyDescent="0.25">
      <c r="A16" s="78"/>
      <c r="B16" s="79"/>
      <c r="C16" s="79"/>
      <c r="D16" s="79"/>
      <c r="E16" s="79"/>
      <c r="F16" s="79"/>
      <c r="G16" s="79"/>
      <c r="H16" s="80"/>
      <c r="I16" s="49"/>
      <c r="J16" s="49"/>
      <c r="K16" s="49"/>
      <c r="L16" s="49"/>
      <c r="M16" s="49"/>
    </row>
    <row r="17" spans="1:13" s="3" customFormat="1" ht="66" customHeight="1" x14ac:dyDescent="0.25">
      <c r="A17" s="81" t="s">
        <v>21</v>
      </c>
      <c r="B17" s="82"/>
      <c r="C17" s="82"/>
      <c r="D17" s="82"/>
      <c r="E17" s="82"/>
      <c r="F17" s="82"/>
      <c r="G17" s="82"/>
      <c r="H17" s="82"/>
      <c r="I17" s="45"/>
      <c r="J17" s="45"/>
      <c r="K17" s="45"/>
      <c r="L17" s="45"/>
      <c r="M17" s="45"/>
    </row>
    <row r="18" spans="1:13" s="3" customFormat="1" ht="15" customHeight="1" x14ac:dyDescent="0.25">
      <c r="A18" s="50"/>
      <c r="B18" s="50"/>
      <c r="C18" s="51"/>
      <c r="D18" s="51"/>
      <c r="E18" s="51"/>
      <c r="F18" s="50"/>
      <c r="G18" s="52"/>
      <c r="H18" s="53"/>
      <c r="I18" s="54"/>
    </row>
    <row r="19" spans="1:13" s="3" customFormat="1" ht="27.75" customHeight="1" x14ac:dyDescent="0.25">
      <c r="A19" s="50"/>
      <c r="B19" s="50"/>
      <c r="C19" s="51"/>
      <c r="D19" s="51"/>
      <c r="E19" s="51"/>
      <c r="F19" s="50"/>
      <c r="G19" s="52"/>
      <c r="H19" s="53"/>
      <c r="I19" s="54"/>
      <c r="L19" s="55"/>
      <c r="M19" s="10" t="str">
        <f>'III. ĐÓNG GÓI'!M31</f>
        <v>Ngày 10/10/2023</v>
      </c>
    </row>
    <row r="20" spans="1:13" s="3" customFormat="1" ht="31.5" customHeight="1" x14ac:dyDescent="0.25">
      <c r="A20" s="10" t="s">
        <v>22</v>
      </c>
      <c r="B20" s="10"/>
      <c r="C20" s="18"/>
      <c r="D20" s="18"/>
      <c r="E20" s="18"/>
      <c r="F20" s="10" t="s">
        <v>23</v>
      </c>
      <c r="G20" s="10"/>
      <c r="H20" s="25"/>
      <c r="I20" s="54"/>
      <c r="M20" s="10" t="s">
        <v>24</v>
      </c>
    </row>
    <row r="21" spans="1:13" s="3" customFormat="1" ht="23.25" customHeight="1" x14ac:dyDescent="0.25">
      <c r="A21" s="50"/>
      <c r="B21" s="50"/>
      <c r="C21" s="51"/>
      <c r="D21" s="51"/>
      <c r="E21" s="51"/>
      <c r="F21" s="50"/>
      <c r="G21" s="52"/>
      <c r="H21" s="53"/>
      <c r="I21" s="54"/>
    </row>
    <row r="22" spans="1:13" s="3" customFormat="1" ht="23.25" customHeight="1" x14ac:dyDescent="0.25">
      <c r="A22" s="50"/>
      <c r="B22" s="50"/>
      <c r="C22" s="51"/>
      <c r="D22" s="51"/>
      <c r="E22" s="51"/>
      <c r="F22" s="50"/>
      <c r="G22" s="52"/>
      <c r="H22" s="53"/>
      <c r="I22" s="54"/>
    </row>
    <row r="23" spans="1:13" s="10" customFormat="1" ht="25.5" x14ac:dyDescent="0.25">
      <c r="H23" s="25"/>
    </row>
    <row r="24" spans="1:13" s="3" customFormat="1" ht="25.5" x14ac:dyDescent="0.25">
      <c r="A24" s="10"/>
      <c r="B24" s="10"/>
      <c r="H24" s="56"/>
      <c r="I24" s="4"/>
    </row>
    <row r="25" spans="1:13" s="3" customFormat="1" x14ac:dyDescent="0.25">
      <c r="H25" s="56"/>
      <c r="I25" s="4"/>
    </row>
    <row r="26" spans="1:13" x14ac:dyDescent="0.25">
      <c r="A26" s="7"/>
      <c r="B26" s="7"/>
      <c r="G26" s="7"/>
      <c r="H26" s="57"/>
    </row>
    <row r="27" spans="1:13" s="2" customFormat="1" x14ac:dyDescent="0.25">
      <c r="C27" s="3"/>
      <c r="D27" s="3"/>
      <c r="E27" s="3"/>
      <c r="F27" s="4"/>
      <c r="G27" s="5"/>
      <c r="H27" s="56"/>
      <c r="I27" s="4"/>
      <c r="J27" s="7"/>
    </row>
  </sheetData>
  <mergeCells count="10">
    <mergeCell ref="L7:L8"/>
    <mergeCell ref="M7:M8"/>
    <mergeCell ref="A15:H16"/>
    <mergeCell ref="A17:H17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7" style="2" customWidth="1"/>
    <col min="3" max="3" width="35.85546875" style="3" customWidth="1"/>
    <col min="4" max="4" width="36.140625" style="3" customWidth="1"/>
    <col min="5" max="5" width="16.7109375" style="3" customWidth="1"/>
    <col min="6" max="6" width="10.42578125" style="4" customWidth="1"/>
    <col min="7" max="7" width="9.7109375" style="5" customWidth="1"/>
    <col min="8" max="8" width="19.7109375" style="6" customWidth="1"/>
    <col min="9" max="9" width="18.28515625" style="2" customWidth="1"/>
    <col min="10" max="12" width="18.28515625" style="7" customWidth="1"/>
    <col min="13" max="13" width="28.28515625" style="7" customWidth="1"/>
    <col min="14" max="16384" width="9.140625" style="7"/>
  </cols>
  <sheetData>
    <row r="1" spans="1:13" ht="33" customHeight="1" x14ac:dyDescent="0.25">
      <c r="A1" s="3"/>
      <c r="D1" s="7"/>
      <c r="E1" s="7"/>
      <c r="H1" s="9" t="s">
        <v>0</v>
      </c>
    </row>
    <row r="2" spans="1:13" ht="33" customHeight="1" x14ac:dyDescent="0.25">
      <c r="A2" s="10" t="s">
        <v>1</v>
      </c>
      <c r="C2" s="1" t="s">
        <v>28</v>
      </c>
      <c r="D2" s="7"/>
      <c r="E2" s="7"/>
      <c r="H2" s="9"/>
    </row>
    <row r="3" spans="1:13" s="10" customFormat="1" ht="30.75" customHeight="1" x14ac:dyDescent="0.25">
      <c r="A3" s="10" t="s">
        <v>2</v>
      </c>
      <c r="B3" s="11"/>
      <c r="C3" s="60" t="s">
        <v>49</v>
      </c>
      <c r="D3" s="12"/>
      <c r="E3" s="16"/>
      <c r="G3" s="13"/>
      <c r="H3" s="14"/>
      <c r="I3" s="1"/>
    </row>
    <row r="4" spans="1:13" s="10" customFormat="1" ht="30.75" customHeight="1" x14ac:dyDescent="0.25">
      <c r="A4" s="10" t="s">
        <v>4</v>
      </c>
      <c r="B4" s="15"/>
      <c r="C4" s="10" t="s">
        <v>50</v>
      </c>
      <c r="D4" s="16"/>
      <c r="E4" s="16"/>
      <c r="F4" s="17"/>
      <c r="G4" s="18"/>
      <c r="H4" s="19"/>
      <c r="I4" s="20"/>
    </row>
    <row r="5" spans="1:13" s="10" customFormat="1" ht="30.75" customHeight="1" x14ac:dyDescent="0.25">
      <c r="A5" s="10" t="s">
        <v>5</v>
      </c>
      <c r="B5" s="21"/>
      <c r="C5" s="22" t="s">
        <v>51</v>
      </c>
      <c r="D5" s="22"/>
      <c r="E5" s="22"/>
      <c r="F5" s="17"/>
      <c r="G5" s="18"/>
      <c r="H5" s="19"/>
      <c r="I5" s="17"/>
    </row>
    <row r="6" spans="1:13" s="10" customFormat="1" ht="30.75" customHeight="1" thickBot="1" x14ac:dyDescent="0.3">
      <c r="A6" s="26" t="s">
        <v>25</v>
      </c>
      <c r="B6" s="13"/>
      <c r="C6" s="23"/>
      <c r="D6" s="23"/>
      <c r="E6" s="23"/>
      <c r="F6" s="24"/>
      <c r="G6" s="22"/>
      <c r="H6" s="25"/>
    </row>
    <row r="7" spans="1:13" s="8" customFormat="1" ht="35.25" customHeight="1" thickBot="1" x14ac:dyDescent="0.3">
      <c r="A7" s="83" t="s">
        <v>7</v>
      </c>
      <c r="B7" s="85" t="s">
        <v>8</v>
      </c>
      <c r="C7" s="86"/>
      <c r="D7" s="86"/>
      <c r="E7" s="87"/>
      <c r="F7" s="83" t="s">
        <v>9</v>
      </c>
      <c r="G7" s="83" t="s">
        <v>10</v>
      </c>
      <c r="H7" s="83" t="s">
        <v>11</v>
      </c>
      <c r="I7" s="88" t="s">
        <v>12</v>
      </c>
      <c r="J7" s="88"/>
      <c r="K7" s="88"/>
      <c r="L7" s="72" t="s">
        <v>13</v>
      </c>
      <c r="M7" s="74" t="s">
        <v>14</v>
      </c>
    </row>
    <row r="8" spans="1:13" s="8" customFormat="1" ht="35.25" customHeight="1" thickBot="1" x14ac:dyDescent="0.3">
      <c r="A8" s="84"/>
      <c r="B8" s="27" t="s">
        <v>16</v>
      </c>
      <c r="C8" s="27" t="s">
        <v>15</v>
      </c>
      <c r="D8" s="27" t="s">
        <v>26</v>
      </c>
      <c r="E8" s="27" t="s">
        <v>17</v>
      </c>
      <c r="F8" s="84"/>
      <c r="G8" s="84"/>
      <c r="H8" s="84"/>
      <c r="I8" s="28" t="s">
        <v>18</v>
      </c>
      <c r="J8" s="28" t="s">
        <v>18</v>
      </c>
      <c r="K8" s="28" t="s">
        <v>18</v>
      </c>
      <c r="L8" s="73"/>
      <c r="M8" s="73"/>
    </row>
    <row r="9" spans="1:13" s="3" customFormat="1" ht="50.25" customHeight="1" x14ac:dyDescent="0.25">
      <c r="A9" s="29">
        <v>1</v>
      </c>
      <c r="B9" s="58" t="s">
        <v>39</v>
      </c>
      <c r="C9" s="58" t="s">
        <v>43</v>
      </c>
      <c r="D9" s="58" t="s">
        <v>40</v>
      </c>
      <c r="E9" s="59" t="s">
        <v>27</v>
      </c>
      <c r="F9" s="32" t="s">
        <v>44</v>
      </c>
      <c r="G9" s="63">
        <v>0.25</v>
      </c>
      <c r="H9" s="67">
        <f>G9*177</f>
        <v>44.25</v>
      </c>
      <c r="I9" s="29"/>
      <c r="J9" s="29"/>
      <c r="K9" s="29"/>
      <c r="L9" s="29"/>
      <c r="M9" s="29"/>
    </row>
    <row r="10" spans="1:13" s="3" customFormat="1" ht="50.25" customHeight="1" x14ac:dyDescent="0.25">
      <c r="A10" s="61">
        <v>2</v>
      </c>
      <c r="B10" s="30"/>
      <c r="C10" s="30" t="s">
        <v>30</v>
      </c>
      <c r="D10" s="30" t="s">
        <v>41</v>
      </c>
      <c r="E10" s="37" t="s">
        <v>27</v>
      </c>
      <c r="F10" s="65" t="s">
        <v>29</v>
      </c>
      <c r="G10" s="66">
        <v>2.5000000000000001E-3</v>
      </c>
      <c r="H10" s="69">
        <f>G10*177</f>
        <v>0.4425</v>
      </c>
      <c r="I10" s="61"/>
      <c r="J10" s="61"/>
      <c r="K10" s="61"/>
      <c r="L10" s="61"/>
      <c r="M10" s="61"/>
    </row>
    <row r="11" spans="1:13" s="3" customFormat="1" ht="50.25" customHeight="1" x14ac:dyDescent="0.25">
      <c r="A11" s="61">
        <v>3</v>
      </c>
      <c r="B11" s="30"/>
      <c r="C11" s="30" t="s">
        <v>32</v>
      </c>
      <c r="D11" s="30"/>
      <c r="E11" s="37" t="s">
        <v>27</v>
      </c>
      <c r="F11" s="65" t="s">
        <v>29</v>
      </c>
      <c r="G11" s="66">
        <v>1.6483516483516484E-2</v>
      </c>
      <c r="H11" s="69">
        <f>G11*177</f>
        <v>2.9175824175824179</v>
      </c>
      <c r="I11" s="61"/>
      <c r="J11" s="61"/>
      <c r="K11" s="61"/>
      <c r="L11" s="61"/>
      <c r="M11" s="61"/>
    </row>
    <row r="12" spans="1:13" s="3" customFormat="1" ht="50.25" customHeight="1" x14ac:dyDescent="0.25">
      <c r="A12" s="61">
        <v>4</v>
      </c>
      <c r="B12" s="41" t="s">
        <v>39</v>
      </c>
      <c r="C12" s="30" t="s">
        <v>43</v>
      </c>
      <c r="D12" s="41" t="s">
        <v>45</v>
      </c>
      <c r="E12" s="37" t="s">
        <v>27</v>
      </c>
      <c r="F12" s="62" t="s">
        <v>44</v>
      </c>
      <c r="G12" s="68">
        <v>0.125</v>
      </c>
      <c r="H12" s="67">
        <f>G12*83</f>
        <v>10.375</v>
      </c>
      <c r="I12" s="44"/>
      <c r="J12" s="44"/>
      <c r="K12" s="44"/>
      <c r="L12" s="44"/>
      <c r="M12" s="44"/>
    </row>
    <row r="13" spans="1:13" s="3" customFormat="1" ht="50.25" customHeight="1" x14ac:dyDescent="0.25">
      <c r="A13" s="61">
        <v>5</v>
      </c>
      <c r="B13" s="41"/>
      <c r="C13" s="36" t="s">
        <v>30</v>
      </c>
      <c r="D13" s="41" t="s">
        <v>46</v>
      </c>
      <c r="E13" s="37" t="s">
        <v>27</v>
      </c>
      <c r="F13" s="62" t="s">
        <v>29</v>
      </c>
      <c r="G13" s="68">
        <v>1.25E-3</v>
      </c>
      <c r="H13" s="69">
        <f>G13*83</f>
        <v>0.10375000000000001</v>
      </c>
      <c r="I13" s="44"/>
      <c r="J13" s="44"/>
      <c r="K13" s="44"/>
      <c r="L13" s="44"/>
      <c r="M13" s="44"/>
    </row>
    <row r="14" spans="1:13" s="3" customFormat="1" ht="50.25" customHeight="1" x14ac:dyDescent="0.25">
      <c r="A14" s="61">
        <v>6</v>
      </c>
      <c r="B14" s="41"/>
      <c r="C14" s="36" t="s">
        <v>32</v>
      </c>
      <c r="D14" s="41"/>
      <c r="E14" s="37" t="s">
        <v>27</v>
      </c>
      <c r="F14" s="62" t="s">
        <v>29</v>
      </c>
      <c r="G14" s="68">
        <v>7.554945054945055E-3</v>
      </c>
      <c r="H14" s="69">
        <f>G14*83</f>
        <v>0.62706043956043955</v>
      </c>
      <c r="I14" s="44"/>
      <c r="J14" s="44"/>
      <c r="K14" s="44"/>
      <c r="L14" s="44"/>
      <c r="M14" s="44"/>
    </row>
    <row r="15" spans="1:13" s="3" customFormat="1" ht="50.25" customHeight="1" x14ac:dyDescent="0.25">
      <c r="A15" s="61">
        <v>7</v>
      </c>
      <c r="B15" s="41" t="s">
        <v>39</v>
      </c>
      <c r="C15" s="36" t="s">
        <v>43</v>
      </c>
      <c r="D15" s="41" t="s">
        <v>47</v>
      </c>
      <c r="E15" s="37" t="s">
        <v>27</v>
      </c>
      <c r="F15" s="62" t="s">
        <v>44</v>
      </c>
      <c r="G15" s="68">
        <v>0.25</v>
      </c>
      <c r="H15" s="67">
        <f t="shared" ref="H15:H20" si="0">G15*13</f>
        <v>3.25</v>
      </c>
      <c r="I15" s="44"/>
      <c r="J15" s="44"/>
      <c r="K15" s="44"/>
      <c r="L15" s="44"/>
      <c r="M15" s="44"/>
    </row>
    <row r="16" spans="1:13" s="3" customFormat="1" ht="50.25" customHeight="1" x14ac:dyDescent="0.25">
      <c r="A16" s="61">
        <v>8</v>
      </c>
      <c r="B16" s="41"/>
      <c r="C16" s="36" t="s">
        <v>30</v>
      </c>
      <c r="D16" s="41" t="s">
        <v>41</v>
      </c>
      <c r="E16" s="37" t="s">
        <v>27</v>
      </c>
      <c r="F16" s="62" t="s">
        <v>29</v>
      </c>
      <c r="G16" s="68">
        <v>3.0000000000000001E-3</v>
      </c>
      <c r="H16" s="69">
        <f t="shared" si="0"/>
        <v>3.9E-2</v>
      </c>
      <c r="I16" s="44"/>
      <c r="J16" s="44"/>
      <c r="K16" s="44"/>
      <c r="L16" s="44"/>
      <c r="M16" s="44"/>
    </row>
    <row r="17" spans="1:15" s="3" customFormat="1" ht="50.25" customHeight="1" x14ac:dyDescent="0.25">
      <c r="A17" s="61">
        <v>9</v>
      </c>
      <c r="B17" s="41"/>
      <c r="C17" s="36" t="s">
        <v>32</v>
      </c>
      <c r="D17" s="41"/>
      <c r="E17" s="37" t="s">
        <v>27</v>
      </c>
      <c r="F17" s="62" t="s">
        <v>29</v>
      </c>
      <c r="G17" s="68">
        <v>1.9230769230769232E-2</v>
      </c>
      <c r="H17" s="69">
        <f t="shared" si="0"/>
        <v>0.25</v>
      </c>
      <c r="I17" s="44"/>
      <c r="J17" s="44"/>
      <c r="K17" s="44"/>
      <c r="L17" s="44"/>
      <c r="M17" s="44"/>
    </row>
    <row r="18" spans="1:15" s="3" customFormat="1" ht="50.25" customHeight="1" x14ac:dyDescent="0.25">
      <c r="A18" s="61">
        <v>10</v>
      </c>
      <c r="B18" s="41" t="s">
        <v>39</v>
      </c>
      <c r="C18" s="36" t="s">
        <v>43</v>
      </c>
      <c r="D18" s="41" t="s">
        <v>48</v>
      </c>
      <c r="E18" s="37" t="s">
        <v>27</v>
      </c>
      <c r="F18" s="62" t="s">
        <v>44</v>
      </c>
      <c r="G18" s="68">
        <v>0.125</v>
      </c>
      <c r="H18" s="67">
        <f t="shared" si="0"/>
        <v>1.625</v>
      </c>
      <c r="I18" s="44"/>
      <c r="J18" s="44"/>
      <c r="K18" s="44"/>
      <c r="L18" s="44"/>
      <c r="M18" s="44"/>
    </row>
    <row r="19" spans="1:15" s="3" customFormat="1" ht="50.25" customHeight="1" x14ac:dyDescent="0.25">
      <c r="A19" s="61">
        <v>11</v>
      </c>
      <c r="B19" s="41"/>
      <c r="C19" s="36" t="s">
        <v>30</v>
      </c>
      <c r="D19" s="41" t="s">
        <v>46</v>
      </c>
      <c r="E19" s="37" t="s">
        <v>27</v>
      </c>
      <c r="F19" s="62" t="s">
        <v>29</v>
      </c>
      <c r="G19" s="68">
        <v>1.5E-3</v>
      </c>
      <c r="H19" s="69">
        <f t="shared" si="0"/>
        <v>1.95E-2</v>
      </c>
      <c r="I19" s="44"/>
      <c r="J19" s="44"/>
      <c r="K19" s="44"/>
      <c r="L19" s="44"/>
      <c r="M19" s="44"/>
    </row>
    <row r="20" spans="1:15" s="3" customFormat="1" ht="50.25" customHeight="1" x14ac:dyDescent="0.25">
      <c r="A20" s="61">
        <v>12</v>
      </c>
      <c r="B20" s="41"/>
      <c r="C20" s="36" t="s">
        <v>32</v>
      </c>
      <c r="D20" s="41"/>
      <c r="E20" s="37" t="s">
        <v>27</v>
      </c>
      <c r="F20" s="62" t="s">
        <v>29</v>
      </c>
      <c r="G20" s="68">
        <v>8.241758241758242E-3</v>
      </c>
      <c r="H20" s="69">
        <f t="shared" si="0"/>
        <v>0.10714285714285715</v>
      </c>
      <c r="I20" s="44"/>
      <c r="J20" s="44"/>
      <c r="K20" s="44"/>
      <c r="L20" s="44"/>
      <c r="M20" s="44"/>
    </row>
    <row r="21" spans="1:15" s="3" customFormat="1" ht="50.25" customHeight="1" x14ac:dyDescent="0.25">
      <c r="A21" s="61">
        <v>13</v>
      </c>
      <c r="B21" s="41" t="s">
        <v>39</v>
      </c>
      <c r="C21" s="36" t="s">
        <v>43</v>
      </c>
      <c r="D21" s="41" t="s">
        <v>42</v>
      </c>
      <c r="E21" s="37" t="s">
        <v>27</v>
      </c>
      <c r="F21" s="62" t="s">
        <v>44</v>
      </c>
      <c r="G21" s="68">
        <v>2.2222222222222223E-2</v>
      </c>
      <c r="H21" s="67">
        <f>G21*190</f>
        <v>4.2222222222222223</v>
      </c>
      <c r="I21" s="44"/>
      <c r="J21" s="44"/>
      <c r="K21" s="44"/>
      <c r="L21" s="44"/>
      <c r="M21" s="44"/>
    </row>
    <row r="22" spans="1:15" s="3" customFormat="1" ht="50.25" customHeight="1" x14ac:dyDescent="0.25">
      <c r="A22" s="61">
        <v>14</v>
      </c>
      <c r="B22" s="41"/>
      <c r="C22" s="36" t="s">
        <v>30</v>
      </c>
      <c r="D22" s="41" t="s">
        <v>31</v>
      </c>
      <c r="E22" s="37" t="s">
        <v>27</v>
      </c>
      <c r="F22" s="62" t="s">
        <v>29</v>
      </c>
      <c r="G22" s="68">
        <v>1.9999999999999998E-4</v>
      </c>
      <c r="H22" s="69">
        <f>G22*190</f>
        <v>3.7999999999999999E-2</v>
      </c>
      <c r="I22" s="44"/>
      <c r="J22" s="44"/>
      <c r="K22" s="44"/>
      <c r="L22" s="44"/>
      <c r="M22" s="44"/>
    </row>
    <row r="23" spans="1:15" s="3" customFormat="1" ht="50.25" customHeight="1" x14ac:dyDescent="0.25">
      <c r="A23" s="61">
        <v>15</v>
      </c>
      <c r="B23" s="41"/>
      <c r="C23" s="36" t="s">
        <v>32</v>
      </c>
      <c r="D23" s="41"/>
      <c r="E23" s="37" t="s">
        <v>27</v>
      </c>
      <c r="F23" s="62" t="s">
        <v>29</v>
      </c>
      <c r="G23" s="68">
        <v>9.768009768009768E-4</v>
      </c>
      <c r="H23" s="69">
        <f>G23*190</f>
        <v>0.1855921855921856</v>
      </c>
      <c r="I23" s="44"/>
      <c r="J23" s="44"/>
      <c r="K23" s="44"/>
      <c r="L23" s="44"/>
      <c r="M23" s="44"/>
    </row>
    <row r="24" spans="1:15" s="3" customFormat="1" ht="50.25" customHeight="1" x14ac:dyDescent="0.25">
      <c r="A24" s="61">
        <v>1</v>
      </c>
      <c r="B24" s="41" t="s">
        <v>52</v>
      </c>
      <c r="C24" s="36" t="s">
        <v>53</v>
      </c>
      <c r="D24" s="41" t="s">
        <v>54</v>
      </c>
      <c r="E24" s="37" t="s">
        <v>27</v>
      </c>
      <c r="F24" s="62" t="s">
        <v>44</v>
      </c>
      <c r="G24" s="68"/>
      <c r="H24" s="67">
        <f>16/8*2+12/8*3</f>
        <v>8.5</v>
      </c>
      <c r="I24" s="44"/>
      <c r="J24" s="44"/>
      <c r="K24" s="44"/>
      <c r="L24" s="44"/>
      <c r="M24" s="44"/>
    </row>
    <row r="25" spans="1:15" s="3" customFormat="1" ht="50.25" customHeight="1" x14ac:dyDescent="0.25">
      <c r="A25" s="61">
        <v>2</v>
      </c>
      <c r="B25" s="41"/>
      <c r="C25" s="36" t="s">
        <v>30</v>
      </c>
      <c r="D25" s="41" t="s">
        <v>31</v>
      </c>
      <c r="E25" s="37" t="s">
        <v>27</v>
      </c>
      <c r="F25" s="62" t="s">
        <v>29</v>
      </c>
      <c r="G25" s="68"/>
      <c r="H25" s="69">
        <v>7.6499999999999985E-2</v>
      </c>
      <c r="I25" s="44"/>
      <c r="J25" s="44"/>
      <c r="K25" s="44"/>
      <c r="L25" s="44"/>
      <c r="M25" s="44"/>
      <c r="O25" s="3" t="s">
        <v>55</v>
      </c>
    </row>
    <row r="26" spans="1:15" s="3" customFormat="1" ht="50.25" customHeight="1" x14ac:dyDescent="0.25">
      <c r="A26" s="61">
        <v>3</v>
      </c>
      <c r="B26" s="41"/>
      <c r="C26" s="36" t="s">
        <v>56</v>
      </c>
      <c r="D26" s="41"/>
      <c r="E26" s="37" t="s">
        <v>27</v>
      </c>
      <c r="F26" s="62" t="s">
        <v>29</v>
      </c>
      <c r="G26" s="68"/>
      <c r="H26" s="69">
        <v>0.46703296703296704</v>
      </c>
      <c r="I26" s="44"/>
      <c r="J26" s="44"/>
      <c r="K26" s="44"/>
      <c r="L26" s="44"/>
      <c r="M26" s="44"/>
    </row>
    <row r="27" spans="1:15" s="3" customFormat="1" ht="33.75" customHeight="1" x14ac:dyDescent="0.25">
      <c r="A27" s="75" t="s">
        <v>20</v>
      </c>
      <c r="B27" s="76"/>
      <c r="C27" s="76"/>
      <c r="D27" s="76"/>
      <c r="E27" s="76"/>
      <c r="F27" s="76"/>
      <c r="G27" s="76"/>
      <c r="H27" s="77"/>
      <c r="I27" s="49"/>
      <c r="J27" s="49"/>
      <c r="K27" s="49"/>
      <c r="L27" s="49"/>
      <c r="M27" s="49"/>
    </row>
    <row r="28" spans="1:15" s="3" customFormat="1" ht="33.75" customHeight="1" x14ac:dyDescent="0.25">
      <c r="A28" s="78"/>
      <c r="B28" s="79"/>
      <c r="C28" s="79"/>
      <c r="D28" s="79"/>
      <c r="E28" s="79"/>
      <c r="F28" s="79"/>
      <c r="G28" s="79"/>
      <c r="H28" s="80"/>
      <c r="I28" s="49"/>
      <c r="J28" s="49"/>
      <c r="K28" s="49"/>
      <c r="L28" s="49"/>
      <c r="M28" s="49"/>
    </row>
    <row r="29" spans="1:15" s="3" customFormat="1" ht="66" customHeight="1" x14ac:dyDescent="0.25">
      <c r="A29" s="81" t="s">
        <v>21</v>
      </c>
      <c r="B29" s="82"/>
      <c r="C29" s="82"/>
      <c r="D29" s="82"/>
      <c r="E29" s="82"/>
      <c r="F29" s="82"/>
      <c r="G29" s="82"/>
      <c r="H29" s="82"/>
      <c r="I29" s="45"/>
      <c r="J29" s="45"/>
      <c r="K29" s="45"/>
      <c r="L29" s="45"/>
      <c r="M29" s="45"/>
    </row>
    <row r="30" spans="1:15" s="3" customFormat="1" ht="15" customHeight="1" x14ac:dyDescent="0.25">
      <c r="A30" s="50"/>
      <c r="B30" s="50"/>
      <c r="C30" s="51"/>
      <c r="D30" s="51"/>
      <c r="E30" s="51"/>
      <c r="F30" s="50"/>
      <c r="G30" s="52"/>
      <c r="H30" s="53"/>
      <c r="I30" s="54"/>
    </row>
    <row r="31" spans="1:15" s="3" customFormat="1" ht="27.75" customHeight="1" x14ac:dyDescent="0.25">
      <c r="A31" s="50"/>
      <c r="B31" s="50"/>
      <c r="C31" s="51"/>
      <c r="D31" s="51"/>
      <c r="E31" s="51"/>
      <c r="F31" s="50"/>
      <c r="G31" s="52"/>
      <c r="H31" s="53"/>
      <c r="I31" s="54"/>
      <c r="L31" s="55"/>
      <c r="M31" s="10" t="s">
        <v>57</v>
      </c>
    </row>
    <row r="32" spans="1:15" s="3" customFormat="1" ht="31.5" customHeight="1" x14ac:dyDescent="0.25">
      <c r="A32" s="10" t="s">
        <v>22</v>
      </c>
      <c r="B32" s="10"/>
      <c r="C32" s="18"/>
      <c r="D32" s="18"/>
      <c r="E32" s="18"/>
      <c r="F32" s="10" t="s">
        <v>23</v>
      </c>
      <c r="G32" s="10"/>
      <c r="H32" s="25"/>
      <c r="I32" s="54"/>
      <c r="M32" s="10" t="s">
        <v>24</v>
      </c>
    </row>
    <row r="33" spans="1:10" s="3" customFormat="1" ht="23.25" customHeight="1" x14ac:dyDescent="0.25">
      <c r="A33" s="50"/>
      <c r="B33" s="50"/>
      <c r="C33" s="51"/>
      <c r="D33" s="51"/>
      <c r="E33" s="51"/>
      <c r="F33" s="50"/>
      <c r="G33" s="52"/>
      <c r="H33" s="53"/>
      <c r="I33" s="54"/>
    </row>
    <row r="34" spans="1:10" s="3" customFormat="1" ht="23.25" customHeight="1" x14ac:dyDescent="0.25">
      <c r="A34" s="50"/>
      <c r="B34" s="50"/>
      <c r="C34" s="51"/>
      <c r="D34" s="51"/>
      <c r="E34" s="51"/>
      <c r="F34" s="50"/>
      <c r="G34" s="52"/>
      <c r="H34" s="53"/>
      <c r="I34" s="54"/>
    </row>
    <row r="35" spans="1:10" s="10" customFormat="1" ht="25.5" x14ac:dyDescent="0.25">
      <c r="H35" s="25"/>
    </row>
    <row r="36" spans="1:10" s="3" customFormat="1" ht="25.5" x14ac:dyDescent="0.25">
      <c r="A36" s="10"/>
      <c r="B36" s="10"/>
      <c r="H36" s="56"/>
      <c r="I36" s="4"/>
    </row>
    <row r="37" spans="1:10" s="3" customFormat="1" x14ac:dyDescent="0.25">
      <c r="H37" s="56"/>
      <c r="I37" s="4"/>
    </row>
    <row r="38" spans="1:10" x14ac:dyDescent="0.25">
      <c r="A38" s="7"/>
      <c r="B38" s="7"/>
      <c r="G38" s="7"/>
      <c r="H38" s="57"/>
    </row>
    <row r="39" spans="1:10" s="2" customFormat="1" x14ac:dyDescent="0.25">
      <c r="C39" s="3"/>
      <c r="D39" s="3"/>
      <c r="E39" s="3"/>
      <c r="F39" s="4"/>
      <c r="G39" s="5"/>
      <c r="H39" s="56"/>
      <c r="I39" s="4"/>
      <c r="J39" s="7"/>
    </row>
  </sheetData>
  <mergeCells count="10">
    <mergeCell ref="M7:M8"/>
    <mergeCell ref="A27:H28"/>
    <mergeCell ref="A29:H29"/>
    <mergeCell ref="A7:A8"/>
    <mergeCell ref="F7:F8"/>
    <mergeCell ref="G7:G8"/>
    <mergeCell ref="H7:H8"/>
    <mergeCell ref="I7:K7"/>
    <mergeCell ref="L7:L8"/>
    <mergeCell ref="B7:E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I. SƠN </vt:lpstr>
      <vt:lpstr>III. ĐÓNG GÓI (2)</vt:lpstr>
      <vt:lpstr>III. ĐÓNG GÓI</vt:lpstr>
      <vt:lpstr>'III. ĐÓNG GÓI'!Print_Area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2023-10-10T06:40:20Z</cp:lastPrinted>
  <dcterms:created xsi:type="dcterms:W3CDTF">2018-06-14T03:29:41Z</dcterms:created>
  <dcterms:modified xsi:type="dcterms:W3CDTF">2023-10-30T06:20:33Z</dcterms:modified>
</cp:coreProperties>
</file>