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1-02" sheetId="2" r:id="rId5"/>
    <sheet state="visible" name="3-02" sheetId="3" r:id="rId6"/>
    <sheet state="visible" name="18-02" sheetId="4" r:id="rId7"/>
    <sheet state="visible" name="20-02" sheetId="5" r:id="rId8"/>
    <sheet state="visible" name="23-02" sheetId="6" r:id="rId9"/>
    <sheet state="visible" name="26-02" sheetId="7" r:id="rId10"/>
    <sheet state="visible" name="SUMMARY" sheetId="8" r:id="rId11"/>
    <sheet state="visible" name="REJECTED BLOCK" sheetId="9" r:id="rId12"/>
    <sheet state="visible" name="H &amp; T" sheetId="10" r:id="rId13"/>
    <sheet state="visible" name="OTHER LOSS" sheetId="11" r:id="rId14"/>
    <sheet state="visible" name="GAS LOSS" sheetId="12" r:id="rId15"/>
    <sheet state="visible" name="TOTAL" sheetId="13" r:id="rId16"/>
    <sheet state="visible" name="total (Chemical)" sheetId="14" r:id="rId17"/>
    <sheet state="visible" name="total (Chemical) (2)" sheetId="15" r:id="rId18"/>
    <sheet state="visible" name="total (Chemical)NORMAL FOAM" sheetId="16" r:id="rId19"/>
    <sheet state="visible" name="total (Chemical)NORMAL FOAM+FC" sheetId="17" r:id="rId20"/>
    <sheet state="hidden" name="XL4Poppy" sheetId="18" r:id="rId21"/>
  </sheets>
  <definedNames>
    <definedName name="Poppy">XL4Poppy!$C$27</definedName>
    <definedName name="MakeIt">XL4Poppy!$A$26</definedName>
    <definedName name="Bust">XL4Poppy!$C$31</definedName>
    <definedName name="_Builtin0">XL4Poppy!$C$4</definedName>
    <definedName name="Morning">XL4Poppy!$C$39</definedName>
    <definedName name="Continue">XL4Poppy!$C$9</definedName>
    <definedName name="Hello">XL4Poppy!$A$15</definedName>
    <definedName name="Documents_array">XL4Poppy!$B$1:$B$16</definedName>
  </definedNames>
  <calcPr/>
</workbook>
</file>

<file path=xl/sharedStrings.xml><?xml version="1.0" encoding="utf-8"?>
<sst xmlns="http://schemas.openxmlformats.org/spreadsheetml/2006/main" count="874" uniqueCount="134">
  <si>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</si>
  <si>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</si>
  <si>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</si>
  <si>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</si>
  <si>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</si>
  <si>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</si>
  <si>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</si>
  <si>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</si>
  <si>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</si>
  <si>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</si>
  <si>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</si>
  <si>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</si>
  <si>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</si>
  <si>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</si>
  <si>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</si>
  <si>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</si>
  <si>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</si>
  <si>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</si>
  <si>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</si>
  <si>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</si>
  <si>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</si>
  <si>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</si>
  <si>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</si>
  <si>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</si>
  <si>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</si>
  <si>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</si>
  <si>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</si>
  <si>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</si>
  <si>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</si>
  <si>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</si>
  <si>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</si>
  <si>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</si>
  <si>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</si>
  <si>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</si>
  <si>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</si>
  <si>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</si>
  <si>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</si>
  <si>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</si>
  <si>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</si>
  <si>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</si>
  <si>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</si>
  <si>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</si>
  <si>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</si>
  <si>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</si>
  <si>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</si>
  <si>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</si>
  <si>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</si>
  <si>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</si>
  <si>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</si>
  <si>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</si>
  <si>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</si>
  <si>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</si>
  <si>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</si>
  <si>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</si>
  <si>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</si>
  <si>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D1650</t>
  </si>
  <si>
    <t>HRD2940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</si>
  <si>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</si>
  <si>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</si>
  <si>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80%</t>
  </si>
  <si>
    <t>HRD2940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</si>
  <si>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</si>
  <si>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</si>
  <si>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</si>
  <si>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</si>
  <si>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</si>
  <si>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</si>
  <si>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90%</t>
  </si>
  <si>
    <t>D2220 90%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</si>
  <si>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</si>
  <si>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</si>
  <si>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95%</t>
  </si>
  <si>
    <t>D2220 95%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</si>
  <si>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</si>
  <si>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</si>
  <si>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</si>
  <si>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HRD3040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</si>
  <si>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</si>
  <si>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HRD3040 95%</t>
  </si>
  <si>
    <t>HRD3220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</si>
  <si>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</si>
  <si>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</si>
  <si>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HRD3220 95%</t>
  </si>
  <si>
    <t>FOAMING VOLUME &amp; LOSS PERFORMANCE  (CONTINUE FOAMING)</t>
  </si>
  <si>
    <t xml:space="preserve">MONTH  : </t>
  </si>
  <si>
    <t>FEBRUARY'2021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</si>
  <si>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</si>
  <si>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</si>
  <si>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</si>
  <si>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</si>
  <si>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</si>
  <si>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</si>
  <si>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</si>
  <si>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TOTAL BLOCK</t>
  </si>
  <si>
    <t>CHEMICAL</t>
  </si>
  <si>
    <t>D1650/HRD2940</t>
  </si>
  <si>
    <t>D1650/D2220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</si>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</sst>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#,##0.000"/>
    <numFmt numFmtId="173" formatCode="[$-F800]dddd\,\ mmmm\ dd\,\ yyyy"/>
    <numFmt numFmtId="174" formatCode="_(* #,##0_);_(* \(#,##0\);_(* &quot;-&quot;??_);_(@_)"/>
    <numFmt numFmtId="175" formatCode="0.000_ "/>
    <numFmt numFmtId="176" formatCode="0_ "/>
    <numFmt numFmtId="177" formatCode="_(* #,##0.000_);_(* \(#,##0.000\);_(* &quot;-&quot;??_);_(@_)"/>
  </numFmts>
  <fonts count="59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color theme="1"/>
      <name val="Calibri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sz val="18.0"/>
      <color theme="1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0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49" xfId="0" applyAlignment="1" applyFont="1" applyNumberFormat="1">
      <alignment shrinkToFit="0" vertical="bottom" wrapText="1"/>
    </xf>
    <xf borderId="0" fillId="0" fontId="8" numFmtId="0" xfId="0" applyFont="1"/>
    <xf borderId="1" fillId="0" fontId="9" numFmtId="0" xfId="0" applyAlignment="1" applyBorder="1" applyFont="1">
      <alignment horizontal="center" shrinkToFit="0" vertical="center" wrapText="0"/>
    </xf>
    <xf borderId="2" fillId="0" fontId="10" numFmtId="0" xfId="0" applyBorder="1" applyFont="1"/>
    <xf borderId="3" fillId="0" fontId="9" numFmtId="0" xfId="0" applyAlignment="1" applyBorder="1" applyFont="1">
      <alignment horizontal="center" shrinkToFit="0" vertical="center" wrapText="0"/>
    </xf>
    <xf borderId="3" fillId="0" fontId="9" numFmtId="0" xfId="0" applyAlignment="1" applyBorder="1" applyFont="1">
      <alignment shrinkToFit="0" vertical="center" wrapText="0"/>
    </xf>
    <xf borderId="4" fillId="0" fontId="9" numFmtId="0" xfId="0" applyAlignment="1" applyBorder="1" applyFont="1">
      <alignment horizontal="center" shrinkToFit="0" vertical="top" wrapText="1"/>
    </xf>
    <xf borderId="5" fillId="0" fontId="10" numFmtId="0" xfId="0" applyBorder="1" applyFont="1"/>
    <xf borderId="6" fillId="0" fontId="9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bottom" wrapText="0"/>
    </xf>
    <xf borderId="7" fillId="0" fontId="9" numFmtId="0" xfId="0" applyAlignment="1" applyBorder="1" applyFont="1">
      <alignment shrinkToFit="0" vertical="bottom" wrapText="0"/>
    </xf>
    <xf borderId="8" fillId="0" fontId="9" numFmtId="0" xfId="0" applyAlignment="1" applyBorder="1" applyFont="1">
      <alignment shrinkToFit="0" vertical="bottom" wrapText="0"/>
    </xf>
    <xf borderId="8" fillId="0" fontId="9" numFmtId="10" xfId="0" applyAlignment="1" applyBorder="1" applyFont="1" applyNumberFormat="1">
      <alignment shrinkToFit="0" vertical="bottom" wrapText="0"/>
    </xf>
    <xf borderId="9" fillId="0" fontId="9" numFmtId="164" xfId="0" applyAlignment="1" applyBorder="1" applyFont="1" applyNumberFormat="1">
      <alignment shrinkToFit="0" vertical="bottom" wrapText="0"/>
    </xf>
    <xf borderId="10" fillId="0" fontId="2" numFmtId="164" xfId="0" applyAlignment="1" applyBorder="1" applyFont="1" applyNumberFormat="1">
      <alignment shrinkToFit="0" vertical="bottom" wrapText="0"/>
    </xf>
    <xf borderId="11" fillId="0" fontId="9" numFmtId="0" xfId="0" applyAlignment="1" applyBorder="1" applyFont="1">
      <alignment horizontal="center"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12" fillId="0" fontId="9" numFmtId="0" xfId="0" applyAlignment="1" applyBorder="1" applyFont="1">
      <alignment horizontal="center" shrinkToFit="0" vertical="bottom" wrapText="0"/>
    </xf>
    <xf borderId="12" fillId="0" fontId="9" numFmtId="0" xfId="0" applyAlignment="1" applyBorder="1" applyFont="1">
      <alignment shrinkToFit="0" vertical="bottom" wrapText="0"/>
    </xf>
    <xf borderId="12" fillId="0" fontId="9" numFmtId="10" xfId="0" applyAlignment="1" applyBorder="1" applyFont="1" applyNumberFormat="1">
      <alignment shrinkToFit="0" vertical="bottom" wrapText="0"/>
    </xf>
    <xf borderId="13" fillId="0" fontId="9" numFmtId="164" xfId="0" applyAlignment="1" applyBorder="1" applyFont="1" applyNumberFormat="1">
      <alignment shrinkToFit="0" vertical="bottom" wrapText="0"/>
    </xf>
    <xf borderId="14" fillId="0" fontId="2" numFmtId="164" xfId="0" applyAlignment="1" applyBorder="1" applyFont="1" applyNumberFormat="1">
      <alignment shrinkToFit="0" vertical="bottom" wrapText="0"/>
    </xf>
    <xf borderId="15" fillId="0" fontId="9" numFmtId="0" xfId="0" applyAlignment="1" applyBorder="1" applyFont="1">
      <alignment horizontal="center" shrinkToFit="0" vertical="bottom" wrapText="0"/>
    </xf>
    <xf borderId="13" fillId="0" fontId="9" numFmtId="10" xfId="0" applyAlignment="1" applyBorder="1" applyFont="1" applyNumberFormat="1">
      <alignment shrinkToFit="0" vertical="bottom" wrapText="0"/>
    </xf>
    <xf borderId="14" fillId="0" fontId="9" numFmtId="164" xfId="0" applyAlignment="1" applyBorder="1" applyFont="1" applyNumberFormat="1">
      <alignment shrinkToFit="0" vertical="bottom" wrapText="0"/>
    </xf>
    <xf borderId="16" fillId="0" fontId="9" numFmtId="164" xfId="0" applyAlignment="1" applyBorder="1" applyFont="1" applyNumberFormat="1">
      <alignment shrinkToFit="0" vertical="bottom" wrapText="0"/>
    </xf>
    <xf borderId="17" fillId="0" fontId="9" numFmtId="164" xfId="0" applyAlignment="1" applyBorder="1" applyFont="1" applyNumberFormat="1">
      <alignment shrinkToFit="0" vertical="bottom" wrapText="0"/>
    </xf>
    <xf borderId="18" fillId="0" fontId="9" numFmtId="0" xfId="0" applyAlignment="1" applyBorder="1" applyFont="1">
      <alignment horizontal="center" shrinkToFit="0" vertical="bottom" wrapText="0"/>
    </xf>
    <xf borderId="19" fillId="0" fontId="2" numFmtId="0" xfId="0" applyAlignment="1" applyBorder="1" applyFont="1">
      <alignment horizontal="center" shrinkToFit="0" vertical="bottom" wrapText="0"/>
    </xf>
    <xf borderId="20" fillId="0" fontId="2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right" shrinkToFit="0" vertical="bottom" wrapText="0"/>
    </xf>
    <xf borderId="21" fillId="0" fontId="10" numFmtId="0" xfId="0" applyBorder="1" applyFont="1"/>
    <xf borderId="22" fillId="0" fontId="9" numFmtId="164" xfId="0" applyAlignment="1" applyBorder="1" applyFont="1" applyNumberFormat="1">
      <alignment horizontal="center" shrinkToFit="0" vertical="bottom" wrapText="0"/>
    </xf>
    <xf borderId="23" fillId="0" fontId="9" numFmtId="0" xfId="0" applyAlignment="1" applyBorder="1" applyFont="1">
      <alignment horizontal="center" shrinkToFit="0" vertical="bottom" wrapText="0"/>
    </xf>
    <xf borderId="24" fillId="0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shrinkToFit="0" vertical="bottom" wrapText="0"/>
    </xf>
    <xf borderId="26" fillId="0" fontId="3" numFmtId="0" xfId="0" applyAlignment="1" applyBorder="1" applyFont="1">
      <alignment shrinkToFit="0" vertical="bottom" wrapText="0"/>
    </xf>
    <xf borderId="27" fillId="0" fontId="3" numFmtId="0" xfId="0" applyAlignment="1" applyBorder="1" applyFont="1">
      <alignment shrinkToFit="0" vertical="bottom" wrapText="0"/>
    </xf>
    <xf borderId="25" fillId="0" fontId="10" numFmtId="0" xfId="0" applyBorder="1" applyFont="1"/>
    <xf borderId="28" fillId="0" fontId="3" numFmtId="0" xfId="0" applyAlignment="1" applyBorder="1" applyFont="1">
      <alignment shrinkToFit="0" vertical="bottom" wrapText="0"/>
    </xf>
    <xf borderId="12" fillId="0" fontId="3" numFmtId="0" xfId="0" applyAlignment="1" applyBorder="1" applyFont="1">
      <alignment shrinkToFit="0" vertical="bottom" wrapText="0"/>
    </xf>
    <xf borderId="13" fillId="0" fontId="9" numFmtId="0" xfId="0" applyAlignment="1" applyBorder="1" applyFont="1">
      <alignment horizontal="center" shrinkToFit="0" vertical="top" wrapText="1"/>
    </xf>
    <xf borderId="29" fillId="0" fontId="10" numFmtId="0" xfId="0" applyBorder="1" applyFont="1"/>
    <xf borderId="14" fillId="0" fontId="10" numFmtId="0" xfId="0" applyBorder="1" applyFont="1"/>
    <xf borderId="12" fillId="0" fontId="9" numFmtId="0" xfId="0" applyAlignment="1" applyBorder="1" applyFont="1">
      <alignment horizontal="left" shrinkToFit="0" vertical="bottom" wrapText="0"/>
    </xf>
    <xf borderId="12" fillId="0" fontId="2" numFmtId="0" xfId="0" applyAlignment="1" applyBorder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12" fillId="0" fontId="12" numFmtId="0" xfId="0" applyAlignment="1" applyBorder="1" applyFont="1">
      <alignment horizontal="center" shrinkToFit="0" vertical="bottom" wrapText="0"/>
    </xf>
    <xf borderId="12" fillId="2" fontId="13" numFmtId="0" xfId="0" applyAlignment="1" applyBorder="1" applyFill="1" applyFont="1">
      <alignment horizontal="center" shrinkToFit="0" vertical="center" wrapText="0"/>
    </xf>
    <xf borderId="12" fillId="0" fontId="13" numFmtId="0" xfId="0" applyAlignment="1" applyBorder="1" applyFont="1">
      <alignment horizontal="center" shrinkToFit="0" vertical="center" wrapText="0"/>
    </xf>
    <xf borderId="12" fillId="0" fontId="13" numFmtId="166" xfId="0" applyAlignment="1" applyBorder="1" applyFont="1" applyNumberFormat="1">
      <alignment horizontal="center" shrinkToFit="0" vertical="center" wrapText="0"/>
    </xf>
    <xf borderId="12" fillId="0" fontId="9" numFmtId="167" xfId="0" applyAlignment="1" applyBorder="1" applyFont="1" applyNumberFormat="1">
      <alignment horizontal="center" shrinkToFit="0" vertical="bottom" wrapText="0"/>
    </xf>
    <xf borderId="30" fillId="3" fontId="12" numFmtId="0" xfId="0" applyAlignment="1" applyBorder="1" applyFill="1" applyFont="1">
      <alignment shrinkToFit="0" vertical="bottom" wrapText="0"/>
    </xf>
    <xf borderId="12" fillId="3" fontId="12" numFmtId="0" xfId="0" applyAlignment="1" applyBorder="1" applyFont="1">
      <alignment shrinkToFit="0" vertical="bottom" wrapText="0"/>
    </xf>
    <xf borderId="12" fillId="3" fontId="12" numFmtId="0" xfId="0" applyAlignment="1" applyBorder="1" applyFont="1">
      <alignment horizontal="center" shrinkToFit="0" vertical="bottom" wrapText="0"/>
    </xf>
    <xf borderId="30" fillId="3" fontId="14" numFmtId="167" xfId="0" applyAlignment="1" applyBorder="1" applyFont="1" applyNumberForma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2" numFmtId="168" xfId="0" applyAlignment="1" applyFont="1" applyNumberFormat="1">
      <alignment shrinkToFit="0" vertical="bottom" wrapText="0"/>
    </xf>
    <xf borderId="30" fillId="3" fontId="14" numFmtId="0" xfId="0" applyAlignment="1" applyBorder="1" applyFont="1">
      <alignment shrinkToFit="0" vertical="bottom" wrapText="0"/>
    </xf>
    <xf borderId="12" fillId="3" fontId="15" numFmtId="0" xfId="0" applyAlignment="1" applyBorder="1" applyFont="1">
      <alignment shrinkToFit="0" vertical="bottom" wrapText="0"/>
    </xf>
    <xf borderId="30" fillId="3" fontId="12" numFmtId="167" xfId="0" applyAlignment="1" applyBorder="1" applyFont="1" applyNumberFormat="1">
      <alignment shrinkToFit="0" vertical="bottom" wrapText="0"/>
    </xf>
    <xf borderId="12" fillId="0" fontId="16" numFmtId="0" xfId="0" applyAlignment="1" applyBorder="1" applyFont="1">
      <alignment horizontal="center" shrinkToFit="0" vertical="center" wrapText="0"/>
    </xf>
    <xf borderId="12" fillId="0" fontId="16" numFmtId="166" xfId="0" applyAlignment="1" applyBorder="1" applyFont="1" applyNumberFormat="1">
      <alignment horizontal="center" shrinkToFit="0" vertical="center" wrapText="0"/>
    </xf>
    <xf borderId="12" fillId="0" fontId="17" numFmtId="167" xfId="0" applyAlignment="1" applyBorder="1" applyFont="1" applyNumberFormat="1">
      <alignment horizontal="center" shrinkToFit="0" vertical="bottom" wrapText="0"/>
    </xf>
    <xf borderId="12" fillId="4" fontId="13" numFmtId="0" xfId="0" applyAlignment="1" applyBorder="1" applyFill="1" applyFont="1">
      <alignment horizontal="center" shrinkToFit="0" vertical="center" wrapText="0"/>
    </xf>
    <xf borderId="12" fillId="4" fontId="13" numFmtId="166" xfId="0" applyAlignment="1" applyBorder="1" applyFont="1" applyNumberFormat="1">
      <alignment horizontal="center" shrinkToFit="0" vertical="center" wrapText="0"/>
    </xf>
    <xf borderId="12" fillId="4" fontId="9" numFmtId="167" xfId="0" applyAlignment="1" applyBorder="1" applyFont="1" applyNumberFormat="1">
      <alignment horizontal="center" shrinkToFit="0" vertical="bottom" wrapText="0"/>
    </xf>
    <xf borderId="31" fillId="0" fontId="9" numFmtId="0" xfId="0" applyAlignment="1" applyBorder="1" applyFont="1">
      <alignment shrinkToFit="0" vertical="bottom" wrapText="0"/>
    </xf>
    <xf borderId="32" fillId="3" fontId="12" numFmtId="0" xfId="0" applyAlignment="1" applyBorder="1" applyFont="1">
      <alignment shrinkToFit="0" vertical="bottom" wrapText="0"/>
    </xf>
    <xf borderId="31" fillId="0" fontId="3" numFmtId="0" xfId="0" applyAlignment="1" applyBorder="1" applyFont="1">
      <alignment shrinkToFit="0" vertical="bottom" wrapText="0"/>
    </xf>
    <xf borderId="31" fillId="0" fontId="3" numFmtId="168" xfId="0" applyAlignment="1" applyBorder="1" applyFont="1" applyNumberFormat="1">
      <alignment shrinkToFit="0" vertical="bottom" wrapText="0"/>
    </xf>
    <xf borderId="12" fillId="0" fontId="3" numFmtId="0" xfId="0" applyAlignment="1" applyBorder="1" applyFont="1">
      <alignment horizontal="left" shrinkToFit="0" vertical="bottom" wrapText="0"/>
    </xf>
    <xf borderId="0" fillId="0" fontId="3" numFmtId="167" xfId="0" applyAlignment="1" applyFont="1" applyNumberFormat="1">
      <alignment shrinkToFit="0" vertical="bottom" wrapText="0"/>
    </xf>
    <xf borderId="0" fillId="0" fontId="3" numFmtId="168" xfId="0" applyAlignment="1" applyFont="1" applyNumberFormat="1">
      <alignment shrinkToFit="0" vertical="bottom" wrapText="0"/>
    </xf>
    <xf borderId="33" fillId="0" fontId="3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bottom" wrapText="0"/>
    </xf>
    <xf borderId="3" fillId="0" fontId="9" numFmtId="0" xfId="0" applyAlignment="1" applyBorder="1" applyFont="1">
      <alignment horizontal="left" shrinkToFit="0" vertical="bottom" wrapText="0"/>
    </xf>
    <xf borderId="4" fillId="0" fontId="9" numFmtId="0" xfId="0" applyAlignment="1" applyBorder="1" applyFont="1">
      <alignment horizontal="center" shrinkToFit="0" vertical="bottom" wrapText="0"/>
    </xf>
    <xf borderId="6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center" shrinkToFit="0" vertical="center" wrapText="0"/>
    </xf>
    <xf borderId="20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left" shrinkToFit="0" vertical="bottom" wrapText="0"/>
    </xf>
    <xf borderId="34" fillId="0" fontId="2" numFmtId="167" xfId="0" applyAlignment="1" applyBorder="1" applyFont="1" applyNumberFormat="1">
      <alignment horizontal="center" shrinkToFit="0" vertical="bottom" wrapText="0"/>
    </xf>
    <xf borderId="30" fillId="3" fontId="18" numFmtId="0" xfId="0" applyAlignment="1" applyBorder="1" applyFont="1">
      <alignment horizontal="left" shrinkToFit="0" vertical="center" wrapText="0"/>
    </xf>
    <xf borderId="25" fillId="0" fontId="3" numFmtId="0" xfId="0" applyAlignment="1" applyBorder="1" applyFont="1">
      <alignment horizontal="left" shrinkToFit="0" vertical="bottom" wrapText="0"/>
    </xf>
    <xf borderId="35" fillId="0" fontId="12" numFmtId="0" xfId="0" applyAlignment="1" applyBorder="1" applyFont="1">
      <alignment horizontal="center" shrinkToFit="0" vertical="bottom" wrapText="0"/>
    </xf>
    <xf borderId="7" fillId="0" fontId="9" numFmtId="14" xfId="0" applyAlignment="1" applyBorder="1" applyFont="1" applyNumberFormat="1">
      <alignment shrinkToFit="0" vertical="bottom" wrapText="0"/>
    </xf>
    <xf borderId="12" fillId="0" fontId="9" numFmtId="2" xfId="0" applyAlignment="1" applyBorder="1" applyFont="1" applyNumberFormat="1">
      <alignment horizontal="left" shrinkToFit="0" vertical="bottom" wrapText="0"/>
    </xf>
    <xf borderId="36" fillId="0" fontId="9" numFmtId="0" xfId="0" applyAlignment="1" applyBorder="1" applyFont="1">
      <alignment horizontal="center" shrinkToFit="0" vertical="bottom" wrapText="0"/>
    </xf>
    <xf borderId="34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left" shrinkToFit="0" vertical="center" wrapText="0"/>
    </xf>
    <xf borderId="37" fillId="0" fontId="12" numFmtId="0" xfId="0" applyAlignment="1" applyBorder="1" applyFont="1">
      <alignment horizontal="center" shrinkToFit="0" vertical="bottom" wrapText="0"/>
    </xf>
    <xf borderId="13" fillId="0" fontId="9" numFmtId="0" xfId="0" applyAlignment="1" applyBorder="1" applyFont="1">
      <alignment horizontal="left" shrinkToFit="0" vertical="bottom" wrapText="0"/>
    </xf>
    <xf borderId="30" fillId="5" fontId="12" numFmtId="0" xfId="0" applyAlignment="1" applyBorder="1" applyFill="1" applyFont="1">
      <alignment horizontal="left" shrinkToFit="0" vertical="bottom" wrapText="0"/>
    </xf>
    <xf borderId="38" fillId="0" fontId="9" numFmtId="0" xfId="0" applyAlignment="1" applyBorder="1" applyFont="1">
      <alignment horizontal="center" shrinkToFit="0" vertical="bottom" wrapText="0"/>
    </xf>
    <xf borderId="39" fillId="0" fontId="9" numFmtId="0" xfId="0" applyAlignment="1" applyBorder="1" applyFont="1">
      <alignment horizontal="center" shrinkToFit="0" vertical="bottom" wrapText="0"/>
    </xf>
    <xf borderId="34" fillId="0" fontId="2" numFmtId="0" xfId="0" applyAlignment="1" applyBorder="1" applyFont="1">
      <alignment horizontal="center" shrinkToFit="0" vertical="bottom" wrapText="0"/>
    </xf>
    <xf borderId="0" fillId="0" fontId="19" numFmtId="0" xfId="0" applyAlignment="1" applyFont="1">
      <alignment shrinkToFit="0" vertical="bottom" wrapText="0"/>
    </xf>
    <xf borderId="33" fillId="0" fontId="12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left" shrinkToFit="0" vertical="center" wrapText="1"/>
    </xf>
    <xf borderId="35" fillId="0" fontId="9" numFmtId="0" xfId="0" applyAlignment="1" applyBorder="1" applyFont="1">
      <alignment horizontal="center" shrinkToFit="0" vertical="bottom" wrapText="0"/>
    </xf>
    <xf borderId="8" fillId="0" fontId="9" numFmtId="164" xfId="0" applyAlignment="1" applyBorder="1" applyFont="1" applyNumberFormat="1">
      <alignment horizontal="center" shrinkToFit="0" vertical="bottom" wrapText="0"/>
    </xf>
    <xf borderId="8" fillId="0" fontId="9" numFmtId="167" xfId="0" applyAlignment="1" applyBorder="1" applyFont="1" applyNumberFormat="1">
      <alignment horizontal="center" shrinkToFit="0" vertical="bottom" wrapText="0"/>
    </xf>
    <xf borderId="8" fillId="0" fontId="9" numFmtId="0" xfId="0" applyAlignment="1" applyBorder="1" applyFont="1">
      <alignment horizontal="center" shrinkToFit="0" vertical="bottom" wrapText="0"/>
    </xf>
    <xf borderId="8" fillId="0" fontId="9" numFmtId="0" xfId="0" applyAlignment="1" applyBorder="1" applyFont="1">
      <alignment horizontal="left" shrinkToFit="0" vertical="bottom" wrapText="0"/>
    </xf>
    <xf borderId="11" fillId="0" fontId="9" numFmtId="164" xfId="0" applyAlignment="1" applyBorder="1" applyFont="1" applyNumberFormat="1">
      <alignment horizontal="center" shrinkToFit="0" vertical="bottom" wrapText="0"/>
    </xf>
    <xf borderId="40" fillId="0" fontId="9" numFmtId="0" xfId="0" applyAlignment="1" applyBorder="1" applyFont="1">
      <alignment horizontal="center" shrinkToFit="0" vertical="bottom" wrapText="0"/>
    </xf>
    <xf borderId="39" fillId="0" fontId="9" numFmtId="9" xfId="0" applyAlignment="1" applyBorder="1" applyFont="1" applyNumberFormat="1">
      <alignment horizontal="center" shrinkToFit="0" vertical="bottom" wrapText="0"/>
    </xf>
    <xf borderId="39" fillId="0" fontId="9" numFmtId="10" xfId="0" applyAlignment="1" applyBorder="1" applyFont="1" applyNumberFormat="1">
      <alignment horizontal="center" shrinkToFit="0" vertical="bottom" wrapText="0"/>
    </xf>
    <xf borderId="39" fillId="0" fontId="9" numFmtId="9" xfId="0" applyAlignment="1" applyBorder="1" applyFont="1" applyNumberFormat="1">
      <alignment horizontal="left" shrinkToFit="0" vertical="bottom" wrapText="0"/>
    </xf>
    <xf borderId="18" fillId="0" fontId="9" numFmtId="10" xfId="0" applyAlignment="1" applyBorder="1" applyFont="1" applyNumberFormat="1">
      <alignment horizontal="center" shrinkToFit="0" vertical="bottom" wrapText="0"/>
    </xf>
    <xf borderId="41" fillId="0" fontId="9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12" numFmtId="9" xfId="0" applyAlignment="1" applyFont="1" applyNumberFormat="1">
      <alignment horizontal="center" shrinkToFit="0" vertical="bottom" wrapText="0"/>
    </xf>
    <xf borderId="0" fillId="0" fontId="12" numFmtId="9" xfId="0" applyAlignment="1" applyFont="1" applyNumberFormat="1">
      <alignment horizontal="left" shrinkToFit="0" vertical="bottom" wrapText="0"/>
    </xf>
    <xf borderId="42" fillId="0" fontId="12" numFmtId="9" xfId="0" applyAlignment="1" applyBorder="1" applyFont="1" applyNumberFormat="1">
      <alignment horizontal="center" shrinkToFit="0" vertical="bottom" wrapText="0"/>
    </xf>
    <xf borderId="19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shrinkToFit="0" vertical="bottom" wrapText="0"/>
    </xf>
    <xf borderId="20" fillId="0" fontId="9" numFmtId="167" xfId="0" applyAlignment="1" applyBorder="1" applyFont="1" applyNumberFormat="1">
      <alignment horizontal="left" shrinkToFit="0" vertical="bottom" wrapText="0"/>
    </xf>
    <xf borderId="43" fillId="0" fontId="3" numFmtId="0" xfId="0" applyAlignment="1" applyBorder="1" applyFont="1">
      <alignment shrinkToFit="0" vertical="bottom" wrapText="0"/>
    </xf>
    <xf borderId="30" fillId="3" fontId="20" numFmtId="0" xfId="0" applyAlignment="1" applyBorder="1" applyFont="1">
      <alignment horizontal="left" shrinkToFit="0" vertical="bottom" wrapText="0"/>
    </xf>
    <xf borderId="41" fillId="0" fontId="3" numFmtId="0" xfId="0" applyAlignment="1" applyBorder="1" applyFont="1">
      <alignment shrinkToFit="0" vertical="bottom" wrapText="0"/>
    </xf>
    <xf borderId="0" fillId="0" fontId="9" numFmtId="9" xfId="0" applyAlignment="1" applyFont="1" applyNumberFormat="1">
      <alignment horizontal="left" shrinkToFit="0" vertical="bottom" wrapText="0"/>
    </xf>
    <xf borderId="42" fillId="0" fontId="3" numFmtId="0" xfId="0" applyAlignment="1" applyBorder="1" applyFont="1">
      <alignment shrinkToFit="0" vertical="bottom" wrapText="0"/>
    </xf>
    <xf borderId="41" fillId="0" fontId="12" numFmtId="0" xfId="0" applyAlignment="1" applyBorder="1" applyFont="1">
      <alignment shrinkToFit="0" vertical="bottom" wrapText="0"/>
    </xf>
    <xf borderId="0" fillId="0" fontId="12" numFmtId="0" xfId="0" applyAlignment="1" applyFont="1">
      <alignment horizontal="left" shrinkToFit="0" vertical="bottom" wrapText="0"/>
    </xf>
    <xf borderId="42" fillId="0" fontId="12" numFmtId="0" xfId="0" applyAlignment="1" applyBorder="1" applyFont="1">
      <alignment shrinkToFit="0" vertical="bottom" wrapText="0"/>
    </xf>
    <xf borderId="30" fillId="5" fontId="3" numFmtId="0" xfId="0" applyAlignment="1" applyBorder="1" applyFont="1">
      <alignment horizontal="left" shrinkToFit="0" vertical="bottom" wrapText="0"/>
    </xf>
    <xf borderId="44" fillId="0" fontId="3" numFmtId="0" xfId="0" applyAlignment="1" applyBorder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0" fillId="0" fontId="21" numFmtId="166" xfId="0" applyAlignment="1" applyFont="1" applyNumberFormat="1">
      <alignment shrinkToFit="0" vertical="bottom" wrapText="0"/>
    </xf>
    <xf borderId="0" fillId="0" fontId="21" numFmtId="0" xfId="0" applyAlignment="1" applyFont="1">
      <alignment horizontal="left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3" numFmtId="0" xfId="0" applyAlignment="1" applyFont="1">
      <alignment shrinkToFit="0" vertical="bottom" wrapText="0"/>
    </xf>
    <xf borderId="0" fillId="0" fontId="21" numFmtId="14" xfId="0" applyAlignment="1" applyFont="1" applyNumberFormat="1">
      <alignment shrinkToFit="0" vertical="bottom" wrapText="1"/>
    </xf>
    <xf borderId="45" fillId="0" fontId="21" numFmtId="0" xfId="0" applyAlignment="1" applyBorder="1" applyFont="1">
      <alignment shrinkToFit="0" vertical="bottom" wrapText="0"/>
    </xf>
    <xf borderId="45" fillId="0" fontId="21" numFmtId="166" xfId="0" applyAlignment="1" applyBorder="1" applyFont="1" applyNumberFormat="1">
      <alignment shrinkToFit="0" vertical="bottom" wrapText="0"/>
    </xf>
    <xf borderId="45" fillId="0" fontId="21" numFmtId="0" xfId="0" applyAlignment="1" applyBorder="1" applyFont="1">
      <alignment horizontal="left" shrinkToFit="0" vertical="bottom" wrapText="0"/>
    </xf>
    <xf borderId="46" fillId="0" fontId="21" numFmtId="0" xfId="0" applyAlignment="1" applyBorder="1" applyFont="1">
      <alignment horizontal="center" shrinkToFit="0" vertical="center" wrapText="0"/>
    </xf>
    <xf borderId="47" fillId="0" fontId="10" numFmtId="0" xfId="0" applyBorder="1" applyFont="1"/>
    <xf borderId="7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shrinkToFit="0" vertical="center" wrapText="0"/>
    </xf>
    <xf borderId="36" fillId="0" fontId="21" numFmtId="0" xfId="0" applyAlignment="1" applyBorder="1" applyFont="1">
      <alignment horizontal="center" shrinkToFit="0" vertical="top" wrapText="1"/>
    </xf>
    <xf borderId="45" fillId="0" fontId="10" numFmtId="0" xfId="0" applyBorder="1" applyFont="1"/>
    <xf borderId="38" fillId="0" fontId="21" numFmtId="0" xfId="0" applyAlignment="1" applyBorder="1" applyFont="1">
      <alignment horizontal="center" shrinkToFit="0" vertical="center" wrapText="1"/>
    </xf>
    <xf borderId="48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horizontal="center" shrinkToFit="0" vertical="bottom" wrapText="0"/>
    </xf>
    <xf borderId="7" fillId="0" fontId="21" numFmtId="10" xfId="0" applyAlignment="1" applyBorder="1" applyFont="1" applyNumberFormat="1">
      <alignment horizontal="center" shrinkToFit="0" vertical="bottom" wrapText="0"/>
    </xf>
    <xf borderId="7" fillId="0" fontId="21" numFmtId="164" xfId="0" applyAlignment="1" applyBorder="1" applyFont="1" applyNumberFormat="1">
      <alignment shrinkToFit="0" vertical="bottom" wrapText="0"/>
    </xf>
    <xf borderId="7" fillId="0" fontId="21" numFmtId="166" xfId="0" applyAlignment="1" applyBorder="1" applyFont="1" applyNumberFormat="1">
      <alignment shrinkToFit="0" vertical="bottom" wrapText="0"/>
    </xf>
    <xf borderId="12" fillId="0" fontId="21" numFmtId="1" xfId="0" applyAlignment="1" applyBorder="1" applyFont="1" applyNumberFormat="1">
      <alignment shrinkToFit="0" vertical="bottom" wrapText="0"/>
    </xf>
    <xf borderId="12" fillId="0" fontId="21" numFmtId="169" xfId="0" applyAlignment="1" applyBorder="1" applyFont="1" applyNumberFormat="1">
      <alignment horizontal="center" shrinkToFit="0" vertical="bottom" wrapText="0"/>
    </xf>
    <xf borderId="0" fillId="0" fontId="24" numFmtId="170" xfId="0" applyAlignment="1" applyFont="1" applyNumberFormat="1">
      <alignment shrinkToFit="0" vertical="bottom" wrapText="0"/>
    </xf>
    <xf borderId="0" fillId="0" fontId="22" numFmtId="10" xfId="0" applyAlignment="1" applyFont="1" applyNumberFormat="1">
      <alignment horizontal="center" shrinkToFit="0" vertical="bottom" wrapText="0"/>
    </xf>
    <xf borderId="37" fillId="0" fontId="21" numFmtId="0" xfId="0" applyAlignment="1" applyBorder="1" applyFont="1">
      <alignment horizontal="center" shrinkToFit="0" vertical="center" wrapText="0"/>
    </xf>
    <xf borderId="12" fillId="0" fontId="21" numFmtId="0" xfId="0" applyAlignment="1" applyBorder="1" applyFont="1">
      <alignment horizontal="center" shrinkToFit="0" vertical="bottom" wrapText="0"/>
    </xf>
    <xf borderId="12" fillId="0" fontId="21" numFmtId="10" xfId="0" applyAlignment="1" applyBorder="1" applyFont="1" applyNumberFormat="1">
      <alignment horizontal="center" shrinkToFit="0" vertical="bottom" wrapText="0"/>
    </xf>
    <xf borderId="12" fillId="0" fontId="21" numFmtId="164" xfId="0" applyAlignment="1" applyBorder="1" applyFont="1" applyNumberFormat="1">
      <alignment shrinkToFit="0" vertical="bottom" wrapText="0"/>
    </xf>
    <xf borderId="12" fillId="0" fontId="21" numFmtId="166" xfId="0" applyAlignment="1" applyBorder="1" applyFont="1" applyNumberFormat="1">
      <alignment shrinkToFit="0" vertical="bottom" wrapText="0"/>
    </xf>
    <xf borderId="41" fillId="0" fontId="21" numFmtId="0" xfId="0" applyAlignment="1" applyBorder="1" applyFont="1">
      <alignment horizontal="center" shrinkToFit="0" vertical="bottom" wrapText="0"/>
    </xf>
    <xf borderId="49" fillId="6" fontId="21" numFmtId="0" xfId="0" applyAlignment="1" applyBorder="1" applyFill="1" applyFont="1">
      <alignment shrinkToFit="0" vertical="bottom" wrapText="0"/>
    </xf>
    <xf borderId="50" fillId="0" fontId="21" numFmtId="0" xfId="0" applyAlignment="1" applyBorder="1" applyFont="1">
      <alignment horizontal="right" shrinkToFit="0" vertical="bottom" wrapText="0"/>
    </xf>
    <xf borderId="51" fillId="0" fontId="10" numFmtId="0" xfId="0" applyBorder="1" applyFont="1"/>
    <xf borderId="52" fillId="0" fontId="22" numFmtId="164" xfId="0" applyAlignment="1" applyBorder="1" applyFont="1" applyNumberFormat="1">
      <alignment shrinkToFit="0" vertical="bottom" wrapText="0"/>
    </xf>
    <xf borderId="0" fillId="0" fontId="22" numFmtId="164" xfId="0" applyAlignment="1" applyFont="1" applyNumberFormat="1">
      <alignment shrinkToFit="0" vertical="bottom" wrapText="0"/>
    </xf>
    <xf borderId="0" fillId="0" fontId="22" numFmtId="166" xfId="0" applyAlignment="1" applyFont="1" applyNumberFormat="1">
      <alignment shrinkToFit="0" vertical="bottom" wrapText="0"/>
    </xf>
    <xf borderId="53" fillId="0" fontId="22" numFmtId="0" xfId="0" applyAlignment="1" applyBorder="1" applyFont="1">
      <alignment shrinkToFit="0" vertical="bottom" wrapText="0"/>
    </xf>
    <xf borderId="38" fillId="0" fontId="22" numFmtId="169" xfId="0" applyAlignment="1" applyBorder="1" applyFont="1" applyNumberFormat="1">
      <alignment horizontal="center" shrinkToFit="0" vertical="bottom" wrapText="0"/>
    </xf>
    <xf borderId="0" fillId="0" fontId="22" numFmtId="170" xfId="0" applyAlignment="1" applyFont="1" applyNumberFormat="1">
      <alignment shrinkToFit="0" vertical="bottom" wrapText="0"/>
    </xf>
    <xf borderId="46" fillId="0" fontId="21" numFmtId="0" xfId="0" applyAlignment="1" applyBorder="1" applyFont="1">
      <alignment shrinkToFit="0" vertical="bottom" wrapText="0"/>
    </xf>
    <xf borderId="47" fillId="0" fontId="21" numFmtId="0" xfId="0" applyAlignment="1" applyBorder="1" applyFont="1">
      <alignment shrinkToFit="0" vertical="bottom" wrapText="0"/>
    </xf>
    <xf borderId="36" fillId="0" fontId="21" numFmtId="0" xfId="0" applyAlignment="1" applyBorder="1" applyFont="1">
      <alignment shrinkToFit="0" vertical="bottom" wrapText="0"/>
    </xf>
    <xf borderId="7" fillId="0" fontId="21" numFmtId="0" xfId="0" applyAlignment="1" applyBorder="1" applyFont="1">
      <alignment shrinkToFit="0" vertical="bottom" wrapText="0"/>
    </xf>
    <xf borderId="12" fillId="0" fontId="21" numFmtId="0" xfId="0" applyAlignment="1" applyBorder="1" applyFont="1">
      <alignment shrinkToFit="0" vertical="bottom" wrapText="0"/>
    </xf>
    <xf borderId="13" fillId="0" fontId="21" numFmtId="0" xfId="0" applyAlignment="1" applyBorder="1" applyFont="1">
      <alignment horizontal="center" shrinkToFit="0" vertical="top" wrapText="1"/>
    </xf>
    <xf borderId="12" fillId="0" fontId="21" numFmtId="0" xfId="0" applyAlignment="1" applyBorder="1" applyFont="1">
      <alignment horizontal="center" shrinkToFit="0" vertical="top" wrapText="1"/>
    </xf>
    <xf borderId="12" fillId="0" fontId="21" numFmtId="166" xfId="0" applyAlignment="1" applyBorder="1" applyFont="1" applyNumberFormat="1">
      <alignment horizontal="center" shrinkToFit="0" vertical="top" wrapText="1"/>
    </xf>
    <xf borderId="12" fillId="0" fontId="21" numFmtId="0" xfId="0" applyAlignment="1" applyBorder="1" applyFont="1">
      <alignment horizontal="left" shrinkToFit="0" vertical="bottom" wrapText="0"/>
    </xf>
    <xf borderId="53" fillId="0" fontId="22" numFmtId="0" xfId="0" applyAlignment="1" applyBorder="1" applyFont="1">
      <alignment horizontal="center" shrinkToFit="0" vertical="bottom" wrapText="0"/>
    </xf>
    <xf borderId="12" fillId="6" fontId="21" numFmtId="0" xfId="0" applyAlignment="1" applyBorder="1" applyFont="1">
      <alignment horizontal="center" shrinkToFit="0" vertical="bottom" wrapText="0"/>
    </xf>
    <xf borderId="12" fillId="2" fontId="21" numFmtId="0" xfId="0" applyAlignment="1" applyBorder="1" applyFont="1">
      <alignment horizontal="center" shrinkToFit="0" vertical="center" wrapText="0"/>
    </xf>
    <xf borderId="12" fillId="6" fontId="21" numFmtId="0" xfId="0" applyAlignment="1" applyBorder="1" applyFont="1">
      <alignment horizontal="center" shrinkToFit="0" vertical="center" wrapText="0"/>
    </xf>
    <xf borderId="12" fillId="6" fontId="21" numFmtId="166" xfId="0" applyAlignment="1" applyBorder="1" applyFont="1" applyNumberFormat="1">
      <alignment horizontal="center" shrinkToFit="0" vertical="center" wrapText="0"/>
    </xf>
    <xf borderId="12" fillId="6" fontId="21" numFmtId="167" xfId="0" applyAlignment="1" applyBorder="1" applyFont="1" applyNumberFormat="1">
      <alignment horizontal="center" shrinkToFit="0" vertical="bottom" wrapText="0"/>
    </xf>
    <xf borderId="30" fillId="6" fontId="21" numFmtId="0" xfId="0" applyAlignment="1" applyBorder="1" applyFont="1">
      <alignment shrinkToFit="0" vertical="bottom" wrapText="0"/>
    </xf>
    <xf borderId="12" fillId="6" fontId="21" numFmtId="0" xfId="0" applyAlignment="1" applyBorder="1" applyFont="1">
      <alignment shrinkToFit="0" vertical="bottom" wrapText="0"/>
    </xf>
    <xf borderId="32" fillId="6" fontId="21" numFmtId="171" xfId="0" applyAlignment="1" applyBorder="1" applyFont="1" applyNumberFormat="1">
      <alignment horizontal="center" shrinkToFit="0" vertical="center" wrapText="0"/>
    </xf>
    <xf borderId="12" fillId="6" fontId="21" numFmtId="168" xfId="0" applyAlignment="1" applyBorder="1" applyFont="1" applyNumberFormat="1">
      <alignment shrinkToFit="0" vertical="bottom" wrapText="0"/>
    </xf>
    <xf borderId="49" fillId="6" fontId="21" numFmtId="0" xfId="0" applyAlignment="1" applyBorder="1" applyFont="1">
      <alignment horizontal="center" shrinkToFit="0" vertical="bottom" wrapText="0"/>
    </xf>
    <xf borderId="12" fillId="0" fontId="21" numFmtId="166" xfId="0" applyAlignment="1" applyBorder="1" applyFont="1" applyNumberFormat="1">
      <alignment horizontal="center" shrinkToFit="0" vertical="center" wrapText="0"/>
    </xf>
    <xf borderId="12" fillId="0" fontId="21" numFmtId="167" xfId="0" applyAlignment="1" applyBorder="1" applyFont="1" applyNumberFormat="1">
      <alignment horizontal="center" shrinkToFit="0" vertical="bottom" wrapText="0"/>
    </xf>
    <xf borderId="50" fillId="0" fontId="21" numFmtId="0" xfId="0" applyAlignment="1" applyBorder="1" applyFont="1">
      <alignment shrinkToFit="0" vertical="bottom" wrapText="0"/>
    </xf>
    <xf borderId="50" fillId="0" fontId="21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horizontal="center" shrinkToFit="0" vertical="bottom" wrapText="0"/>
    </xf>
    <xf borderId="0" fillId="0" fontId="22" numFmtId="167" xfId="0" applyAlignment="1" applyFont="1" applyNumberFormat="1">
      <alignment horizontal="center" shrinkToFit="0" vertical="bottom" wrapText="0"/>
    </xf>
    <xf borderId="12" fillId="0" fontId="22" numFmtId="0" xfId="0" applyAlignment="1" applyBorder="1" applyFont="1">
      <alignment shrinkToFit="0" vertical="bottom" wrapText="0"/>
    </xf>
    <xf borderId="12" fillId="0" fontId="22" numFmtId="166" xfId="0" applyAlignment="1" applyBorder="1" applyFont="1" applyNumberFormat="1">
      <alignment shrinkToFit="0" vertical="bottom" wrapText="0"/>
    </xf>
    <xf borderId="12" fillId="0" fontId="22" numFmtId="0" xfId="0" applyAlignment="1" applyBorder="1" applyFont="1">
      <alignment horizontal="left" shrinkToFit="0" vertical="bottom" wrapText="0"/>
    </xf>
    <xf borderId="12" fillId="0" fontId="22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shrinkToFit="0" vertical="bottom" wrapText="0"/>
    </xf>
    <xf borderId="0" fillId="0" fontId="22" numFmtId="0" xfId="0" applyAlignment="1" applyFont="1">
      <alignment shrinkToFit="0" vertical="bottom" wrapText="0"/>
    </xf>
    <xf borderId="30" fillId="4" fontId="22" numFmtId="0" xfId="0" applyAlignment="1" applyBorder="1" applyFont="1">
      <alignment shrinkToFit="0" vertical="bottom" wrapText="0"/>
    </xf>
    <xf borderId="0" fillId="0" fontId="22" numFmtId="168" xfId="0" applyAlignment="1" applyFont="1" applyNumberFormat="1">
      <alignment shrinkToFit="0" vertical="bottom" wrapText="0"/>
    </xf>
    <xf borderId="30" fillId="4" fontId="24" numFmtId="167" xfId="0" applyAlignment="1" applyBorder="1" applyFont="1" applyNumberFormat="1">
      <alignment shrinkToFit="0" vertical="bottom" wrapText="0"/>
    </xf>
    <xf borderId="30" fillId="4" fontId="25" numFmtId="0" xfId="0" applyAlignment="1" applyBorder="1" applyFont="1">
      <alignment shrinkToFit="0" vertical="bottom" wrapText="0"/>
    </xf>
    <xf borderId="0" fillId="0" fontId="24" numFmtId="164" xfId="0" applyAlignment="1" applyFont="1" applyNumberFormat="1">
      <alignment shrinkToFit="0" vertical="bottom" wrapText="0"/>
    </xf>
    <xf borderId="31" fillId="0" fontId="22" numFmtId="167" xfId="0" applyAlignment="1" applyBorder="1" applyFont="1" applyNumberFormat="1">
      <alignment shrinkToFit="0" vertical="bottom" wrapText="0"/>
    </xf>
    <xf borderId="54" fillId="6" fontId="21" numFmtId="0" xfId="0" applyAlignment="1" applyBorder="1" applyFont="1">
      <alignment horizontal="center" shrinkToFit="0" vertical="center" wrapText="0"/>
    </xf>
    <xf borderId="54" fillId="6" fontId="21" numFmtId="166" xfId="0" applyAlignment="1" applyBorder="1" applyFont="1" applyNumberFormat="1">
      <alignment horizontal="center" shrinkToFit="0" vertical="center" wrapText="0"/>
    </xf>
    <xf borderId="7" fillId="0" fontId="21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center" wrapText="0"/>
    </xf>
    <xf borderId="50" fillId="0" fontId="21" numFmtId="166" xfId="0" applyAlignment="1" applyBorder="1" applyFont="1" applyNumberFormat="1">
      <alignment shrinkToFit="0" vertical="bottom" wrapText="0"/>
    </xf>
    <xf borderId="50" fillId="0" fontId="21" numFmtId="0" xfId="0" applyAlignment="1" applyBorder="1" applyFont="1">
      <alignment horizontal="left" shrinkToFit="0" vertical="bottom" wrapText="0"/>
    </xf>
    <xf borderId="38" fillId="0" fontId="22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left" shrinkToFit="0" vertical="center" wrapText="0"/>
    </xf>
    <xf borderId="14" fillId="0" fontId="21" numFmtId="0" xfId="0" applyAlignment="1" applyBorder="1" applyFont="1">
      <alignment horizontal="center" shrinkToFit="0" vertical="top" wrapText="1"/>
    </xf>
    <xf borderId="14" fillId="0" fontId="21" numFmtId="166" xfId="0" applyAlignment="1" applyBorder="1" applyFont="1" applyNumberFormat="1">
      <alignment horizontal="center" shrinkToFit="0" vertical="top" wrapText="1"/>
    </xf>
    <xf borderId="13" fillId="0" fontId="21" numFmtId="0" xfId="0" applyAlignment="1" applyBorder="1" applyFont="1">
      <alignment horizontal="center" shrinkToFit="0" vertical="bottom" wrapText="0"/>
    </xf>
    <xf borderId="12" fillId="6" fontId="21" numFmtId="166" xfId="0" applyAlignment="1" applyBorder="1" applyFont="1" applyNumberFormat="1">
      <alignment horizontal="center" shrinkToFit="0" vertical="bottom" wrapText="0"/>
    </xf>
    <xf borderId="12" fillId="6" fontId="21" numFmtId="2" xfId="0" applyAlignment="1" applyBorder="1" applyFont="1" applyNumberFormat="1">
      <alignment horizontal="center" shrinkToFit="0" vertical="bottom" wrapText="0"/>
    </xf>
    <xf borderId="22" fillId="0" fontId="22" numFmtId="0" xfId="0" applyAlignment="1" applyBorder="1" applyFont="1">
      <alignment horizontal="center" shrinkToFit="0" vertical="bottom" wrapText="0"/>
    </xf>
    <xf borderId="7" fillId="0" fontId="22" numFmtId="167" xfId="0" applyAlignment="1" applyBorder="1" applyFont="1" applyNumberFormat="1">
      <alignment horizontal="center" shrinkToFit="0" vertical="bottom" wrapText="0"/>
    </xf>
    <xf borderId="7" fillId="0" fontId="22" numFmtId="0" xfId="0" applyAlignment="1" applyBorder="1" applyFont="1">
      <alignment shrinkToFit="0" vertical="bottom" wrapText="0"/>
    </xf>
    <xf borderId="7" fillId="0" fontId="22" numFmtId="0" xfId="0" applyAlignment="1" applyBorder="1" applyFont="1">
      <alignment horizontal="center" shrinkToFit="0" vertical="bottom" wrapText="0"/>
    </xf>
    <xf borderId="0" fillId="0" fontId="26" numFmtId="0" xfId="0" applyAlignment="1" applyFont="1">
      <alignment shrinkToFit="0" vertical="bottom" wrapText="0"/>
    </xf>
    <xf borderId="33" fillId="0" fontId="21" numFmtId="0" xfId="0" applyAlignment="1" applyBorder="1" applyFont="1">
      <alignment shrinkToFit="0" vertical="bottom" wrapText="0"/>
    </xf>
    <xf borderId="3" fillId="0" fontId="21" numFmtId="0" xfId="0" applyAlignment="1" applyBorder="1" applyFont="1">
      <alignment horizontal="center" shrinkToFit="0" vertical="center" wrapText="1"/>
    </xf>
    <xf borderId="3" fillId="0" fontId="21" numFmtId="166" xfId="0" applyAlignment="1" applyBorder="1" applyFont="1" applyNumberFormat="1">
      <alignment horizontal="center" shrinkToFit="0" vertical="center" wrapText="1"/>
    </xf>
    <xf borderId="3" fillId="0" fontId="21" numFmtId="0" xfId="0" applyAlignment="1" applyBorder="1" applyFont="1">
      <alignment horizontal="left" shrinkToFit="0" vertical="center" wrapText="1"/>
    </xf>
    <xf borderId="6" fillId="0" fontId="21" numFmtId="0" xfId="0" applyAlignment="1" applyBorder="1" applyFont="1">
      <alignment horizontal="center" shrinkToFit="0" vertical="center" wrapText="1"/>
    </xf>
    <xf borderId="35" fillId="0" fontId="21" numFmtId="0" xfId="0" applyAlignment="1" applyBorder="1" applyFont="1">
      <alignment horizontal="center" shrinkToFit="0" vertical="bottom" wrapText="0"/>
    </xf>
    <xf borderId="8" fillId="0" fontId="21" numFmtId="168" xfId="0" applyAlignment="1" applyBorder="1" applyFont="1" applyNumberFormat="1">
      <alignment horizontal="center" shrinkToFit="0" vertical="bottom" wrapText="0"/>
    </xf>
    <xf borderId="8" fillId="0" fontId="21" numFmtId="167" xfId="0" applyAlignment="1" applyBorder="1" applyFont="1" applyNumberFormat="1">
      <alignment horizontal="center" shrinkToFit="0" vertical="bottom" wrapText="0"/>
    </xf>
    <xf borderId="8" fillId="0" fontId="21" numFmtId="0" xfId="0" applyAlignment="1" applyBorder="1" applyFont="1">
      <alignment horizontal="center" shrinkToFit="0" vertical="bottom" wrapText="0"/>
    </xf>
    <xf borderId="8" fillId="0" fontId="21" numFmtId="166" xfId="0" applyAlignment="1" applyBorder="1" applyFont="1" applyNumberFormat="1">
      <alignment horizontal="center" shrinkToFit="0" vertical="bottom" wrapText="0"/>
    </xf>
    <xf borderId="8" fillId="0" fontId="21" numFmtId="169" xfId="0" applyAlignment="1" applyBorder="1" applyFont="1" applyNumberFormat="1">
      <alignment horizontal="left" shrinkToFit="0" vertical="bottom" wrapText="0"/>
    </xf>
    <xf borderId="11" fillId="0" fontId="21" numFmtId="168" xfId="0" applyAlignment="1" applyBorder="1" applyFont="1" applyNumberFormat="1">
      <alignment horizontal="center" shrinkToFit="0" vertical="bottom" wrapText="0"/>
    </xf>
    <xf borderId="40" fillId="0" fontId="21" numFmtId="0" xfId="0" applyAlignment="1" applyBorder="1" applyFont="1">
      <alignment horizontal="center" shrinkToFit="0" vertical="bottom" wrapText="0"/>
    </xf>
    <xf borderId="39" fillId="0" fontId="21" numFmtId="0" xfId="0" applyAlignment="1" applyBorder="1" applyFont="1">
      <alignment horizontal="center" shrinkToFit="0" vertical="bottom" wrapText="0"/>
    </xf>
    <xf borderId="39" fillId="0" fontId="21" numFmtId="10" xfId="0" applyAlignment="1" applyBorder="1" applyFont="1" applyNumberFormat="1">
      <alignment horizontal="center" shrinkToFit="0" vertical="bottom" wrapText="0"/>
    </xf>
    <xf borderId="39" fillId="0" fontId="21" numFmtId="166" xfId="0" applyAlignment="1" applyBorder="1" applyFont="1" applyNumberFormat="1">
      <alignment horizontal="center" shrinkToFit="0" vertical="bottom" wrapText="0"/>
    </xf>
    <xf borderId="39" fillId="0" fontId="21" numFmtId="10" xfId="0" applyAlignment="1" applyBorder="1" applyFont="1" applyNumberFormat="1">
      <alignment horizontal="left" shrinkToFit="0" vertical="bottom" wrapText="0"/>
    </xf>
    <xf borderId="18" fillId="0" fontId="21" numFmtId="10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bottom" wrapText="0"/>
    </xf>
    <xf borderId="0" fillId="0" fontId="21" numFmtId="9" xfId="0" applyAlignment="1" applyFont="1" applyNumberFormat="1">
      <alignment horizontal="center" shrinkToFit="0" vertical="bottom" wrapText="0"/>
    </xf>
    <xf borderId="0" fillId="0" fontId="21" numFmtId="166" xfId="0" applyAlignment="1" applyFont="1" applyNumberFormat="1">
      <alignment horizontal="center" shrinkToFit="0" vertical="bottom" wrapText="0"/>
    </xf>
    <xf borderId="0" fillId="0" fontId="21" numFmtId="9" xfId="0" applyAlignment="1" applyFont="1" applyNumberFormat="1">
      <alignment horizontal="left" shrinkToFit="0" vertical="bottom" wrapText="0"/>
    </xf>
    <xf borderId="42" fillId="0" fontId="21" numFmtId="9" xfId="0" applyAlignment="1" applyBorder="1" applyFont="1" applyNumberFormat="1">
      <alignment horizontal="center" shrinkToFit="0" vertical="bottom" wrapText="0"/>
    </xf>
    <xf borderId="19" fillId="0" fontId="21" numFmtId="0" xfId="0" applyAlignment="1" applyBorder="1" applyFont="1">
      <alignment shrinkToFit="0" vertical="bottom" wrapText="0"/>
    </xf>
    <xf borderId="20" fillId="0" fontId="21" numFmtId="0" xfId="0" applyAlignment="1" applyBorder="1" applyFont="1">
      <alignment shrinkToFit="0" vertical="bottom" wrapText="0"/>
    </xf>
    <xf borderId="20" fillId="0" fontId="21" numFmtId="166" xfId="0" applyAlignment="1" applyBorder="1" applyFont="1" applyNumberFormat="1">
      <alignment shrinkToFit="0" vertical="bottom" wrapText="0"/>
    </xf>
    <xf borderId="20" fillId="0" fontId="21" numFmtId="167" xfId="0" applyAlignment="1" applyBorder="1" applyFont="1" applyNumberFormat="1">
      <alignment horizontal="left" shrinkToFit="0" vertical="bottom" wrapText="0"/>
    </xf>
    <xf borderId="43" fillId="0" fontId="21" numFmtId="0" xfId="0" applyAlignment="1" applyBorder="1" applyFont="1">
      <alignment shrinkToFit="0" vertical="bottom" wrapText="0"/>
    </xf>
    <xf borderId="41" fillId="0" fontId="21" numFmtId="0" xfId="0" applyAlignment="1" applyBorder="1" applyFont="1">
      <alignment shrinkToFit="0" vertical="bottom" wrapText="0"/>
    </xf>
    <xf borderId="42" fillId="0" fontId="21" numFmtId="0" xfId="0" applyAlignment="1" applyBorder="1" applyFont="1">
      <alignment shrinkToFit="0" vertical="bottom" wrapText="0"/>
    </xf>
    <xf borderId="24" fillId="0" fontId="21" numFmtId="0" xfId="0" applyAlignment="1" applyBorder="1" applyFont="1">
      <alignment shrinkToFit="0" vertical="bottom" wrapText="0"/>
    </xf>
    <xf borderId="25" fillId="0" fontId="21" numFmtId="0" xfId="0" applyAlignment="1" applyBorder="1" applyFont="1">
      <alignment shrinkToFit="0" vertical="bottom" wrapText="0"/>
    </xf>
    <xf borderId="25" fillId="0" fontId="21" numFmtId="166" xfId="0" applyAlignment="1" applyBorder="1" applyFont="1" applyNumberFormat="1">
      <alignment shrinkToFit="0" vertical="bottom" wrapText="0"/>
    </xf>
    <xf borderId="25" fillId="0" fontId="21" numFmtId="0" xfId="0" applyAlignment="1" applyBorder="1" applyFont="1">
      <alignment horizontal="left" shrinkToFit="0" vertical="bottom" wrapText="0"/>
    </xf>
    <xf borderId="44" fillId="0" fontId="21" numFmtId="0" xfId="0" applyAlignment="1" applyBorder="1" applyFont="1">
      <alignment shrinkToFit="0" vertical="bottom" wrapText="0"/>
    </xf>
    <xf borderId="0" fillId="0" fontId="6" numFmtId="166" xfId="0" applyAlignment="1" applyFont="1" applyNumberFormat="1">
      <alignment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7" numFmtId="0" xfId="0" applyAlignment="1" applyFont="1">
      <alignment horizontal="center" shrinkToFit="0" vertical="bottom" wrapText="0"/>
    </xf>
    <xf borderId="54" fillId="2" fontId="21" numFmtId="0" xfId="0" applyAlignment="1" applyBorder="1" applyFont="1">
      <alignment horizontal="center" shrinkToFit="0" vertical="bottom" wrapText="0"/>
    </xf>
    <xf borderId="12" fillId="0" fontId="21" numFmtId="0" xfId="0" applyAlignment="1" applyBorder="1" applyFont="1">
      <alignment horizontal="center" shrinkToFit="0" vertical="center" wrapText="0"/>
    </xf>
    <xf borderId="0" fillId="0" fontId="22" numFmtId="166" xfId="0" applyAlignment="1" applyFont="1" applyNumberFormat="1">
      <alignment horizontal="center" shrinkToFit="0" vertical="bottom" wrapText="0"/>
    </xf>
    <xf borderId="12" fillId="2" fontId="21" numFmtId="14" xfId="0" applyAlignment="1" applyBorder="1" applyFont="1" applyNumberFormat="1">
      <alignment horizontal="center" shrinkToFit="0" vertical="bottom" wrapText="0"/>
    </xf>
    <xf borderId="12" fillId="6" fontId="21" numFmtId="14" xfId="0" applyAlignment="1" applyBorder="1" applyFont="1" applyNumberFormat="1">
      <alignment horizontal="center" shrinkToFit="0" vertical="bottom" wrapText="0"/>
    </xf>
    <xf borderId="0" fillId="0" fontId="28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8" numFmtId="0" xfId="0" applyAlignment="1" applyFont="1">
      <alignment horizontal="center" shrinkToFit="0" vertical="bottom" wrapText="0"/>
    </xf>
    <xf borderId="30" fillId="4" fontId="28" numFmtId="16" xfId="0" applyAlignment="1" applyBorder="1" applyFont="1" applyNumberFormat="1">
      <alignment shrinkToFit="0" vertical="bottom" wrapText="0"/>
    </xf>
    <xf borderId="1" fillId="0" fontId="28" numFmtId="0" xfId="0" applyAlignment="1" applyBorder="1" applyFont="1">
      <alignment horizontal="center" shrinkToFit="0" vertical="center" wrapText="0"/>
    </xf>
    <xf borderId="3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1"/>
    </xf>
    <xf borderId="34" fillId="0" fontId="28" numFmtId="0" xfId="0" applyAlignment="1" applyBorder="1" applyFont="1">
      <alignment horizontal="center" shrinkToFit="0" vertical="center" wrapText="0"/>
    </xf>
    <xf borderId="0" fillId="0" fontId="28" numFmtId="0" xfId="0" applyAlignment="1" applyFont="1">
      <alignment horizontal="center" shrinkToFit="0" vertical="center" wrapText="1"/>
    </xf>
    <xf borderId="48" fillId="0" fontId="30" numFmtId="14" xfId="0" applyAlignment="1" applyBorder="1" applyFont="1" applyNumberFormat="1">
      <alignment horizontal="left" shrinkToFit="0" vertical="bottom" wrapText="0"/>
    </xf>
    <xf borderId="12" fillId="0" fontId="30" numFmtId="172" xfId="0" applyAlignment="1" applyBorder="1" applyFont="1" applyNumberFormat="1">
      <alignment horizontal="center" shrinkToFit="0" vertical="bottom" wrapText="0"/>
    </xf>
    <xf borderId="12" fillId="4" fontId="28" numFmtId="0" xfId="0" applyAlignment="1" applyBorder="1" applyFont="1">
      <alignment horizontal="center" shrinkToFit="0" vertical="center" wrapText="0"/>
    </xf>
    <xf borderId="0" fillId="0" fontId="29" numFmtId="2" xfId="0" applyAlignment="1" applyFont="1" applyNumberFormat="1">
      <alignment shrinkToFit="0" vertical="bottom" wrapText="0"/>
    </xf>
    <xf borderId="0" fillId="0" fontId="29" numFmtId="9" xfId="0" applyAlignment="1" applyFont="1" applyNumberFormat="1">
      <alignment shrinkToFit="0" vertical="bottom" wrapText="0"/>
    </xf>
    <xf borderId="48" fillId="0" fontId="28" numFmtId="49" xfId="0" applyAlignment="1" applyBorder="1" applyFont="1" applyNumberFormat="1">
      <alignment shrinkToFit="0" vertical="bottom" wrapText="0"/>
    </xf>
    <xf borderId="54" fillId="4" fontId="31" numFmtId="172" xfId="0" applyAlignment="1" applyBorder="1" applyFont="1" applyNumberFormat="1">
      <alignment horizontal="center" shrinkToFit="0" vertical="bottom" wrapText="0"/>
    </xf>
    <xf borderId="12" fillId="0" fontId="28" numFmtId="0" xfId="0" applyAlignment="1" applyBorder="1" applyFont="1">
      <alignment horizontal="center" shrinkToFit="0" vertical="center" wrapText="0"/>
    </xf>
    <xf borderId="0" fillId="0" fontId="29" numFmtId="172" xfId="0" applyAlignment="1" applyFont="1" applyNumberFormat="1">
      <alignment shrinkToFit="0" vertical="bottom" wrapText="0"/>
    </xf>
    <xf borderId="55" fillId="0" fontId="28" numFmtId="0" xfId="0" applyAlignment="1" applyBorder="1" applyFont="1">
      <alignment shrinkToFit="0" vertical="bottom" wrapText="0"/>
    </xf>
    <xf borderId="56" fillId="0" fontId="28" numFmtId="0" xfId="0" applyAlignment="1" applyBorder="1" applyFont="1">
      <alignment shrinkToFit="0" vertical="bottom" wrapText="0"/>
    </xf>
    <xf borderId="56" fillId="0" fontId="32" numFmtId="10" xfId="0" applyAlignment="1" applyBorder="1" applyFont="1" applyNumberFormat="1">
      <alignment horizontal="center" shrinkToFit="0" vertical="bottom" wrapText="0"/>
    </xf>
    <xf borderId="57" fillId="4" fontId="32" numFmtId="10" xfId="0" applyAlignment="1" applyBorder="1" applyFont="1" applyNumberFormat="1">
      <alignment horizontal="center" shrinkToFit="0" vertical="bottom" wrapText="0"/>
    </xf>
    <xf borderId="12" fillId="0" fontId="33" numFmtId="0" xfId="0" applyAlignment="1" applyBorder="1" applyFont="1">
      <alignment horizontal="center" shrinkToFit="0" vertical="center" wrapText="0"/>
    </xf>
    <xf borderId="41" fillId="0" fontId="28" numFmtId="0" xfId="0" applyAlignment="1" applyBorder="1" applyFont="1">
      <alignment shrinkToFit="0" vertical="bottom" wrapText="0"/>
    </xf>
    <xf borderId="5" fillId="0" fontId="29" numFmtId="0" xfId="0" applyAlignment="1" applyBorder="1" applyFont="1">
      <alignment shrinkToFit="0" vertical="bottom" wrapText="0"/>
    </xf>
    <xf borderId="5" fillId="0" fontId="28" numFmtId="10" xfId="0" applyAlignment="1" applyBorder="1" applyFont="1" applyNumberFormat="1">
      <alignment horizontal="center" shrinkToFit="0" vertical="bottom" wrapText="0"/>
    </xf>
    <xf borderId="0" fillId="0" fontId="28" numFmtId="10" xfId="0" applyAlignment="1" applyFont="1" applyNumberFormat="1">
      <alignment horizontal="center" shrinkToFit="0" vertical="bottom" wrapText="0"/>
    </xf>
    <xf borderId="19" fillId="0" fontId="29" numFmtId="0" xfId="0" applyAlignment="1" applyBorder="1" applyFont="1">
      <alignment shrinkToFit="0" vertical="bottom" wrapText="0"/>
    </xf>
    <xf borderId="20" fillId="0" fontId="29" numFmtId="0" xfId="0" applyAlignment="1" applyBorder="1" applyFont="1">
      <alignment shrinkToFit="0" vertical="bottom" wrapText="0"/>
    </xf>
    <xf borderId="39" fillId="0" fontId="33" numFmtId="0" xfId="0" applyAlignment="1" applyBorder="1" applyFont="1">
      <alignment horizontal="center" shrinkToFit="0" vertical="center" wrapText="0"/>
    </xf>
    <xf borderId="41" fillId="0" fontId="29" numFmtId="0" xfId="0" applyAlignment="1" applyBorder="1" applyFont="1">
      <alignment shrinkToFit="0" vertical="bottom" wrapText="0"/>
    </xf>
    <xf borderId="0" fillId="0" fontId="29" numFmtId="172" xfId="0" applyAlignment="1" applyFont="1" applyNumberFormat="1">
      <alignment horizontal="center" shrinkToFit="0" vertical="bottom" wrapText="0"/>
    </xf>
    <xf borderId="8" fillId="0" fontId="33" numFmtId="0" xfId="0" applyAlignment="1" applyBorder="1" applyFont="1">
      <alignment horizontal="center" shrinkToFit="0" vertical="bottom" wrapText="0"/>
    </xf>
    <xf borderId="0" fillId="0" fontId="29" numFmtId="10" xfId="0" applyAlignment="1" applyFont="1" applyNumberFormat="1">
      <alignment horizontal="center" shrinkToFit="0" vertical="bottom" wrapText="0"/>
    </xf>
    <xf borderId="23" fillId="0" fontId="28" numFmtId="0" xfId="0" applyAlignment="1" applyBorder="1" applyFont="1">
      <alignment horizontal="center" shrinkToFit="0" vertical="bottom" wrapText="0"/>
    </xf>
    <xf borderId="0" fillId="0" fontId="29" numFmtId="2" xfId="0" applyAlignment="1" applyFont="1" applyNumberFormat="1">
      <alignment horizontal="center" shrinkToFit="0" vertical="bottom" wrapText="0"/>
    </xf>
    <xf borderId="0" fillId="0" fontId="29" numFmtId="4" xfId="0" applyAlignment="1" applyFont="1" applyNumberFormat="1">
      <alignment horizontal="center" shrinkToFit="0" vertical="bottom" wrapText="0"/>
    </xf>
    <xf borderId="24" fillId="0" fontId="29" numFmtId="0" xfId="0" applyAlignment="1" applyBorder="1" applyFont="1">
      <alignment shrinkToFit="0" vertical="bottom" wrapText="0"/>
    </xf>
    <xf borderId="25" fillId="0" fontId="29" numFmtId="0" xfId="0" applyAlignment="1" applyBorder="1" applyFont="1">
      <alignment shrinkToFit="0" vertical="bottom" wrapText="0"/>
    </xf>
    <xf borderId="28" fillId="0" fontId="28" numFmtId="0" xfId="0" applyAlignment="1" applyBorder="1" applyFont="1">
      <alignment horizontal="center" shrinkToFit="0" vertical="bottom" wrapText="0"/>
    </xf>
    <xf borderId="0" fillId="0" fontId="31" numFmtId="0" xfId="0" applyAlignment="1" applyFont="1">
      <alignment shrinkToFit="0" vertical="bottom" wrapText="0"/>
    </xf>
    <xf borderId="0" fillId="0" fontId="31" numFmtId="1" xfId="0" applyAlignment="1" applyFont="1" applyNumberFormat="1">
      <alignment shrinkToFit="0" vertical="bottom" wrapText="0"/>
    </xf>
    <xf borderId="0" fillId="0" fontId="30" numFmtId="1" xfId="0" applyAlignment="1" applyFont="1" applyNumberForma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0" fontId="34" numFmtId="0" xfId="0" applyAlignment="1" applyFont="1">
      <alignment horizontal="center" shrinkToFit="0" vertical="center" wrapText="1"/>
    </xf>
    <xf borderId="0" fillId="0" fontId="28" numFmtId="16" xfId="0" applyAlignment="1" applyFont="1" applyNumberFormat="1">
      <alignment shrinkToFit="0" vertical="bottom" wrapText="0"/>
    </xf>
    <xf borderId="0" fillId="0" fontId="34" numFmtId="10" xfId="0" applyAlignment="1" applyFont="1" applyNumberFormat="1">
      <alignment horizontal="center" shrinkToFit="0" vertical="bottom" wrapText="0"/>
    </xf>
    <xf borderId="33" fillId="0" fontId="34" numFmtId="0" xfId="0" applyAlignment="1" applyBorder="1" applyFont="1">
      <alignment horizontal="center" shrinkToFit="0" vertical="center" wrapText="0"/>
    </xf>
    <xf borderId="2" fillId="0" fontId="34" numFmtId="0" xfId="0" applyAlignment="1" applyBorder="1" applyFont="1">
      <alignment horizontal="center" shrinkToFit="0" vertical="center" wrapText="1"/>
    </xf>
    <xf borderId="3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1"/>
    </xf>
    <xf borderId="58" fillId="0" fontId="34" numFmtId="0" xfId="0" applyAlignment="1" applyBorder="1" applyFont="1">
      <alignment horizontal="center" shrinkToFit="0" vertical="center" wrapText="0"/>
    </xf>
    <xf borderId="58" fillId="0" fontId="34" numFmtId="0" xfId="0" applyAlignment="1" applyBorder="1" applyFont="1">
      <alignment horizontal="center" shrinkToFit="0" vertical="center" wrapText="1"/>
    </xf>
    <xf borderId="43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center" shrinkToFit="0" vertical="bottom" wrapText="0"/>
    </xf>
    <xf borderId="7" fillId="0" fontId="34" numFmtId="4" xfId="0" applyAlignment="1" applyBorder="1" applyFont="1" applyNumberFormat="1">
      <alignment horizontal="center" shrinkToFit="0" vertical="bottom" wrapText="0"/>
    </xf>
    <xf borderId="59" fillId="0" fontId="29" numFmtId="0" xfId="0" applyAlignment="1" applyBorder="1" applyFont="1">
      <alignment horizontal="center" shrinkToFit="0" vertical="bottom" wrapText="1"/>
    </xf>
    <xf borderId="15" fillId="0" fontId="34" numFmtId="10" xfId="0" applyAlignment="1" applyBorder="1" applyFont="1" applyNumberFormat="1">
      <alignment horizontal="center" shrinkToFit="0" vertical="center" wrapText="0"/>
    </xf>
    <xf borderId="60" fillId="0" fontId="33" numFmtId="2" xfId="0" applyAlignment="1" applyBorder="1" applyFont="1" applyNumberFormat="1">
      <alignment shrinkToFit="0" vertical="bottom" wrapText="0"/>
    </xf>
    <xf borderId="0" fillId="0" fontId="35" numFmtId="0" xfId="0" applyAlignment="1" applyFont="1">
      <alignment shrinkToFit="0" vertical="bottom" wrapText="0"/>
    </xf>
    <xf borderId="35" fillId="0" fontId="34" numFmtId="0" xfId="0" applyAlignment="1" applyBorder="1" applyFont="1">
      <alignment shrinkToFit="0" vertical="bottom" wrapText="0"/>
    </xf>
    <xf borderId="8" fillId="0" fontId="36" numFmtId="172" xfId="0" applyAlignment="1" applyBorder="1" applyFont="1" applyNumberFormat="1">
      <alignment horizontal="center" shrinkToFit="0" vertical="bottom" wrapText="0"/>
    </xf>
    <xf borderId="59" fillId="0" fontId="34" numFmtId="0" xfId="0" applyAlignment="1" applyBorder="1" applyFont="1">
      <alignment horizontal="center" shrinkToFit="0" vertical="bottom" wrapText="1"/>
    </xf>
    <xf borderId="58" fillId="4" fontId="37" numFmtId="10" xfId="0" applyAlignment="1" applyBorder="1" applyFont="1" applyNumberFormat="1">
      <alignment horizontal="center" shrinkToFit="0" vertical="center" wrapText="0"/>
    </xf>
    <xf borderId="43" fillId="0" fontId="33" numFmtId="0" xfId="0" applyAlignment="1" applyBorder="1" applyFont="1">
      <alignment shrinkToFit="0" vertical="bottom" wrapText="0"/>
    </xf>
    <xf borderId="55" fillId="0" fontId="34" numFmtId="0" xfId="0" applyAlignment="1" applyBorder="1" applyFont="1">
      <alignment shrinkToFit="0" vertical="bottom" wrapText="0"/>
    </xf>
    <xf borderId="56" fillId="0" fontId="34" numFmtId="0" xfId="0" applyAlignment="1" applyBorder="1" applyFont="1">
      <alignment shrinkToFit="0" vertical="bottom" wrapText="0"/>
    </xf>
    <xf borderId="56" fillId="0" fontId="34" numFmtId="10" xfId="0" applyAlignment="1" applyBorder="1" applyFont="1" applyNumberFormat="1">
      <alignment horizontal="center" shrinkToFit="0" vertical="bottom" wrapText="0"/>
    </xf>
    <xf borderId="57" fillId="4" fontId="37" numFmtId="10" xfId="0" applyAlignment="1" applyBorder="1" applyFont="1" applyNumberFormat="1">
      <alignment horizontal="center" shrinkToFit="0" vertical="bottom" wrapText="0"/>
    </xf>
    <xf borderId="59" fillId="0" fontId="34" numFmtId="9" xfId="0" applyAlignment="1" applyBorder="1" applyFont="1" applyNumberFormat="1">
      <alignment horizontal="center" shrinkToFit="0" vertical="bottom" wrapText="1"/>
    </xf>
    <xf borderId="1" fillId="0" fontId="34" numFmtId="10" xfId="0" applyAlignment="1" applyBorder="1" applyFont="1" applyNumberFormat="1">
      <alignment horizontal="center" shrinkToFit="0" vertical="center" wrapText="0"/>
    </xf>
    <xf borderId="44" fillId="0" fontId="3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5" fillId="0" fontId="34" numFmtId="10" xfId="0" applyAlignment="1" applyBorder="1" applyFont="1" applyNumberFormat="1">
      <alignment horizontal="center" shrinkToFit="0" vertical="bottom" wrapText="0"/>
    </xf>
    <xf borderId="2" fillId="0" fontId="34" numFmtId="10" xfId="0" applyAlignment="1" applyBorder="1" applyFont="1" applyNumberFormat="1">
      <alignment horizontal="center" shrinkToFit="0" vertical="bottom" wrapText="0"/>
    </xf>
    <xf borderId="6" fillId="0" fontId="33" numFmtId="0" xfId="0" applyAlignment="1" applyBorder="1" applyFont="1">
      <alignment shrinkToFit="0" vertical="bottom" wrapText="0"/>
    </xf>
    <xf borderId="41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horizontal="center" shrinkToFit="0" vertical="bottom" wrapText="0"/>
    </xf>
    <xf borderId="23" fillId="0" fontId="33" numFmtId="0" xfId="0" applyAlignment="1" applyBorder="1" applyFont="1">
      <alignment shrinkToFit="0" vertical="bottom" wrapText="0"/>
    </xf>
    <xf borderId="0" fillId="0" fontId="33" numFmtId="10" xfId="0" applyAlignment="1" applyFont="1" applyNumberFormat="1">
      <alignment horizontal="center" shrinkToFit="0" vertical="bottom" wrapText="0"/>
    </xf>
    <xf borderId="0" fillId="0" fontId="33" numFmtId="2" xfId="0" applyAlignment="1" applyFont="1" applyNumberFormat="1">
      <alignment horizontal="center" shrinkToFit="0" vertical="bottom" wrapText="0"/>
    </xf>
    <xf borderId="0" fillId="0" fontId="33" numFmtId="4" xfId="0" applyAlignment="1" applyFont="1" applyNumberFormat="1">
      <alignment horizontal="center" shrinkToFit="0" vertical="bottom" wrapText="0"/>
    </xf>
    <xf borderId="24" fillId="0" fontId="33" numFmtId="0" xfId="0" applyAlignment="1" applyBorder="1" applyFont="1">
      <alignment shrinkToFit="0" vertical="bottom" wrapText="0"/>
    </xf>
    <xf borderId="25" fillId="0" fontId="33" numFmtId="0" xfId="0" applyAlignment="1" applyBorder="1" applyFont="1">
      <alignment shrinkToFit="0" vertical="bottom" wrapText="0"/>
    </xf>
    <xf borderId="28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shrinkToFit="0" vertical="bottom" wrapText="0"/>
    </xf>
    <xf borderId="0" fillId="0" fontId="34" numFmtId="16" xfId="0" applyAlignment="1" applyFont="1" applyNumberFormat="1">
      <alignment shrinkToFit="0" vertical="bottom" wrapText="0"/>
    </xf>
    <xf borderId="4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0"/>
    </xf>
    <xf borderId="61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left" shrinkToFit="0" vertical="bottom" wrapText="0"/>
    </xf>
    <xf borderId="36" fillId="0" fontId="29" numFmtId="0" xfId="0" applyAlignment="1" applyBorder="1" applyFont="1">
      <alignment horizontal="center" shrinkToFit="0" vertical="bottom" wrapText="0"/>
    </xf>
    <xf borderId="12" fillId="0" fontId="34" numFmtId="10" xfId="0" applyAlignment="1" applyBorder="1" applyFont="1" applyNumberFormat="1">
      <alignment horizontal="center" shrinkToFit="0" vertical="center" wrapText="0"/>
    </xf>
    <xf borderId="62" fillId="6" fontId="33" numFmtId="2" xfId="0" applyAlignment="1" applyBorder="1" applyFont="1" applyNumberFormat="1">
      <alignment shrinkToFit="0" vertical="bottom" wrapText="0"/>
    </xf>
    <xf borderId="30" fillId="6" fontId="33" numFmtId="0" xfId="0" applyAlignment="1" applyBorder="1" applyFont="1">
      <alignment shrinkToFit="0" vertical="bottom" wrapText="0"/>
    </xf>
    <xf borderId="8" fillId="0" fontId="36" numFmtId="4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horizontal="center" shrinkToFit="0" vertical="bottom" wrapText="0"/>
    </xf>
    <xf borderId="63" fillId="4" fontId="37" numFmtId="10" xfId="0" applyAlignment="1" applyBorder="1" applyFont="1" applyNumberFormat="1">
      <alignment horizontal="center" shrinkToFit="0" vertical="bottom" wrapText="0"/>
    </xf>
    <xf borderId="40" fillId="0" fontId="34" numFmtId="0" xfId="0" applyAlignment="1" applyBorder="1" applyFont="1">
      <alignment shrinkToFit="0" vertical="bottom" wrapText="0"/>
    </xf>
    <xf borderId="39" fillId="0" fontId="34" numFmtId="0" xfId="0" applyAlignment="1" applyBorder="1" applyFont="1">
      <alignment shrinkToFit="0" vertical="bottom" wrapText="0"/>
    </xf>
    <xf borderId="39" fillId="0" fontId="34" numFmtId="10" xfId="0" applyAlignment="1" applyBorder="1" applyFont="1" applyNumberFormat="1">
      <alignment horizontal="center" shrinkToFit="0" vertical="bottom" wrapText="0"/>
    </xf>
    <xf borderId="39" fillId="4" fontId="37" numFmtId="10" xfId="0" applyAlignment="1" applyBorder="1" applyFont="1" applyNumberFormat="1">
      <alignment horizontal="center" shrinkToFit="0" vertical="bottom" wrapText="0"/>
    </xf>
    <xf borderId="36" fillId="0" fontId="34" numFmtId="9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shrinkToFit="0" vertical="bottom" wrapText="0"/>
    </xf>
    <xf borderId="45" fillId="0" fontId="34" numFmtId="0" xfId="0" applyAlignment="1" applyBorder="1" applyFont="1">
      <alignment shrinkToFit="0" vertical="bottom" wrapText="0"/>
    </xf>
    <xf borderId="45" fillId="0" fontId="34" numFmtId="10" xfId="0" applyAlignment="1" applyBorder="1" applyFont="1" applyNumberFormat="1">
      <alignment horizontal="center" shrinkToFit="0" vertical="bottom" wrapText="0"/>
    </xf>
    <xf borderId="47" fillId="0" fontId="34" numFmtId="10" xfId="0" applyAlignment="1" applyBorder="1" applyFont="1" applyNumberFormat="1">
      <alignment horizontal="center" shrinkToFit="0" vertical="bottom" wrapText="0"/>
    </xf>
    <xf borderId="7" fillId="0" fontId="33" numFmtId="0" xfId="0" applyAlignment="1" applyBorder="1" applyFont="1">
      <alignment shrinkToFit="0" vertical="bottom" wrapText="0"/>
    </xf>
    <xf borderId="33" fillId="0" fontId="28" numFmtId="0" xfId="0" applyAlignment="1" applyBorder="1" applyFont="1">
      <alignment horizontal="center" shrinkToFit="0" vertical="center" wrapText="0"/>
    </xf>
    <xf borderId="2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0"/>
    </xf>
    <xf borderId="58" fillId="0" fontId="28" numFmtId="0" xfId="0" applyAlignment="1" applyBorder="1" applyFont="1">
      <alignment horizontal="center" shrinkToFit="0" vertical="center" wrapText="1"/>
    </xf>
    <xf borderId="64" fillId="0" fontId="28" numFmtId="0" xfId="0" applyAlignment="1" applyBorder="1" applyFont="1">
      <alignment horizontal="center" shrinkToFit="0" vertical="center" wrapText="1"/>
    </xf>
    <xf borderId="48" fillId="0" fontId="28" numFmtId="173" xfId="0" applyAlignment="1" applyBorder="1" applyFont="1" applyNumberFormat="1">
      <alignment horizontal="left" shrinkToFit="0" vertical="bottom" wrapText="0"/>
    </xf>
    <xf borderId="7" fillId="0" fontId="28" numFmtId="4" xfId="0" applyAlignment="1" applyBorder="1" applyFont="1" applyNumberFormat="1">
      <alignment horizontal="center" shrinkToFit="0" vertical="bottom" wrapText="0"/>
    </xf>
    <xf borderId="59" fillId="0" fontId="38" numFmtId="0" xfId="0" applyAlignment="1" applyBorder="1" applyFont="1">
      <alignment horizontal="center" shrinkToFit="0" vertical="bottom" wrapText="0"/>
    </xf>
    <xf borderId="65" fillId="3" fontId="28" numFmtId="10" xfId="0" applyAlignment="1" applyBorder="1" applyFont="1" applyNumberFormat="1">
      <alignment horizontal="center" shrinkToFit="0" vertical="center" wrapText="0"/>
    </xf>
    <xf borderId="60" fillId="0" fontId="29" numFmtId="2" xfId="0" applyAlignment="1" applyBorder="1" applyFont="1" applyNumberFormat="1">
      <alignment shrinkToFit="0" vertical="bottom" wrapText="0"/>
    </xf>
    <xf borderId="62" fillId="6" fontId="29" numFmtId="2" xfId="0" applyAlignment="1" applyBorder="1" applyFont="1" applyNumberFormat="1">
      <alignment shrinkToFit="0" vertical="bottom" wrapText="0"/>
    </xf>
    <xf borderId="30" fillId="6" fontId="29" numFmtId="172" xfId="0" applyAlignment="1" applyBorder="1" applyFont="1" applyNumberFormat="1">
      <alignment shrinkToFit="0" vertical="bottom" wrapText="0"/>
    </xf>
    <xf borderId="30" fillId="6" fontId="29" numFmtId="0" xfId="0" applyAlignment="1" applyBorder="1" applyFont="1">
      <alignment shrinkToFit="0" vertical="bottom" wrapText="0"/>
    </xf>
    <xf borderId="48" fillId="0" fontId="28" numFmtId="0" xfId="0" applyAlignment="1" applyBorder="1" applyFont="1">
      <alignment shrinkToFit="0" vertical="bottom" wrapText="0"/>
    </xf>
    <xf borderId="7" fillId="0" fontId="32" numFmtId="4" xfId="0" applyAlignment="1" applyBorder="1" applyFont="1" applyNumberFormat="1">
      <alignment horizontal="center" shrinkToFit="0" vertical="bottom" wrapText="0"/>
    </xf>
    <xf borderId="59" fillId="0" fontId="28" numFmtId="0" xfId="0" applyAlignment="1" applyBorder="1" applyFont="1">
      <alignment horizontal="center" shrinkToFit="0" vertical="bottom" wrapText="0"/>
    </xf>
    <xf borderId="58" fillId="4" fontId="31" numFmtId="10" xfId="0" applyAlignment="1" applyBorder="1" applyFont="1" applyNumberFormat="1">
      <alignment horizontal="center" shrinkToFit="0" vertical="bottom" wrapText="0"/>
    </xf>
    <xf borderId="43" fillId="0" fontId="29" numFmtId="0" xfId="0" applyAlignment="1" applyBorder="1" applyFont="1">
      <alignment shrinkToFit="0" vertical="bottom" wrapText="0"/>
    </xf>
    <xf borderId="56" fillId="0" fontId="28" numFmtId="10" xfId="0" applyAlignment="1" applyBorder="1" applyFont="1" applyNumberFormat="1">
      <alignment horizontal="center" shrinkToFit="0" vertical="bottom" wrapText="0"/>
    </xf>
    <xf borderId="57" fillId="4" fontId="31" numFmtId="10" xfId="0" applyAlignment="1" applyBorder="1" applyFont="1" applyNumberFormat="1">
      <alignment horizontal="center" shrinkToFit="0" vertical="bottom" wrapText="0"/>
    </xf>
    <xf borderId="59" fillId="0" fontId="28" numFmtId="9" xfId="0" applyAlignment="1" applyBorder="1" applyFont="1" applyNumberFormat="1">
      <alignment horizontal="center" shrinkToFit="0" vertical="bottom" wrapText="0"/>
    </xf>
    <xf borderId="44" fillId="0" fontId="29" numFmtId="0" xfId="0" applyAlignment="1" applyBorder="1" applyFont="1">
      <alignment shrinkToFit="0" vertical="bottom" wrapText="0"/>
    </xf>
    <xf borderId="36" fillId="0" fontId="28" numFmtId="0" xfId="0" applyAlignment="1" applyBorder="1" applyFont="1">
      <alignment shrinkToFit="0" vertical="bottom" wrapText="0"/>
    </xf>
    <xf borderId="45" fillId="0" fontId="28" numFmtId="0" xfId="0" applyAlignment="1" applyBorder="1" applyFont="1">
      <alignment shrinkToFit="0" vertical="bottom" wrapText="0"/>
    </xf>
    <xf borderId="45" fillId="0" fontId="28" numFmtId="10" xfId="0" applyAlignment="1" applyBorder="1" applyFont="1" applyNumberFormat="1">
      <alignment horizontal="center" shrinkToFit="0" vertical="bottom" wrapText="0"/>
    </xf>
    <xf borderId="47" fillId="0" fontId="32" numFmtId="10" xfId="0" applyAlignment="1" applyBorder="1" applyFont="1" applyNumberFormat="1">
      <alignment horizontal="center" shrinkToFit="0" vertical="bottom" wrapText="0"/>
    </xf>
    <xf borderId="59" fillId="0" fontId="29" numFmtId="0" xfId="0" applyAlignment="1" applyBorder="1" applyFont="1">
      <alignment shrinkToFit="0" vertical="bottom" wrapText="0"/>
    </xf>
    <xf borderId="23" fillId="0" fontId="29" numFmtId="0" xfId="0" applyAlignment="1" applyBorder="1" applyFont="1">
      <alignment shrinkToFit="0" vertical="bottom" wrapText="0"/>
    </xf>
    <xf borderId="28" fillId="0" fontId="29" numFmtId="0" xfId="0" applyAlignment="1" applyBorder="1" applyFont="1">
      <alignment shrinkToFit="0" vertical="bottom" wrapText="0"/>
    </xf>
    <xf borderId="6" fillId="0" fontId="28" numFmtId="0" xfId="0" applyAlignment="1" applyBorder="1" applyFont="1">
      <alignment horizontal="center" shrinkToFit="0" vertical="center" wrapText="0"/>
    </xf>
    <xf borderId="43" fillId="0" fontId="28" numFmtId="0" xfId="0" applyAlignment="1" applyBorder="1" applyFont="1">
      <alignment horizontal="center" shrinkToFit="0" vertical="center" wrapText="1"/>
    </xf>
    <xf borderId="7" fillId="0" fontId="38" numFmtId="0" xfId="0" applyAlignment="1" applyBorder="1" applyFont="1">
      <alignment horizontal="center" shrinkToFit="0" vertical="bottom" wrapText="0"/>
    </xf>
    <xf borderId="66" fillId="3" fontId="28" numFmtId="10" xfId="0" applyAlignment="1" applyBorder="1" applyFont="1" applyNumberFormat="1">
      <alignment horizontal="center" shrinkToFit="0" vertical="center" wrapText="0"/>
    </xf>
    <xf borderId="30" fillId="7" fontId="29" numFmtId="0" xfId="0" applyAlignment="1" applyBorder="1" applyFill="1" applyFont="1">
      <alignment shrinkToFit="0" vertical="bottom" wrapText="0"/>
    </xf>
    <xf borderId="35" fillId="0" fontId="28" numFmtId="0" xfId="0" applyAlignment="1" applyBorder="1" applyFont="1">
      <alignment shrinkToFit="0" vertical="bottom" wrapText="0"/>
    </xf>
    <xf borderId="8" fillId="0" fontId="32" numFmtId="172" xfId="0" applyAlignment="1" applyBorder="1" applyFont="1" applyNumberFormat="1">
      <alignment horizontal="center" shrinkToFit="0" vertical="bottom" wrapText="0"/>
    </xf>
    <xf borderId="7" fillId="0" fontId="28" numFmtId="9" xfId="0" applyAlignment="1" applyBorder="1" applyFont="1" applyNumberFormat="1">
      <alignment horizontal="center" shrinkToFit="0" vertical="bottom" wrapText="0"/>
    </xf>
    <xf borderId="63" fillId="4" fontId="31" numFmtId="10" xfId="0" applyAlignment="1" applyBorder="1" applyFont="1" applyNumberFormat="1">
      <alignment horizontal="center" shrinkToFit="0" vertical="bottom" wrapText="0"/>
    </xf>
    <xf borderId="40" fillId="0" fontId="28" numFmtId="0" xfId="0" applyAlignment="1" applyBorder="1" applyFont="1">
      <alignment shrinkToFit="0" vertical="bottom" wrapText="0"/>
    </xf>
    <xf borderId="39" fillId="0" fontId="28" numFmtId="0" xfId="0" applyAlignment="1" applyBorder="1" applyFont="1">
      <alignment shrinkToFit="0" vertical="bottom" wrapText="0"/>
    </xf>
    <xf borderId="39" fillId="0" fontId="28" numFmtId="10" xfId="0" applyAlignment="1" applyBorder="1" applyFont="1" applyNumberFormat="1">
      <alignment horizontal="center" shrinkToFit="0" vertical="bottom" wrapText="0"/>
    </xf>
    <xf borderId="39" fillId="4" fontId="31" numFmtId="10" xfId="0" applyAlignment="1" applyBorder="1" applyFont="1" applyNumberFormat="1">
      <alignment horizontal="center" shrinkToFit="0" vertical="bottom" wrapText="0"/>
    </xf>
    <xf borderId="47" fillId="0" fontId="28" numFmtId="10" xfId="0" applyAlignment="1" applyBorder="1" applyFont="1" applyNumberFormat="1">
      <alignment horizontal="center" shrinkToFit="0" vertical="bottom" wrapText="0"/>
    </xf>
    <xf borderId="0" fillId="0" fontId="39" numFmtId="0" xfId="0" applyAlignment="1" applyFont="1">
      <alignment shrinkToFit="0" vertical="bottom" wrapText="0"/>
    </xf>
    <xf borderId="0" fillId="0" fontId="39" numFmtId="0" xfId="0" applyAlignment="1" applyFont="1">
      <alignment horizontal="center" shrinkToFit="0" vertical="center" wrapText="1"/>
    </xf>
    <xf borderId="0" fillId="0" fontId="39" numFmtId="10" xfId="0" applyAlignment="1" applyFont="1" applyNumberFormat="1">
      <alignment horizontal="center" shrinkToFit="0" vertical="bottom" wrapText="0"/>
    </xf>
    <xf borderId="58" fillId="6" fontId="29" numFmtId="0" xfId="0" applyAlignment="1" applyBorder="1" applyFont="1">
      <alignment shrinkToFit="0" vertical="center" wrapText="0"/>
    </xf>
    <xf borderId="58" fillId="6" fontId="29" numFmtId="1" xfId="0" applyAlignment="1" applyBorder="1" applyFont="1" applyNumberFormat="1">
      <alignment shrinkToFit="0" vertical="center" wrapText="0"/>
    </xf>
    <xf borderId="58" fillId="6" fontId="29" numFmtId="0" xfId="0" applyAlignment="1" applyBorder="1" applyFont="1">
      <alignment shrinkToFit="0" vertical="bottom" wrapText="0"/>
    </xf>
    <xf borderId="30" fillId="6" fontId="40" numFmtId="0" xfId="0" applyAlignment="1" applyBorder="1" applyFont="1">
      <alignment shrinkToFit="0" vertical="bottom" wrapText="0"/>
    </xf>
    <xf borderId="0" fillId="0" fontId="40" numFmtId="0" xfId="0" applyAlignment="1" applyFont="1">
      <alignment shrinkToFit="0" vertical="bottom" wrapText="0"/>
    </xf>
    <xf borderId="58" fillId="6" fontId="29" numFmtId="0" xfId="0" applyAlignment="1" applyBorder="1" applyFont="1">
      <alignment horizontal="left" shrinkToFit="0" vertical="center" wrapText="0"/>
    </xf>
    <xf borderId="58" fillId="6" fontId="29" numFmtId="1" xfId="0" applyAlignment="1" applyBorder="1" applyFont="1" applyNumberFormat="1">
      <alignment horizontal="right" shrinkToFit="0" vertical="center" wrapText="0"/>
    </xf>
    <xf borderId="0" fillId="0" fontId="41" numFmtId="0" xfId="0" applyAlignment="1" applyFont="1">
      <alignment shrinkToFit="0" vertical="bottom" wrapText="0"/>
    </xf>
    <xf borderId="30" fillId="6" fontId="40" numFmtId="174" xfId="0" applyAlignment="1" applyBorder="1" applyFont="1" applyNumberFormat="1">
      <alignment shrinkToFit="0" vertical="bottom" wrapText="0"/>
    </xf>
    <xf borderId="30" fillId="6" fontId="21" numFmtId="0" xfId="0" applyAlignment="1" applyBorder="1" applyFont="1">
      <alignment shrinkToFit="0" vertical="center" wrapText="0"/>
    </xf>
    <xf borderId="0" fillId="0" fontId="42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shrinkToFit="0" vertical="center" wrapText="0"/>
    </xf>
    <xf borderId="0" fillId="0" fontId="43" numFmtId="0" xfId="0" applyAlignment="1" applyFont="1">
      <alignment shrinkToFit="0" vertical="bottom" wrapText="0"/>
    </xf>
    <xf borderId="0" fillId="0" fontId="42" numFmtId="0" xfId="0" applyAlignment="1" applyFont="1">
      <alignment shrinkToFit="0" vertical="bottom" wrapText="0"/>
    </xf>
    <xf borderId="0" fillId="0" fontId="43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shrinkToFit="0" vertical="bottom" wrapText="0"/>
    </xf>
    <xf borderId="0" fillId="0" fontId="42" numFmtId="167" xfId="0" applyAlignment="1" applyFont="1" applyNumberFormat="1">
      <alignment shrinkToFit="0" vertical="bottom" wrapText="0"/>
    </xf>
    <xf borderId="0" fillId="0" fontId="43" numFmtId="16" xfId="0" applyAlignment="1" applyFont="1" applyNumberFormat="1">
      <alignment horizontal="center" shrinkToFit="0" vertical="center" wrapText="0"/>
    </xf>
    <xf borderId="0" fillId="0" fontId="43" numFmtId="166" xfId="0" applyAlignment="1" applyFont="1" applyNumberFormat="1">
      <alignment horizontal="center" shrinkToFit="0" vertical="center" wrapText="0"/>
    </xf>
    <xf borderId="0" fillId="0" fontId="20" numFmtId="168" xfId="0" applyAlignment="1" applyFont="1" applyNumberFormat="1">
      <alignment shrinkToFit="0" vertical="bottom" wrapText="0"/>
    </xf>
    <xf borderId="0" fillId="0" fontId="42" numFmtId="0" xfId="0" applyAlignment="1" applyFont="1">
      <alignment horizontal="left" shrinkToFit="0" vertical="center" wrapText="0"/>
    </xf>
    <xf borderId="0" fillId="0" fontId="44" numFmtId="0" xfId="0" applyAlignment="1" applyFont="1">
      <alignment horizontal="left" shrinkToFit="0" vertical="center" wrapText="0"/>
    </xf>
    <xf borderId="0" fillId="0" fontId="43" numFmtId="168" xfId="0" applyAlignment="1" applyFont="1" applyNumberFormat="1">
      <alignment shrinkToFit="0" vertical="bottom" wrapText="0"/>
    </xf>
    <xf borderId="0" fillId="0" fontId="45" numFmtId="168" xfId="0" applyAlignment="1" applyFont="1" applyNumberFormat="1">
      <alignment horizontal="center" shrinkToFit="0" vertical="bottom" wrapText="0"/>
    </xf>
    <xf borderId="0" fillId="0" fontId="45" numFmtId="167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bottom" wrapText="0"/>
    </xf>
    <xf borderId="0" fillId="0" fontId="46" numFmtId="0" xfId="0" applyAlignment="1" applyFont="1">
      <alignment horizontal="center" shrinkToFit="0" vertical="bottom" wrapText="0"/>
    </xf>
    <xf borderId="0" fillId="0" fontId="43" numFmtId="174" xfId="0" applyAlignment="1" applyFont="1" applyNumberFormat="1">
      <alignment horizontal="center" shrinkToFit="0" vertical="center" wrapText="0"/>
    </xf>
    <xf borderId="0" fillId="0" fontId="45" numFmtId="175" xfId="0" applyAlignment="1" applyFont="1" applyNumberFormat="1">
      <alignment horizontal="center" shrinkToFit="0" vertical="bottom" wrapText="0"/>
    </xf>
    <xf borderId="0" fillId="0" fontId="38" numFmtId="166" xfId="0" applyAlignment="1" applyFont="1" applyNumberFormat="1">
      <alignment shrinkToFit="0" vertical="center" wrapText="0"/>
    </xf>
    <xf borderId="0" fillId="0" fontId="43" numFmtId="0" xfId="0" applyAlignment="1" applyFont="1">
      <alignment horizontal="center" shrinkToFit="0" vertical="bottom" wrapText="0"/>
    </xf>
    <xf borderId="0" fillId="0" fontId="43" numFmtId="2" xfId="0" applyAlignment="1" applyFont="1" applyNumberFormat="1">
      <alignment shrinkToFit="0" vertical="bottom" wrapText="0"/>
    </xf>
    <xf borderId="0" fillId="0" fontId="47" numFmtId="0" xfId="0" applyAlignment="1" applyFont="1">
      <alignment horizontal="center" shrinkToFit="0" vertical="center" wrapText="0"/>
    </xf>
    <xf borderId="0" fillId="0" fontId="47" numFmtId="166" xfId="0" applyAlignment="1" applyFont="1" applyNumberFormat="1">
      <alignment horizontal="center" shrinkToFit="0" vertical="center" wrapText="0"/>
    </xf>
    <xf borderId="0" fillId="0" fontId="46" numFmtId="167" xfId="0" applyAlignment="1" applyFont="1" applyNumberFormat="1">
      <alignment horizontal="center" shrinkToFit="0" vertical="center" wrapText="0"/>
    </xf>
    <xf borderId="0" fillId="0" fontId="47" numFmtId="167" xfId="0" applyAlignment="1" applyFont="1" applyNumberFormat="1">
      <alignment horizontal="center" shrinkToFit="0" vertical="center" wrapText="0"/>
    </xf>
    <xf borderId="0" fillId="0" fontId="43" numFmtId="174" xfId="0" applyAlignment="1" applyFont="1" applyNumberFormat="1">
      <alignment horizontal="center" shrinkToFit="0" vertical="bottom" wrapText="0"/>
    </xf>
    <xf borderId="0" fillId="0" fontId="46" numFmtId="0" xfId="0" applyAlignment="1" applyFont="1">
      <alignment horizontal="center" shrinkToFit="0" vertical="center" wrapText="0"/>
    </xf>
    <xf borderId="0" fillId="0" fontId="43" numFmtId="167" xfId="0" applyAlignment="1" applyFont="1" applyNumberFormat="1">
      <alignment horizontal="center" shrinkToFit="0" vertical="center" wrapText="0"/>
    </xf>
    <xf borderId="0" fillId="0" fontId="46" numFmtId="166" xfId="0" applyAlignment="1" applyFont="1" applyNumberFormat="1">
      <alignment horizontal="center" shrinkToFit="0" vertical="center" wrapText="0"/>
    </xf>
    <xf borderId="30" fillId="4" fontId="46" numFmtId="174" xfId="0" applyAlignment="1" applyBorder="1" applyFont="1" applyNumberFormat="1">
      <alignment horizontal="center" shrinkToFit="0" vertical="center" wrapText="0"/>
    </xf>
    <xf borderId="30" fillId="4" fontId="46" numFmtId="0" xfId="0" applyAlignment="1" applyBorder="1" applyFont="1">
      <alignment horizontal="center" shrinkToFit="0" vertical="center" wrapText="0"/>
    </xf>
    <xf borderId="0" fillId="0" fontId="45" numFmtId="176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center" wrapText="0"/>
    </xf>
    <xf borderId="0" fillId="0" fontId="45" numFmtId="166" xfId="0" applyAlignment="1" applyFont="1" applyNumberFormat="1">
      <alignment horizontal="center" shrinkToFit="0" vertical="center" wrapText="0"/>
    </xf>
    <xf borderId="0" fillId="0" fontId="42" numFmtId="0" xfId="0" applyAlignment="1" applyFont="1">
      <alignment horizontal="center" shrinkToFit="0" vertical="center" wrapText="0"/>
    </xf>
    <xf borderId="0" fillId="0" fontId="42" numFmtId="166" xfId="0" applyAlignment="1" applyFont="1" applyNumberFormat="1">
      <alignment horizontal="center" shrinkToFit="0" vertical="center" wrapText="0"/>
    </xf>
    <xf borderId="0" fillId="0" fontId="42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center" shrinkToFit="0" vertical="center" wrapText="0"/>
    </xf>
    <xf borderId="0" fillId="0" fontId="44" numFmtId="166" xfId="0" applyAlignment="1" applyFont="1" applyNumberFormat="1">
      <alignment horizontal="center" shrinkToFit="0" vertical="center" wrapText="0"/>
    </xf>
    <xf borderId="0" fillId="0" fontId="44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left" shrinkToFit="0" vertical="bottom" wrapText="0"/>
    </xf>
    <xf borderId="0" fillId="0" fontId="42" numFmtId="0" xfId="0" applyAlignment="1" applyFont="1">
      <alignment horizontal="left" shrinkToFit="0" vertical="bottom" wrapText="0"/>
    </xf>
    <xf borderId="0" fillId="0" fontId="35" numFmtId="0" xfId="0" applyAlignment="1" applyFont="1">
      <alignment horizontal="left" shrinkToFit="0" vertical="bottom" wrapText="0"/>
    </xf>
    <xf borderId="0" fillId="0" fontId="43" numFmtId="0" xfId="0" applyAlignment="1" applyFont="1">
      <alignment shrinkToFit="0" vertical="top" wrapText="1"/>
    </xf>
    <xf borderId="0" fillId="0" fontId="43" numFmtId="0" xfId="0" applyAlignment="1" applyFont="1">
      <alignment horizontal="left" shrinkToFit="0" vertical="bottom" wrapText="0"/>
    </xf>
    <xf borderId="0" fillId="0" fontId="38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shrinkToFit="0" vertical="bottom" wrapText="0"/>
    </xf>
    <xf borderId="0" fillId="0" fontId="20" numFmtId="0" xfId="0" applyAlignment="1" applyFont="1">
      <alignment horizontal="left" shrinkToFit="0" vertical="center" wrapText="0"/>
    </xf>
    <xf borderId="0" fillId="0" fontId="20" numFmtId="0" xfId="0" applyAlignment="1" applyFont="1">
      <alignment horizontal="center" shrinkToFit="0" vertical="bottom" wrapText="0"/>
    </xf>
    <xf borderId="0" fillId="0" fontId="20" numFmtId="14" xfId="0" applyAlignment="1" applyFont="1" applyNumberFormat="1">
      <alignment shrinkToFit="0" vertical="bottom" wrapText="0"/>
    </xf>
    <xf borderId="0" fillId="0" fontId="20" numFmtId="2" xfId="0" applyAlignment="1" applyFont="1" applyNumberFormat="1">
      <alignment horizontal="left" shrinkToFit="0" vertical="bottom" wrapText="0"/>
    </xf>
    <xf borderId="0" fillId="0" fontId="20" numFmtId="0" xfId="0" applyAlignment="1" applyFont="1">
      <alignment horizontal="left" shrinkToFit="0" vertical="bottom" wrapText="0"/>
    </xf>
    <xf borderId="0" fillId="0" fontId="20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38" numFmtId="0" xfId="0" applyAlignment="1" applyFont="1">
      <alignment shrinkToFit="0" vertical="bottom" wrapText="0"/>
    </xf>
    <xf borderId="0" fillId="0" fontId="43" numFmtId="0" xfId="0" applyAlignment="1" applyFont="1">
      <alignment horizontal="center" shrinkToFit="0" vertical="center" wrapText="1"/>
    </xf>
    <xf borderId="0" fillId="0" fontId="43" numFmtId="0" xfId="0" applyAlignment="1" applyFont="1">
      <alignment horizontal="left" shrinkToFit="0" vertical="center" wrapText="1"/>
    </xf>
    <xf borderId="0" fillId="0" fontId="43" numFmtId="168" xfId="0" applyAlignment="1" applyFont="1" applyNumberFormat="1">
      <alignment horizontal="left" shrinkToFit="0" vertical="bottom" wrapText="0"/>
    </xf>
    <xf borderId="0" fillId="0" fontId="43" numFmtId="9" xfId="0" applyAlignment="1" applyFont="1" applyNumberFormat="1">
      <alignment horizontal="center" shrinkToFit="0" vertical="bottom" wrapText="0"/>
    </xf>
    <xf borderId="0" fillId="0" fontId="43" numFmtId="10" xfId="0" applyAlignment="1" applyFont="1" applyNumberFormat="1">
      <alignment horizontal="center" shrinkToFit="0" vertical="bottom" wrapText="0"/>
    </xf>
    <xf borderId="0" fillId="0" fontId="43" numFmtId="9" xfId="0" applyAlignment="1" applyFont="1" applyNumberFormat="1">
      <alignment horizontal="left" shrinkToFit="0" vertical="bottom" wrapText="0"/>
    </xf>
    <xf borderId="0" fillId="0" fontId="38" numFmtId="9" xfId="0" applyAlignment="1" applyFont="1" applyNumberFormat="1">
      <alignment horizontal="center" shrinkToFit="0" vertical="bottom" wrapText="0"/>
    </xf>
    <xf borderId="0" fillId="0" fontId="38" numFmtId="9" xfId="0" applyAlignment="1" applyFont="1" applyNumberFormat="1">
      <alignment horizontal="left" shrinkToFit="0" vertical="bottom" wrapText="0"/>
    </xf>
    <xf borderId="0" fillId="0" fontId="38" numFmtId="0" xfId="0" applyAlignment="1" applyFont="1">
      <alignment horizontal="left" shrinkToFit="0" vertical="bottom" wrapText="0"/>
    </xf>
    <xf borderId="0" fillId="0" fontId="43" numFmtId="176" xfId="0" applyAlignment="1" applyFont="1" applyNumberFormat="1">
      <alignment horizontal="center" shrinkToFit="0" vertical="center" wrapText="0"/>
    </xf>
    <xf borderId="0" fillId="0" fontId="43" numFmtId="1" xfId="0" applyAlignment="1" applyFont="1" applyNumberFormat="1">
      <alignment horizontal="center" shrinkToFit="0" vertical="center" wrapText="0"/>
    </xf>
    <xf borderId="0" fillId="0" fontId="44" numFmtId="0" xfId="0" applyAlignment="1" applyFont="1">
      <alignment horizontal="center" shrinkToFit="0" vertical="bottom" wrapText="0"/>
    </xf>
    <xf borderId="0" fillId="0" fontId="45" numFmtId="177" xfId="0" applyAlignment="1" applyFont="1" applyNumberFormat="1">
      <alignment horizontal="center" shrinkToFit="0" vertical="bottom" wrapText="0"/>
    </xf>
    <xf borderId="0" fillId="0" fontId="45" numFmtId="166" xfId="0" applyAlignment="1" applyFont="1" applyNumberFormat="1">
      <alignment horizontal="center" shrinkToFit="0" vertical="bottom" wrapText="0"/>
    </xf>
    <xf borderId="0" fillId="0" fontId="43" numFmtId="176" xfId="0" applyAlignment="1" applyFont="1" applyNumberFormat="1">
      <alignment horizontal="center" shrinkToFit="0" vertical="bottom" wrapText="0"/>
    </xf>
    <xf borderId="30" fillId="3" fontId="46" numFmtId="166" xfId="0" applyAlignment="1" applyBorder="1" applyFont="1" applyNumberFormat="1">
      <alignment horizontal="center" shrinkToFit="0" vertical="center" wrapText="0"/>
    </xf>
    <xf borderId="30" fillId="6" fontId="43" numFmtId="176" xfId="0" applyAlignment="1" applyBorder="1" applyFont="1" applyNumberFormat="1">
      <alignment horizontal="center" shrinkToFit="0" vertical="center" wrapText="0"/>
    </xf>
    <xf borderId="30" fillId="4" fontId="46" numFmtId="176" xfId="0" applyAlignment="1" applyBorder="1" applyFont="1" applyNumberFormat="1">
      <alignment horizontal="center" shrinkToFit="0" vertical="center" wrapText="0"/>
    </xf>
    <xf borderId="30" fillId="3" fontId="49" numFmtId="1" xfId="0" applyAlignment="1" applyBorder="1" applyFont="1" applyNumberFormat="1">
      <alignment horizontal="center" shrinkToFit="0" vertical="center" wrapText="0"/>
    </xf>
    <xf borderId="0" fillId="0" fontId="46" numFmtId="176" xfId="0" applyAlignment="1" applyFont="1" applyNumberFormat="1">
      <alignment horizontal="center" shrinkToFit="0" vertical="center" wrapText="0"/>
    </xf>
    <xf borderId="0" fillId="0" fontId="42" numFmtId="164" xfId="0" applyAlignment="1" applyFont="1" applyNumberFormat="1">
      <alignment shrinkToFit="0" vertical="bottom" wrapText="0"/>
    </xf>
    <xf borderId="0" fillId="0" fontId="45" numFmtId="176" xfId="0" applyAlignment="1" applyFont="1" applyNumberFormat="1">
      <alignment horizontal="center" shrinkToFit="0" vertical="center" wrapText="0"/>
    </xf>
    <xf borderId="0" fillId="0" fontId="43" numFmtId="164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center" wrapText="0"/>
    </xf>
    <xf borderId="0" fillId="0" fontId="45" numFmtId="1" xfId="0" applyAlignment="1" applyFont="1" applyNumberFormat="1">
      <alignment horizontal="center" shrinkToFit="0" vertical="center" wrapText="0"/>
    </xf>
    <xf borderId="0" fillId="0" fontId="43" numFmtId="2" xfId="0" applyAlignment="1" applyFont="1" applyNumberFormat="1">
      <alignment horizontal="center" shrinkToFit="0" vertical="bottom" wrapText="0"/>
    </xf>
    <xf borderId="0" fillId="0" fontId="43" numFmtId="164" xfId="0" applyAlignment="1" applyFont="1" applyNumberFormat="1">
      <alignment horizontal="center" shrinkToFit="0" vertical="bottom" wrapText="0"/>
    </xf>
    <xf borderId="0" fillId="0" fontId="43" numFmtId="2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bottom" wrapText="0"/>
    </xf>
    <xf borderId="30" fillId="6" fontId="45" numFmtId="176" xfId="0" applyAlignment="1" applyBorder="1" applyFont="1" applyNumberFormat="1">
      <alignment horizontal="center" shrinkToFit="0" vertical="center" wrapText="0"/>
    </xf>
    <xf borderId="0" fillId="0" fontId="35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horizontal="left" shrinkToFit="0" vertical="center" wrapText="0"/>
    </xf>
    <xf borderId="0" fillId="0" fontId="35" numFmtId="164" xfId="0" applyAlignment="1" applyFont="1" applyNumberFormat="1">
      <alignment horizontal="left" shrinkToFit="0" vertical="bottom" wrapText="0"/>
    </xf>
    <xf borderId="0" fillId="0" fontId="20" numFmtId="164" xfId="0" applyAlignment="1" applyFont="1" applyNumberFormat="1">
      <alignment horizontal="left" shrinkToFit="0" vertical="bottom" wrapText="0"/>
    </xf>
    <xf borderId="0" fillId="0" fontId="50" numFmtId="0" xfId="0" applyAlignment="1" applyFont="1">
      <alignment horizontal="center" shrinkToFit="0" vertical="bottom" wrapText="0"/>
    </xf>
    <xf borderId="0" fillId="0" fontId="13" numFmtId="0" xfId="0" applyAlignment="1" applyFont="1">
      <alignment horizontal="center" shrinkToFit="0" vertical="center" wrapText="0"/>
    </xf>
    <xf borderId="0" fillId="0" fontId="51" numFmtId="0" xfId="0" applyAlignment="1" applyFont="1">
      <alignment horizontal="left" shrinkToFit="0" vertical="center" wrapText="0"/>
    </xf>
    <xf borderId="0" fillId="0" fontId="50" numFmtId="0" xfId="0" applyAlignment="1" applyFont="1">
      <alignment shrinkToFit="0" vertical="bottom" wrapText="0"/>
    </xf>
    <xf borderId="0" fillId="0" fontId="39" numFmtId="167" xfId="0" applyAlignment="1" applyFont="1" applyNumberFormat="1">
      <alignment horizontal="center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50" numFmtId="167" xfId="0" applyAlignment="1" applyFont="1" applyNumberFormat="1">
      <alignment shrinkToFit="0" vertical="bottom" wrapText="0"/>
    </xf>
    <xf borderId="0" fillId="0" fontId="13" numFmtId="16" xfId="0" applyAlignment="1" applyFont="1" applyNumberFormat="1">
      <alignment horizontal="center" shrinkToFit="0" vertical="center" wrapText="0"/>
    </xf>
    <xf borderId="0" fillId="0" fontId="13" numFmtId="166" xfId="0" applyAlignment="1" applyFont="1" applyNumberFormat="1">
      <alignment horizontal="center" shrinkToFit="0" vertical="center" wrapText="0"/>
    </xf>
    <xf borderId="0" fillId="0" fontId="2" numFmtId="168" xfId="0" applyAlignment="1" applyFont="1" applyNumberFormat="1">
      <alignment shrinkToFit="0" vertical="bottom" wrapText="0"/>
    </xf>
    <xf borderId="0" fillId="0" fontId="9" numFmtId="168" xfId="0" applyAlignment="1" applyFont="1" applyNumberFormat="1">
      <alignment shrinkToFit="0" vertical="bottom" wrapText="0"/>
    </xf>
    <xf borderId="0" fillId="0" fontId="50" numFmtId="0" xfId="0" applyAlignment="1" applyFont="1">
      <alignment horizontal="left" shrinkToFit="0" vertical="center" wrapText="0"/>
    </xf>
    <xf borderId="0" fillId="0" fontId="52" numFmtId="0" xfId="0" applyAlignment="1" applyFont="1">
      <alignment horizontal="left" shrinkToFit="0" vertical="center" wrapText="0"/>
    </xf>
    <xf borderId="0" fillId="0" fontId="39" numFmtId="0" xfId="0" applyAlignment="1" applyFont="1">
      <alignment horizontal="center" shrinkToFit="0" vertical="bottom" wrapText="0"/>
    </xf>
    <xf borderId="0" fillId="0" fontId="39" numFmtId="176" xfId="0" applyAlignment="1" applyFont="1" applyNumberFormat="1">
      <alignment horizontal="center" shrinkToFit="0" vertical="bottom" wrapText="0"/>
    </xf>
    <xf borderId="0" fillId="0" fontId="39" numFmtId="168" xfId="0" applyAlignment="1" applyFont="1" applyNumberFormat="1">
      <alignment horizontal="center" shrinkToFit="0" vertical="bottom" wrapText="0"/>
    </xf>
    <xf borderId="0" fillId="0" fontId="39" numFmtId="175" xfId="0" applyAlignment="1" applyFont="1" applyNumberFormat="1">
      <alignment horizontal="center"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9" numFmtId="2" xfId="0" applyAlignment="1" applyFont="1" applyNumberFormat="1">
      <alignment shrinkToFit="0" vertical="bottom" wrapText="0"/>
    </xf>
    <xf borderId="0" fillId="0" fontId="13" numFmtId="167" xfId="0" applyAlignment="1" applyFont="1" applyNumberFormat="1">
      <alignment horizontal="center" shrinkToFit="0" vertical="center" wrapText="0"/>
    </xf>
    <xf borderId="0" fillId="0" fontId="9" numFmtId="0" xfId="0" applyAlignment="1" applyFont="1">
      <alignment horizontal="center" shrinkToFit="0" vertical="bottom" wrapText="0"/>
    </xf>
    <xf borderId="0" fillId="0" fontId="53" numFmtId="0" xfId="0" applyAlignment="1" applyFont="1">
      <alignment shrinkToFit="0" vertical="bottom" wrapText="0"/>
    </xf>
    <xf borderId="30" fillId="6" fontId="45" numFmtId="0" xfId="0" applyAlignment="1" applyBorder="1" applyFont="1">
      <alignment horizontal="center" shrinkToFit="0" vertical="center" wrapText="0"/>
    </xf>
    <xf borderId="30" fillId="4" fontId="54" numFmtId="176" xfId="0" applyAlignment="1" applyBorder="1" applyFont="1" applyNumberFormat="1">
      <alignment horizontal="center" shrinkToFit="0" vertical="center" wrapText="0"/>
    </xf>
    <xf borderId="30" fillId="4" fontId="54" numFmtId="0" xfId="0" applyAlignment="1" applyBorder="1" applyFont="1">
      <alignment horizontal="center" shrinkToFit="0" vertical="center" wrapText="0"/>
    </xf>
    <xf borderId="0" fillId="0" fontId="55" numFmtId="0" xfId="0" applyAlignment="1" applyFont="1">
      <alignment horizontal="center" shrinkToFit="0" vertical="center" wrapText="0"/>
    </xf>
    <xf borderId="0" fillId="0" fontId="55" numFmtId="166" xfId="0" applyAlignment="1" applyFont="1" applyNumberFormat="1">
      <alignment horizontal="center" shrinkToFit="0" vertical="center" wrapText="0"/>
    </xf>
    <xf borderId="0" fillId="0" fontId="51" numFmtId="0" xfId="0" applyAlignment="1" applyFont="1">
      <alignment horizontal="center" shrinkToFit="0" vertical="center" wrapText="0"/>
    </xf>
    <xf borderId="0" fillId="0" fontId="51" numFmtId="166" xfId="0" applyAlignment="1" applyFont="1" applyNumberFormat="1">
      <alignment horizontal="center" shrinkToFit="0" vertical="center" wrapText="0"/>
    </xf>
    <xf borderId="0" fillId="0" fontId="50" numFmtId="167" xfId="0" applyAlignment="1" applyFont="1" applyNumberFormat="1">
      <alignment horizontal="center" shrinkToFit="0" vertical="bottom" wrapText="0"/>
    </xf>
    <xf borderId="0" fillId="0" fontId="52" numFmtId="0" xfId="0" applyAlignment="1" applyFont="1">
      <alignment horizontal="center" shrinkToFit="0" vertical="center" wrapText="0"/>
    </xf>
    <xf borderId="0" fillId="0" fontId="52" numFmtId="166" xfId="0" applyAlignment="1" applyFont="1" applyNumberFormat="1">
      <alignment horizontal="center" shrinkToFit="0" vertical="center" wrapText="0"/>
    </xf>
    <xf borderId="0" fillId="0" fontId="7" numFmtId="167" xfId="0" applyAlignment="1" applyFont="1" applyNumberFormat="1">
      <alignment horizontal="center" shrinkToFit="0" vertical="bottom" wrapText="0"/>
    </xf>
    <xf borderId="0" fillId="0" fontId="50" numFmtId="0" xfId="0" applyAlignment="1" applyFont="1">
      <alignment horizontal="left" shrinkToFit="0" vertical="bottom" wrapText="0"/>
    </xf>
    <xf borderId="0" fillId="0" fontId="9" numFmtId="0" xfId="0" applyAlignment="1" applyFont="1">
      <alignment shrinkToFit="0" vertical="top" wrapText="1"/>
    </xf>
    <xf borderId="0" fillId="0" fontId="9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8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9" numFmtId="168" xfId="0" applyAlignment="1" applyFont="1" applyNumberFormat="1">
      <alignment horizontal="left" shrinkToFit="0" vertical="bottom" wrapText="0"/>
    </xf>
    <xf borderId="0" fillId="0" fontId="9" numFmtId="9" xfId="0" applyAlignment="1" applyFont="1" applyNumberFormat="1">
      <alignment horizontal="center" shrinkToFit="0" vertical="bottom" wrapText="0"/>
    </xf>
    <xf borderId="0" fillId="0" fontId="9" numFmtId="10" xfId="0" applyAlignment="1" applyFont="1" applyNumberFormat="1">
      <alignment horizontal="center" shrinkToFit="0" vertical="bottom" wrapText="0"/>
    </xf>
    <xf borderId="30" fillId="8" fontId="56" numFmtId="0" xfId="0" applyAlignment="1" applyBorder="1" applyFill="1" applyFont="1">
      <alignment shrinkToFit="0" vertical="bottom" wrapText="0"/>
    </xf>
    <xf borderId="0" fillId="0" fontId="3" numFmtId="0" xfId="0" applyFont="1"/>
    <xf borderId="30" fillId="8" fontId="3" numFmtId="0" xfId="0" applyAlignment="1" applyBorder="1" applyFont="1">
      <alignment shrinkToFit="0" vertical="bottom" wrapText="0"/>
    </xf>
    <xf borderId="58" fillId="5" fontId="3" numFmtId="0" xfId="0" applyAlignment="1" applyBorder="1" applyFont="1">
      <alignment shrinkToFit="0" vertical="bottom" wrapText="0"/>
    </xf>
    <xf borderId="67" fillId="9" fontId="57" numFmtId="0" xfId="0" applyAlignment="1" applyBorder="1" applyFill="1" applyFont="1">
      <alignment horizontal="center" shrinkToFit="0" vertical="bottom" wrapText="0"/>
    </xf>
    <xf borderId="68" fillId="4" fontId="58" numFmtId="0" xfId="0" applyAlignment="1" applyBorder="1" applyFont="1">
      <alignment horizontal="center" shrinkToFit="0" vertical="bottom" wrapText="0"/>
    </xf>
    <xf borderId="68" fillId="9" fontId="57" numFmtId="0" xfId="0" applyAlignment="1" applyBorder="1" applyFont="1">
      <alignment horizontal="center" shrinkToFit="0" vertical="bottom" wrapText="0"/>
    </xf>
    <xf borderId="63" fillId="9" fontId="57" numFmtId="0" xfId="0" applyAlignment="1" applyBorder="1" applyFont="1">
      <alignment horizontal="center" shrinkToFit="0" vertical="bottom" wrapText="0"/>
    </xf>
    <xf borderId="69" fillId="5" fontId="3" numFmtId="0" xfId="0" applyAlignment="1" applyBorder="1" applyFont="1">
      <alignment shrinkToFit="0" vertical="bottom" wrapText="0"/>
    </xf>
    <xf borderId="39" fillId="5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(Chemical)'!$C$10:$C$32</c:f>
            </c:strRef>
          </c:cat>
          <c:val>
            <c:numRef>
              <c:f>'total (Chemical)'!$D$10:$D$32</c:f>
              <c:numCache/>
            </c:numRef>
          </c:val>
        </c:ser>
        <c:axId val="1844109692"/>
        <c:axId val="1448728700"/>
      </c:barChart>
      <c:catAx>
        <c:axId val="18441096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8728700"/>
      </c:catAx>
      <c:valAx>
        <c:axId val="144872870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44109692"/>
      </c:valAx>
    </c:plotArea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200">
                <a:solidFill>
                  <a:srgbClr val="FF0000"/>
                </a:solidFill>
                <a:latin typeface="+mn-lt"/>
              </a:defRPr>
            </a:pPr>
            <a:r>
              <a:rPr b="1" i="0" sz="22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 (2)'!$C$10:$C$33</c:f>
            </c:strRef>
          </c:cat>
          <c:val>
            <c:numRef>
              <c:f>'total (Chemical) (2)'!$D$10:$D$33</c:f>
              <c:numCache/>
            </c:numRef>
          </c:val>
        </c:ser>
        <c:axId val="391999536"/>
        <c:axId val="510036730"/>
      </c:barChart>
      <c:catAx>
        <c:axId val="39199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0036730"/>
      </c:catAx>
      <c:valAx>
        <c:axId val="51003673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91999536"/>
      </c:valAx>
    </c:plotArea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FF0000"/>
                </a:solidFill>
                <a:latin typeface="+mn-lt"/>
              </a:defRPr>
            </a:pPr>
            <a:r>
              <a:rPr b="1" i="0" sz="2000">
                <a:solidFill>
                  <a:srgbClr val="FF0000"/>
                </a:solidFill>
                <a:latin typeface="+mn-lt"/>
              </a:rPr>
              <a:t>Foaming by Type OCT'2019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57150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'total (Chemical) (2)'!$F$11:$F$15</c:f>
            </c:strRef>
          </c:cat>
          <c:val>
            <c:numRef>
              <c:f>'total (Chemical) (2)'!$H$11:$H$15</c:f>
              <c:numCache/>
            </c:numRef>
          </c:val>
          <c:smooth val="0"/>
        </c:ser>
        <c:axId val="477437745"/>
        <c:axId val="373135899"/>
      </c:lineChart>
      <c:catAx>
        <c:axId val="4774377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3135899"/>
      </c:catAx>
      <c:valAx>
        <c:axId val="3731358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74377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NORMAL FOAM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(Chemical)NORMAL FOAM'!$C$8:$C$30</c:f>
            </c:strRef>
          </c:cat>
          <c:val>
            <c:numRef>
              <c:f>'total (Chemical)NORMAL FOAM'!$D$8:$D$30</c:f>
              <c:numCache/>
            </c:numRef>
          </c:val>
        </c:ser>
        <c:axId val="891875663"/>
        <c:axId val="711889803"/>
      </c:barChart>
      <c:catAx>
        <c:axId val="89187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889803"/>
      </c:catAx>
      <c:valAx>
        <c:axId val="71188980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91875663"/>
      </c:valAx>
    </c:plotArea>
  </c:chart>
  <c:spPr>
    <a:solidFill>
      <a:srgbClr val="FFFFFF"/>
    </a:solidFill>
  </c:spPr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17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106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120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1085850</xdr:colOff>
      <xdr:row>9</xdr:row>
      <xdr:rowOff>0</xdr:rowOff>
    </xdr:from>
    <xdr:ext cx="10201275" cy="770572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249</xdr:row>
      <xdr:rowOff>171450</xdr:rowOff>
    </xdr:from>
    <xdr:ext cx="3876675" cy="38100"/>
    <xdr:grpSp>
      <xdr:nvGrpSpPr>
        <xdr:cNvPr id="2" name="Shape 2"/>
        <xdr:cNvGrpSpPr/>
      </xdr:nvGrpSpPr>
      <xdr:grpSpPr>
        <a:xfrm>
          <a:off x="3407663" y="3780000"/>
          <a:ext cx="3876675" cy="0"/>
          <a:chOff x="3407663" y="3780000"/>
          <a:chExt cx="3876675" cy="0"/>
        </a:xfrm>
      </xdr:grpSpPr>
      <xdr:cxnSp>
        <xdr:nvCxnSpPr>
          <xdr:cNvPr id="6" name="Shape 6"/>
          <xdr:cNvCxnSpPr/>
        </xdr:nvCxnSpPr>
        <xdr:spPr>
          <a:xfrm>
            <a:off x="3407663" y="3780000"/>
            <a:ext cx="387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971550</xdr:colOff>
      <xdr:row>11</xdr:row>
      <xdr:rowOff>209550</xdr:rowOff>
    </xdr:from>
    <xdr:ext cx="6943725" cy="5143500"/>
    <xdr:graphicFrame>
      <xdr:nvGraphicFramePr>
        <xdr:cNvPr descr="Chart 0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828675</xdr:colOff>
      <xdr:row>17</xdr:row>
      <xdr:rowOff>38100</xdr:rowOff>
    </xdr:from>
    <xdr:ext cx="3810000" cy="3895725"/>
    <xdr:graphicFrame>
      <xdr:nvGraphicFramePr>
        <xdr:cNvPr descr="Chart 1"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9525</xdr:colOff>
      <xdr:row>326</xdr:row>
      <xdr:rowOff>180975</xdr:rowOff>
    </xdr:from>
    <xdr:ext cx="2133600" cy="38100"/>
    <xdr:grpSp>
      <xdr:nvGrpSpPr>
        <xdr:cNvPr id="2" name="Shape 2"/>
        <xdr:cNvGrpSpPr/>
      </xdr:nvGrpSpPr>
      <xdr:grpSpPr>
        <a:xfrm>
          <a:off x="4279200" y="3780000"/>
          <a:ext cx="2133600" cy="0"/>
          <a:chOff x="4279200" y="3780000"/>
          <a:chExt cx="2133600" cy="0"/>
        </a:xfrm>
      </xdr:grpSpPr>
      <xdr:cxnSp>
        <xdr:nvCxnSpPr>
          <xdr:cNvPr id="7" name="Shape 7"/>
          <xdr:cNvCxnSpPr/>
        </xdr:nvCxnSpPr>
        <xdr:spPr>
          <a:xfrm>
            <a:off x="4279200" y="3780000"/>
            <a:ext cx="21336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209550</xdr:colOff>
      <xdr:row>3</xdr:row>
      <xdr:rowOff>76200</xdr:rowOff>
    </xdr:from>
    <xdr:ext cx="12515850" cy="5629275"/>
    <xdr:graphicFrame>
      <xdr:nvGraphicFramePr>
        <xdr:cNvPr descr="Chart 0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301</xdr:row>
      <xdr:rowOff>171450</xdr:rowOff>
    </xdr:from>
    <xdr:ext cx="1619250" cy="38100"/>
    <xdr:grpSp>
      <xdr:nvGrpSpPr>
        <xdr:cNvPr id="2" name="Shape 2"/>
        <xdr:cNvGrpSpPr/>
      </xdr:nvGrpSpPr>
      <xdr:grpSpPr>
        <a:xfrm>
          <a:off x="4536375" y="3780000"/>
          <a:ext cx="1619250" cy="0"/>
          <a:chOff x="4536375" y="3780000"/>
          <a:chExt cx="1619250" cy="0"/>
        </a:xfrm>
      </xdr:grpSpPr>
      <xdr:cxnSp>
        <xdr:nvCxnSpPr>
          <xdr:cNvPr id="9" name="Shape 9"/>
          <xdr:cNvCxnSpPr/>
        </xdr:nvCxnSpPr>
        <xdr:spPr>
          <a:xfrm>
            <a:off x="4536375" y="3780000"/>
            <a:ext cx="1619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312</xdr:row>
      <xdr:rowOff>180975</xdr:rowOff>
    </xdr:from>
    <xdr:ext cx="1333500" cy="38100"/>
    <xdr:grpSp>
      <xdr:nvGrpSpPr>
        <xdr:cNvPr id="2" name="Shape 2"/>
        <xdr:cNvGrpSpPr/>
      </xdr:nvGrpSpPr>
      <xdr:grpSpPr>
        <a:xfrm>
          <a:off x="4679250" y="3780000"/>
          <a:ext cx="1333500" cy="0"/>
          <a:chOff x="4679250" y="3780000"/>
          <a:chExt cx="1333500" cy="0"/>
        </a:xfrm>
      </xdr:grpSpPr>
      <xdr:cxnSp>
        <xdr:nvCxnSpPr>
          <xdr:cNvPr id="11" name="Shape 11"/>
          <xdr:cNvCxnSpPr/>
        </xdr:nvCxnSpPr>
        <xdr:spPr>
          <a:xfrm>
            <a:off x="4679250" y="3780000"/>
            <a:ext cx="1333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5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5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5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2.75" customHeight="1">
      <c r="F345" s="3"/>
      <c r="S345" s="4"/>
      <c r="T345" s="4"/>
      <c r="U345" s="4"/>
      <c r="V345" s="4"/>
      <c r="W345" s="4"/>
      <c r="X345" s="4"/>
      <c r="Y345" s="4"/>
    </row>
    <row r="346" ht="12.75" customHeight="1">
      <c r="F346" s="3"/>
      <c r="S346" s="4"/>
      <c r="T346" s="4"/>
      <c r="U346" s="4"/>
      <c r="V346" s="4"/>
      <c r="W346" s="4"/>
      <c r="X346" s="4"/>
      <c r="Y346" s="4"/>
    </row>
    <row r="347" ht="12.75" customHeight="1">
      <c r="F347" s="3"/>
      <c r="S347" s="4"/>
      <c r="T347" s="4"/>
      <c r="U347" s="4"/>
      <c r="V347" s="4"/>
      <c r="W347" s="4"/>
      <c r="X347" s="4"/>
      <c r="Y347" s="4"/>
    </row>
    <row r="348" ht="12.75" customHeight="1">
      <c r="F348" s="3"/>
      <c r="S348" s="4"/>
      <c r="T348" s="4"/>
      <c r="U348" s="4"/>
      <c r="V348" s="4"/>
      <c r="W348" s="4"/>
      <c r="X348" s="4"/>
      <c r="Y348" s="4"/>
    </row>
    <row r="349" ht="12.75" customHeight="1">
      <c r="F349" s="3"/>
      <c r="S349" s="4"/>
      <c r="T349" s="4"/>
      <c r="U349" s="4"/>
      <c r="V349" s="4"/>
      <c r="W349" s="4"/>
      <c r="X349" s="4"/>
      <c r="Y349" s="4"/>
    </row>
    <row r="350" ht="12.75" customHeight="1">
      <c r="F350" s="3"/>
      <c r="S350" s="4"/>
      <c r="T350" s="4"/>
      <c r="U350" s="4"/>
      <c r="V350" s="4"/>
      <c r="W350" s="4"/>
      <c r="X350" s="4"/>
      <c r="Y350" s="4"/>
    </row>
    <row r="351" ht="12.75" customHeight="1">
      <c r="F351" s="3"/>
      <c r="S351" s="4"/>
      <c r="T351" s="4"/>
      <c r="U351" s="4"/>
      <c r="V351" s="4"/>
      <c r="W351" s="4"/>
      <c r="X351" s="4"/>
      <c r="Y351" s="4"/>
    </row>
    <row r="352" ht="12.75" customHeight="1">
      <c r="F352" s="3"/>
      <c r="S352" s="4"/>
      <c r="T352" s="4"/>
      <c r="U352" s="4"/>
      <c r="V352" s="4"/>
      <c r="W352" s="4"/>
      <c r="X352" s="4"/>
      <c r="Y352" s="4"/>
    </row>
    <row r="353" ht="12.75" customHeight="1">
      <c r="F353" s="3"/>
      <c r="S353" s="4"/>
      <c r="T353" s="4"/>
      <c r="U353" s="4"/>
      <c r="V353" s="4"/>
      <c r="W353" s="4"/>
      <c r="X353" s="4"/>
      <c r="Y353" s="4"/>
    </row>
    <row r="354" ht="12.75" customHeight="1">
      <c r="F354" s="3"/>
      <c r="S354" s="4"/>
      <c r="T354" s="4"/>
      <c r="U354" s="4"/>
      <c r="V354" s="4"/>
      <c r="W354" s="4"/>
      <c r="X354" s="4"/>
      <c r="Y354" s="4"/>
    </row>
    <row r="355" ht="12.75" customHeight="1">
      <c r="F355" s="3"/>
      <c r="S355" s="4"/>
      <c r="T355" s="4"/>
      <c r="U355" s="4"/>
      <c r="V355" s="4"/>
      <c r="W355" s="4"/>
      <c r="X355" s="4"/>
      <c r="Y355" s="4"/>
    </row>
    <row r="356" ht="12.75" customHeight="1">
      <c r="F356" s="3"/>
      <c r="S356" s="4"/>
      <c r="T356" s="4"/>
      <c r="U356" s="4"/>
      <c r="V356" s="4"/>
      <c r="W356" s="4"/>
      <c r="X356" s="4"/>
      <c r="Y356" s="4"/>
    </row>
    <row r="357" ht="12.75" customHeight="1">
      <c r="F357" s="3"/>
      <c r="S357" s="4"/>
      <c r="T357" s="4"/>
      <c r="U357" s="4"/>
      <c r="V357" s="4"/>
      <c r="W357" s="4"/>
      <c r="X357" s="4"/>
      <c r="Y357" s="4"/>
    </row>
    <row r="358" ht="12.75" customHeight="1">
      <c r="F358" s="3"/>
      <c r="S358" s="4"/>
      <c r="T358" s="4"/>
      <c r="U358" s="4"/>
      <c r="V358" s="4"/>
      <c r="W358" s="4"/>
      <c r="X358" s="4"/>
      <c r="Y358" s="4"/>
    </row>
    <row r="359" ht="12.75" customHeight="1">
      <c r="F359" s="3"/>
      <c r="S359" s="4"/>
      <c r="T359" s="4"/>
      <c r="U359" s="4"/>
      <c r="V359" s="4"/>
      <c r="W359" s="4"/>
      <c r="X359" s="4"/>
      <c r="Y359" s="4"/>
    </row>
    <row r="360" ht="12.75" customHeight="1">
      <c r="F360" s="3"/>
      <c r="S360" s="4"/>
      <c r="T360" s="4"/>
      <c r="U360" s="4"/>
      <c r="V360" s="4"/>
      <c r="W360" s="4"/>
      <c r="X360" s="4"/>
      <c r="Y360" s="4"/>
    </row>
    <row r="361" ht="12.75" customHeight="1">
      <c r="F361" s="3"/>
      <c r="S361" s="4"/>
      <c r="T361" s="4"/>
      <c r="U361" s="4"/>
      <c r="V361" s="4"/>
      <c r="W361" s="4"/>
      <c r="X361" s="4"/>
      <c r="Y361" s="4"/>
    </row>
    <row r="362" ht="12.75" customHeight="1">
      <c r="F362" s="3"/>
      <c r="S362" s="4"/>
      <c r="T362" s="4"/>
      <c r="U362" s="4"/>
      <c r="V362" s="4"/>
      <c r="W362" s="4"/>
      <c r="X362" s="4"/>
      <c r="Y362" s="4"/>
    </row>
    <row r="363" ht="12.75" customHeight="1">
      <c r="F363" s="3"/>
      <c r="S363" s="4"/>
      <c r="T363" s="4"/>
      <c r="U363" s="4"/>
      <c r="V363" s="4"/>
      <c r="W363" s="4"/>
      <c r="X363" s="4"/>
      <c r="Y363" s="4"/>
    </row>
    <row r="364" ht="12.75" customHeight="1">
      <c r="F364" s="3"/>
      <c r="S364" s="4"/>
      <c r="T364" s="4"/>
      <c r="U364" s="4"/>
      <c r="V364" s="4"/>
      <c r="W364" s="4"/>
      <c r="X364" s="4"/>
      <c r="Y364" s="4"/>
    </row>
    <row r="365" ht="12.75" customHeight="1">
      <c r="F365" s="3"/>
      <c r="S365" s="4"/>
      <c r="T365" s="4"/>
      <c r="U365" s="4"/>
      <c r="V365" s="4"/>
      <c r="W365" s="4"/>
      <c r="X365" s="4"/>
      <c r="Y365" s="4"/>
    </row>
    <row r="366" ht="12.75" customHeight="1">
      <c r="F366" s="3"/>
      <c r="S366" s="4"/>
      <c r="T366" s="4"/>
      <c r="U366" s="4"/>
      <c r="V366" s="4"/>
      <c r="W366" s="4"/>
      <c r="X366" s="4"/>
      <c r="Y366" s="4"/>
    </row>
    <row r="367" ht="12.75" customHeight="1">
      <c r="F367" s="3"/>
      <c r="S367" s="4"/>
      <c r="T367" s="4"/>
      <c r="U367" s="4"/>
      <c r="V367" s="4"/>
      <c r="W367" s="4"/>
      <c r="X367" s="4"/>
      <c r="Y367" s="4"/>
    </row>
    <row r="368" ht="12.75" customHeight="1">
      <c r="F368" s="3"/>
      <c r="S368" s="4"/>
      <c r="T368" s="4"/>
      <c r="U368" s="4"/>
      <c r="V368" s="4"/>
      <c r="W368" s="4"/>
      <c r="X368" s="4"/>
      <c r="Y368" s="4"/>
    </row>
    <row r="369" ht="12.75" customHeight="1">
      <c r="F369" s="3"/>
      <c r="S369" s="4"/>
      <c r="T369" s="4"/>
      <c r="U369" s="4"/>
      <c r="V369" s="4"/>
      <c r="W369" s="4"/>
      <c r="X369" s="4"/>
      <c r="Y369" s="4"/>
    </row>
    <row r="370" ht="12.75" customHeight="1">
      <c r="F370" s="3"/>
      <c r="S370" s="4"/>
      <c r="T370" s="4"/>
      <c r="U370" s="4"/>
      <c r="V370" s="4"/>
      <c r="W370" s="4"/>
      <c r="X370" s="4"/>
      <c r="Y370" s="4"/>
    </row>
    <row r="371" ht="12.75" customHeight="1">
      <c r="F371" s="3"/>
      <c r="S371" s="4"/>
      <c r="T371" s="4"/>
      <c r="U371" s="4"/>
      <c r="V371" s="4"/>
      <c r="W371" s="4"/>
      <c r="X371" s="4"/>
      <c r="Y371" s="4"/>
    </row>
    <row r="372" ht="12.75" customHeight="1">
      <c r="F372" s="3"/>
      <c r="S372" s="4"/>
      <c r="T372" s="4"/>
      <c r="U372" s="4"/>
      <c r="V372" s="4"/>
      <c r="W372" s="4"/>
      <c r="X372" s="4"/>
      <c r="Y372" s="4"/>
    </row>
    <row r="373" ht="12.75" customHeight="1">
      <c r="F373" s="3"/>
      <c r="S373" s="4"/>
      <c r="T373" s="4"/>
      <c r="U373" s="4"/>
      <c r="V373" s="4"/>
      <c r="W373" s="4"/>
      <c r="X373" s="4"/>
      <c r="Y373" s="4"/>
    </row>
    <row r="374" ht="12.75" customHeight="1">
      <c r="F374" s="3"/>
      <c r="S374" s="4"/>
      <c r="T374" s="4"/>
      <c r="U374" s="4"/>
      <c r="V374" s="4"/>
      <c r="W374" s="4"/>
      <c r="X374" s="4"/>
      <c r="Y374" s="4"/>
    </row>
    <row r="375" ht="12.75" customHeight="1">
      <c r="F375" s="3"/>
      <c r="S375" s="4"/>
      <c r="T375" s="4"/>
      <c r="U375" s="4"/>
      <c r="V375" s="4"/>
      <c r="W375" s="4"/>
      <c r="X375" s="4"/>
      <c r="Y375" s="4"/>
    </row>
    <row r="376" ht="12.75" customHeight="1">
      <c r="F376" s="3"/>
      <c r="S376" s="4"/>
      <c r="T376" s="4"/>
      <c r="U376" s="4"/>
      <c r="V376" s="4"/>
      <c r="W376" s="4"/>
      <c r="X376" s="4"/>
      <c r="Y376" s="4"/>
    </row>
    <row r="377" ht="12.75" customHeight="1">
      <c r="F377" s="3"/>
      <c r="S377" s="4"/>
      <c r="T377" s="4"/>
      <c r="U377" s="4"/>
      <c r="V377" s="4"/>
      <c r="W377" s="4"/>
      <c r="X377" s="4"/>
      <c r="Y377" s="4"/>
    </row>
    <row r="378" ht="12.75" customHeight="1">
      <c r="F378" s="3"/>
      <c r="S378" s="4"/>
      <c r="T378" s="4"/>
      <c r="U378" s="4"/>
      <c r="V378" s="4"/>
      <c r="W378" s="4"/>
      <c r="X378" s="4"/>
      <c r="Y378" s="4"/>
    </row>
    <row r="379" ht="12.75" customHeight="1">
      <c r="F379" s="3"/>
      <c r="S379" s="4"/>
      <c r="T379" s="4"/>
      <c r="U379" s="4"/>
      <c r="V379" s="4"/>
      <c r="W379" s="4"/>
      <c r="X379" s="4"/>
      <c r="Y379" s="4"/>
    </row>
    <row r="380" ht="12.75" customHeight="1">
      <c r="F380" s="3"/>
      <c r="S380" s="4"/>
      <c r="T380" s="4"/>
      <c r="U380" s="4"/>
      <c r="V380" s="4"/>
      <c r="W380" s="4"/>
      <c r="X380" s="4"/>
      <c r="Y380" s="4"/>
    </row>
    <row r="381" ht="12.75" customHeight="1">
      <c r="F381" s="3"/>
      <c r="S381" s="4"/>
      <c r="T381" s="4"/>
      <c r="U381" s="4"/>
      <c r="V381" s="4"/>
      <c r="W381" s="4"/>
      <c r="X381" s="4"/>
      <c r="Y381" s="4"/>
    </row>
    <row r="382" ht="12.75" customHeight="1">
      <c r="F382" s="3"/>
      <c r="S382" s="4"/>
      <c r="T382" s="4"/>
      <c r="U382" s="4"/>
      <c r="V382" s="4"/>
      <c r="W382" s="4"/>
      <c r="X382" s="4"/>
      <c r="Y382" s="4"/>
    </row>
    <row r="383" ht="12.75" customHeight="1">
      <c r="F383" s="3"/>
      <c r="S383" s="4"/>
      <c r="T383" s="4"/>
      <c r="U383" s="4"/>
      <c r="V383" s="4"/>
      <c r="W383" s="4"/>
      <c r="X383" s="4"/>
      <c r="Y383" s="4"/>
    </row>
    <row r="384" ht="12.75" customHeight="1">
      <c r="F384" s="3"/>
      <c r="S384" s="4"/>
      <c r="T384" s="4"/>
      <c r="U384" s="4"/>
      <c r="V384" s="4"/>
      <c r="W384" s="4"/>
      <c r="X384" s="4"/>
      <c r="Y384" s="4"/>
    </row>
    <row r="385" ht="12.75" customHeight="1">
      <c r="F385" s="3"/>
      <c r="S385" s="4"/>
      <c r="T385" s="4"/>
      <c r="U385" s="4"/>
      <c r="V385" s="4"/>
      <c r="W385" s="4"/>
      <c r="X385" s="4"/>
      <c r="Y385" s="4"/>
    </row>
    <row r="386" ht="12.75" customHeight="1">
      <c r="F386" s="3"/>
      <c r="S386" s="4"/>
      <c r="T386" s="4"/>
      <c r="U386" s="4"/>
      <c r="V386" s="4"/>
      <c r="W386" s="4"/>
      <c r="X386" s="4"/>
      <c r="Y386" s="4"/>
    </row>
    <row r="387" ht="12.75" customHeight="1">
      <c r="F387" s="3"/>
      <c r="S387" s="4"/>
      <c r="T387" s="4"/>
      <c r="U387" s="4"/>
      <c r="V387" s="4"/>
      <c r="W387" s="4"/>
      <c r="X387" s="4"/>
      <c r="Y387" s="4"/>
    </row>
    <row r="388" ht="12.75" customHeight="1">
      <c r="F388" s="3"/>
      <c r="S388" s="4"/>
      <c r="T388" s="4"/>
      <c r="U388" s="4"/>
      <c r="V388" s="4"/>
      <c r="W388" s="4"/>
      <c r="X388" s="4"/>
      <c r="Y388" s="4"/>
    </row>
    <row r="389" ht="12.75" customHeight="1">
      <c r="F389" s="3"/>
      <c r="S389" s="4"/>
      <c r="T389" s="4"/>
      <c r="U389" s="4"/>
      <c r="V389" s="4"/>
      <c r="W389" s="4"/>
      <c r="X389" s="4"/>
      <c r="Y389" s="4"/>
    </row>
    <row r="390" ht="12.75" customHeight="1">
      <c r="F390" s="3"/>
      <c r="S390" s="4"/>
      <c r="T390" s="4"/>
      <c r="U390" s="4"/>
      <c r="V390" s="4"/>
      <c r="W390" s="4"/>
      <c r="X390" s="4"/>
      <c r="Y390" s="4"/>
    </row>
    <row r="391" ht="12.75" customHeight="1">
      <c r="F391" s="3"/>
      <c r="S391" s="4"/>
      <c r="T391" s="4"/>
      <c r="U391" s="4"/>
      <c r="V391" s="4"/>
      <c r="W391" s="4"/>
      <c r="X391" s="4"/>
      <c r="Y391" s="4"/>
    </row>
    <row r="392" ht="12.75" customHeight="1">
      <c r="F392" s="3"/>
      <c r="S392" s="4"/>
      <c r="T392" s="4"/>
      <c r="U392" s="4"/>
      <c r="V392" s="4"/>
      <c r="W392" s="4"/>
      <c r="X392" s="4"/>
      <c r="Y392" s="4"/>
    </row>
    <row r="393" ht="12.75" customHeight="1">
      <c r="F393" s="3"/>
      <c r="S393" s="4"/>
      <c r="T393" s="4"/>
      <c r="U393" s="4"/>
      <c r="V393" s="4"/>
      <c r="W393" s="4"/>
      <c r="X393" s="4"/>
      <c r="Y393" s="4"/>
    </row>
    <row r="394" ht="12.75" customHeight="1">
      <c r="F394" s="3"/>
      <c r="S394" s="4"/>
      <c r="T394" s="4"/>
      <c r="U394" s="4"/>
      <c r="V394" s="4"/>
      <c r="W394" s="4"/>
      <c r="X394" s="4"/>
      <c r="Y394" s="4"/>
    </row>
    <row r="395" ht="12.75" customHeight="1">
      <c r="F395" s="3"/>
      <c r="S395" s="4"/>
      <c r="T395" s="4"/>
      <c r="U395" s="4"/>
      <c r="V395" s="4"/>
      <c r="W395" s="4"/>
      <c r="X395" s="4"/>
      <c r="Y395" s="4"/>
    </row>
    <row r="396" ht="12.75" customHeight="1">
      <c r="F396" s="3"/>
      <c r="S396" s="4"/>
      <c r="T396" s="4"/>
      <c r="U396" s="4"/>
      <c r="V396" s="4"/>
      <c r="W396" s="4"/>
      <c r="X396" s="4"/>
      <c r="Y396" s="4"/>
    </row>
    <row r="397" ht="12.75" customHeight="1">
      <c r="F397" s="3"/>
      <c r="S397" s="4"/>
      <c r="T397" s="4"/>
      <c r="U397" s="4"/>
      <c r="V397" s="4"/>
      <c r="W397" s="4"/>
      <c r="X397" s="4"/>
      <c r="Y397" s="4"/>
    </row>
    <row r="398" ht="12.75" customHeight="1">
      <c r="F398" s="3"/>
      <c r="S398" s="4"/>
      <c r="T398" s="4"/>
      <c r="U398" s="4"/>
      <c r="V398" s="4"/>
      <c r="W398" s="4"/>
      <c r="X398" s="4"/>
      <c r="Y398" s="4"/>
    </row>
    <row r="399" ht="12.75" customHeight="1">
      <c r="F399" s="3"/>
      <c r="S399" s="4"/>
      <c r="T399" s="4"/>
      <c r="U399" s="4"/>
      <c r="V399" s="4"/>
      <c r="W399" s="4"/>
      <c r="X399" s="4"/>
      <c r="Y399" s="4"/>
    </row>
    <row r="400" ht="12.75" customHeight="1">
      <c r="F400" s="3"/>
      <c r="S400" s="4"/>
      <c r="T400" s="4"/>
      <c r="U400" s="4"/>
      <c r="V400" s="4"/>
      <c r="W400" s="4"/>
      <c r="X400" s="4"/>
      <c r="Y400" s="4"/>
    </row>
    <row r="401" ht="12.75" customHeight="1">
      <c r="F401" s="3"/>
      <c r="S401" s="4"/>
      <c r="T401" s="4"/>
      <c r="U401" s="4"/>
      <c r="V401" s="4"/>
      <c r="W401" s="4"/>
      <c r="X401" s="4"/>
      <c r="Y401" s="4"/>
    </row>
    <row r="402" ht="12.75" customHeight="1">
      <c r="F402" s="3"/>
      <c r="S402" s="4"/>
      <c r="T402" s="4"/>
      <c r="U402" s="4"/>
      <c r="V402" s="4"/>
      <c r="W402" s="4"/>
      <c r="X402" s="4"/>
      <c r="Y402" s="4"/>
    </row>
    <row r="403" ht="12.75" customHeight="1">
      <c r="F403" s="3"/>
      <c r="S403" s="4"/>
      <c r="T403" s="4"/>
      <c r="U403" s="4"/>
      <c r="V403" s="4"/>
      <c r="W403" s="4"/>
      <c r="X403" s="4"/>
      <c r="Y403" s="4"/>
    </row>
    <row r="404" ht="12.75" customHeight="1">
      <c r="F404" s="3"/>
      <c r="S404" s="4"/>
      <c r="T404" s="4"/>
      <c r="U404" s="4"/>
      <c r="V404" s="4"/>
      <c r="W404" s="4"/>
      <c r="X404" s="4"/>
      <c r="Y404" s="4"/>
    </row>
    <row r="405" ht="12.75" customHeight="1">
      <c r="F405" s="3"/>
      <c r="S405" s="4"/>
      <c r="T405" s="4"/>
      <c r="U405" s="4"/>
      <c r="V405" s="4"/>
      <c r="W405" s="4"/>
      <c r="X405" s="4"/>
      <c r="Y405" s="4"/>
    </row>
    <row r="406" ht="12.75" customHeight="1">
      <c r="F406" s="3"/>
      <c r="S406" s="4"/>
      <c r="T406" s="4"/>
      <c r="U406" s="4"/>
      <c r="V406" s="4"/>
      <c r="W406" s="4"/>
      <c r="X406" s="4"/>
      <c r="Y406" s="4"/>
    </row>
    <row r="407" ht="12.75" customHeight="1">
      <c r="F407" s="3"/>
      <c r="S407" s="4"/>
      <c r="T407" s="4"/>
      <c r="U407" s="4"/>
      <c r="V407" s="4"/>
      <c r="W407" s="4"/>
      <c r="X407" s="4"/>
      <c r="Y407" s="4"/>
    </row>
    <row r="408" ht="12.75" customHeight="1">
      <c r="F408" s="3"/>
      <c r="S408" s="4"/>
      <c r="T408" s="4"/>
      <c r="U408" s="4"/>
      <c r="V408" s="4"/>
      <c r="W408" s="4"/>
      <c r="X408" s="4"/>
      <c r="Y408" s="4"/>
    </row>
    <row r="409" ht="12.75" customHeight="1">
      <c r="F409" s="3"/>
      <c r="S409" s="4"/>
      <c r="T409" s="4"/>
      <c r="U409" s="4"/>
      <c r="V409" s="4"/>
      <c r="W409" s="4"/>
      <c r="X409" s="4"/>
      <c r="Y409" s="4"/>
    </row>
    <row r="410" ht="12.75" customHeight="1">
      <c r="F410" s="3"/>
      <c r="S410" s="4"/>
      <c r="T410" s="4"/>
      <c r="U410" s="4"/>
      <c r="V410" s="4"/>
      <c r="W410" s="4"/>
      <c r="X410" s="4"/>
      <c r="Y410" s="4"/>
    </row>
    <row r="411" ht="12.75" customHeight="1">
      <c r="F411" s="3"/>
      <c r="S411" s="4"/>
      <c r="T411" s="4"/>
      <c r="U411" s="4"/>
      <c r="V411" s="4"/>
      <c r="W411" s="4"/>
      <c r="X411" s="4"/>
      <c r="Y411" s="4"/>
    </row>
    <row r="412" ht="12.75" customHeight="1">
      <c r="F412" s="3"/>
      <c r="S412" s="4"/>
      <c r="T412" s="4"/>
      <c r="U412" s="4"/>
      <c r="V412" s="4"/>
      <c r="W412" s="4"/>
      <c r="X412" s="4"/>
      <c r="Y412" s="4"/>
    </row>
    <row r="413" ht="12.75" customHeight="1">
      <c r="F413" s="3"/>
      <c r="S413" s="4"/>
      <c r="T413" s="4"/>
      <c r="U413" s="4"/>
      <c r="V413" s="4"/>
      <c r="W413" s="4"/>
      <c r="X413" s="4"/>
      <c r="Y413" s="4"/>
    </row>
    <row r="414" ht="12.75" customHeight="1">
      <c r="F414" s="3"/>
      <c r="S414" s="4"/>
      <c r="T414" s="4"/>
      <c r="U414" s="4"/>
      <c r="V414" s="4"/>
      <c r="W414" s="4"/>
      <c r="X414" s="4"/>
      <c r="Y414" s="4"/>
    </row>
    <row r="415" ht="12.75" customHeight="1">
      <c r="F415" s="3"/>
      <c r="S415" s="4"/>
      <c r="T415" s="4"/>
      <c r="U415" s="4"/>
      <c r="V415" s="4"/>
      <c r="W415" s="4"/>
      <c r="X415" s="4"/>
      <c r="Y415" s="4"/>
    </row>
    <row r="416" ht="12.75" customHeight="1">
      <c r="F416" s="3"/>
      <c r="S416" s="4"/>
      <c r="T416" s="4"/>
      <c r="U416" s="4"/>
      <c r="V416" s="4"/>
      <c r="W416" s="4"/>
      <c r="X416" s="4"/>
      <c r="Y416" s="4"/>
    </row>
    <row r="417" ht="12.75" customHeight="1">
      <c r="F417" s="3"/>
      <c r="S417" s="4"/>
      <c r="T417" s="4"/>
      <c r="U417" s="4"/>
      <c r="V417" s="4"/>
      <c r="W417" s="4"/>
      <c r="X417" s="4"/>
      <c r="Y417" s="4"/>
    </row>
    <row r="418" ht="12.75" customHeight="1">
      <c r="F418" s="3"/>
      <c r="S418" s="4"/>
      <c r="T418" s="4"/>
      <c r="U418" s="4"/>
      <c r="V418" s="4"/>
      <c r="W418" s="4"/>
      <c r="X418" s="4"/>
      <c r="Y418" s="4"/>
    </row>
    <row r="419" ht="12.75" customHeight="1">
      <c r="F419" s="3"/>
      <c r="S419" s="4"/>
      <c r="T419" s="4"/>
      <c r="U419" s="4"/>
      <c r="V419" s="4"/>
      <c r="W419" s="4"/>
      <c r="X419" s="4"/>
      <c r="Y419" s="4"/>
    </row>
    <row r="420" ht="12.75" customHeight="1">
      <c r="F420" s="3"/>
      <c r="S420" s="4"/>
      <c r="T420" s="4"/>
      <c r="U420" s="4"/>
      <c r="V420" s="4"/>
      <c r="W420" s="4"/>
      <c r="X420" s="4"/>
      <c r="Y420" s="4"/>
    </row>
    <row r="421" ht="12.75" customHeight="1">
      <c r="F421" s="3"/>
      <c r="S421" s="4"/>
      <c r="T421" s="4"/>
      <c r="U421" s="4"/>
      <c r="V421" s="4"/>
      <c r="W421" s="4"/>
      <c r="X421" s="4"/>
      <c r="Y421" s="4"/>
    </row>
    <row r="422" ht="12.75" customHeight="1">
      <c r="F422" s="3"/>
      <c r="S422" s="4"/>
      <c r="T422" s="4"/>
      <c r="U422" s="4"/>
      <c r="V422" s="4"/>
      <c r="W422" s="4"/>
      <c r="X422" s="4"/>
      <c r="Y422" s="4"/>
    </row>
    <row r="423" ht="12.75" customHeight="1">
      <c r="F423" s="3"/>
      <c r="S423" s="4"/>
      <c r="T423" s="4"/>
      <c r="U423" s="4"/>
      <c r="V423" s="4"/>
      <c r="W423" s="4"/>
      <c r="X423" s="4"/>
      <c r="Y423" s="4"/>
    </row>
    <row r="424" ht="12.75" customHeight="1">
      <c r="F424" s="3"/>
      <c r="S424" s="4"/>
      <c r="T424" s="4"/>
      <c r="U424" s="4"/>
      <c r="V424" s="4"/>
      <c r="W424" s="4"/>
      <c r="X424" s="4"/>
      <c r="Y424" s="4"/>
    </row>
    <row r="425" ht="12.75" customHeight="1">
      <c r="F425" s="3"/>
      <c r="S425" s="4"/>
      <c r="T425" s="4"/>
      <c r="U425" s="4"/>
      <c r="V425" s="4"/>
      <c r="W425" s="4"/>
      <c r="X425" s="4"/>
      <c r="Y425" s="4"/>
    </row>
    <row r="426" ht="12.75" customHeight="1">
      <c r="F426" s="3"/>
      <c r="S426" s="4"/>
      <c r="T426" s="4"/>
      <c r="U426" s="4"/>
      <c r="V426" s="4"/>
      <c r="W426" s="4"/>
      <c r="X426" s="4"/>
      <c r="Y426" s="4"/>
    </row>
    <row r="427" ht="12.75" customHeight="1">
      <c r="F427" s="3"/>
      <c r="S427" s="4"/>
      <c r="T427" s="4"/>
      <c r="U427" s="4"/>
      <c r="V427" s="4"/>
      <c r="W427" s="4"/>
      <c r="X427" s="4"/>
      <c r="Y427" s="4"/>
    </row>
    <row r="428" ht="12.75" customHeight="1">
      <c r="F428" s="3"/>
      <c r="S428" s="4"/>
      <c r="T428" s="4"/>
      <c r="U428" s="4"/>
      <c r="V428" s="4"/>
      <c r="W428" s="4"/>
      <c r="X428" s="4"/>
      <c r="Y428" s="4"/>
    </row>
    <row r="429" ht="12.75" customHeight="1">
      <c r="F429" s="3"/>
      <c r="S429" s="4"/>
      <c r="T429" s="4"/>
      <c r="U429" s="4"/>
      <c r="V429" s="4"/>
      <c r="W429" s="4"/>
      <c r="X429" s="4"/>
      <c r="Y429" s="4"/>
    </row>
    <row r="430" ht="12.75" customHeight="1">
      <c r="F430" s="3"/>
      <c r="S430" s="4"/>
      <c r="T430" s="4"/>
      <c r="U430" s="4"/>
      <c r="V430" s="4"/>
      <c r="W430" s="4"/>
      <c r="X430" s="4"/>
      <c r="Y430" s="4"/>
    </row>
    <row r="431" ht="12.75" customHeight="1">
      <c r="F431" s="3"/>
      <c r="S431" s="4"/>
      <c r="T431" s="4"/>
      <c r="U431" s="4"/>
      <c r="V431" s="4"/>
      <c r="W431" s="4"/>
      <c r="X431" s="4"/>
      <c r="Y431" s="4"/>
    </row>
    <row r="432" ht="12.75" customHeight="1">
      <c r="F432" s="3"/>
      <c r="S432" s="4"/>
      <c r="T432" s="4"/>
      <c r="U432" s="4"/>
      <c r="V432" s="4"/>
      <c r="W432" s="4"/>
      <c r="X432" s="4"/>
      <c r="Y432" s="4"/>
    </row>
    <row r="433" ht="12.75" customHeight="1">
      <c r="F433" s="3"/>
      <c r="S433" s="4"/>
      <c r="T433" s="4"/>
      <c r="U433" s="4"/>
      <c r="V433" s="4"/>
      <c r="W433" s="4"/>
      <c r="X433" s="4"/>
      <c r="Y433" s="4"/>
    </row>
    <row r="434" ht="12.75" customHeight="1">
      <c r="F434" s="3"/>
      <c r="S434" s="4"/>
      <c r="T434" s="4"/>
      <c r="U434" s="4"/>
      <c r="V434" s="4"/>
      <c r="W434" s="4"/>
      <c r="X434" s="4"/>
      <c r="Y434" s="4"/>
    </row>
    <row r="435" ht="12.75" customHeight="1">
      <c r="F435" s="3"/>
      <c r="S435" s="4"/>
      <c r="T435" s="4"/>
      <c r="U435" s="4"/>
      <c r="V435" s="4"/>
      <c r="W435" s="4"/>
      <c r="X435" s="4"/>
      <c r="Y435" s="4"/>
    </row>
    <row r="436" ht="12.75" customHeight="1">
      <c r="F436" s="3"/>
      <c r="S436" s="4"/>
      <c r="T436" s="4"/>
      <c r="U436" s="4"/>
      <c r="V436" s="4"/>
      <c r="W436" s="4"/>
      <c r="X436" s="4"/>
      <c r="Y436" s="4"/>
    </row>
    <row r="437" ht="12.75" customHeight="1">
      <c r="F437" s="3"/>
      <c r="S437" s="4"/>
      <c r="T437" s="4"/>
      <c r="U437" s="4"/>
      <c r="V437" s="4"/>
      <c r="W437" s="4"/>
      <c r="X437" s="4"/>
      <c r="Y437" s="4"/>
    </row>
    <row r="438" ht="12.75" customHeight="1">
      <c r="F438" s="3"/>
      <c r="S438" s="4"/>
      <c r="T438" s="4"/>
      <c r="U438" s="4"/>
      <c r="V438" s="4"/>
      <c r="W438" s="4"/>
      <c r="X438" s="4"/>
      <c r="Y438" s="4"/>
    </row>
    <row r="439" ht="12.75" customHeight="1">
      <c r="F439" s="3"/>
      <c r="S439" s="4"/>
      <c r="T439" s="4"/>
      <c r="U439" s="4"/>
      <c r="V439" s="4"/>
      <c r="W439" s="4"/>
      <c r="X439" s="4"/>
      <c r="Y439" s="4"/>
    </row>
    <row r="440" ht="12.75" customHeight="1">
      <c r="F440" s="3"/>
      <c r="S440" s="4"/>
      <c r="T440" s="4"/>
      <c r="U440" s="4"/>
      <c r="V440" s="4"/>
      <c r="W440" s="4"/>
      <c r="X440" s="4"/>
      <c r="Y440" s="4"/>
    </row>
    <row r="441" ht="12.75" customHeight="1">
      <c r="F441" s="3"/>
      <c r="S441" s="4"/>
      <c r="T441" s="4"/>
      <c r="U441" s="4"/>
      <c r="V441" s="4"/>
      <c r="W441" s="4"/>
      <c r="X441" s="4"/>
      <c r="Y441" s="4"/>
    </row>
    <row r="442" ht="12.75" customHeight="1">
      <c r="F442" s="3"/>
      <c r="S442" s="4"/>
      <c r="T442" s="4"/>
      <c r="U442" s="4"/>
      <c r="V442" s="4"/>
      <c r="W442" s="4"/>
      <c r="X442" s="4"/>
      <c r="Y442" s="4"/>
    </row>
    <row r="443" ht="12.75" customHeight="1">
      <c r="F443" s="3"/>
      <c r="S443" s="4"/>
      <c r="T443" s="4"/>
      <c r="U443" s="4"/>
      <c r="V443" s="4"/>
      <c r="W443" s="4"/>
      <c r="X443" s="4"/>
      <c r="Y443" s="4"/>
    </row>
    <row r="444" ht="12.75" customHeight="1">
      <c r="F444" s="3"/>
      <c r="S444" s="4"/>
      <c r="T444" s="4"/>
      <c r="U444" s="4"/>
      <c r="V444" s="4"/>
      <c r="W444" s="4"/>
      <c r="X444" s="4"/>
      <c r="Y444" s="4"/>
    </row>
    <row r="445" ht="12.75" customHeight="1">
      <c r="F445" s="3"/>
      <c r="S445" s="4"/>
      <c r="T445" s="4"/>
      <c r="U445" s="4"/>
      <c r="V445" s="4"/>
      <c r="W445" s="4"/>
      <c r="X445" s="4"/>
      <c r="Y445" s="4"/>
    </row>
    <row r="446" ht="12.75" customHeight="1">
      <c r="F446" s="3"/>
      <c r="S446" s="4"/>
      <c r="T446" s="4"/>
      <c r="U446" s="4"/>
      <c r="V446" s="4"/>
      <c r="W446" s="4"/>
      <c r="X446" s="4"/>
      <c r="Y446" s="4"/>
    </row>
    <row r="447" ht="12.75" customHeight="1">
      <c r="F447" s="3"/>
      <c r="S447" s="4"/>
      <c r="T447" s="4"/>
      <c r="U447" s="4"/>
      <c r="V447" s="4"/>
      <c r="W447" s="4"/>
      <c r="X447" s="4"/>
      <c r="Y447" s="4"/>
    </row>
    <row r="448" ht="12.75" customHeight="1">
      <c r="F448" s="3"/>
      <c r="S448" s="4"/>
      <c r="T448" s="4"/>
      <c r="U448" s="4"/>
      <c r="V448" s="4"/>
      <c r="W448" s="4"/>
      <c r="X448" s="4"/>
      <c r="Y448" s="4"/>
    </row>
    <row r="449" ht="12.75" customHeight="1">
      <c r="F449" s="3"/>
      <c r="S449" s="4"/>
      <c r="T449" s="4"/>
      <c r="U449" s="4"/>
      <c r="V449" s="4"/>
      <c r="W449" s="4"/>
      <c r="X449" s="4"/>
      <c r="Y449" s="4"/>
    </row>
    <row r="450" ht="12.75" customHeight="1">
      <c r="F450" s="3"/>
      <c r="S450" s="4"/>
      <c r="T450" s="4"/>
      <c r="U450" s="4"/>
      <c r="V450" s="4"/>
      <c r="W450" s="4"/>
      <c r="X450" s="4"/>
      <c r="Y450" s="4"/>
    </row>
    <row r="451" ht="12.75" customHeight="1">
      <c r="F451" s="3"/>
      <c r="S451" s="4"/>
      <c r="T451" s="4"/>
      <c r="U451" s="4"/>
      <c r="V451" s="4"/>
      <c r="W451" s="4"/>
      <c r="X451" s="4"/>
      <c r="Y451" s="4"/>
    </row>
    <row r="452" ht="12.75" customHeight="1">
      <c r="F452" s="3"/>
      <c r="S452" s="4"/>
      <c r="T452" s="4"/>
      <c r="U452" s="4"/>
      <c r="V452" s="4"/>
      <c r="W452" s="4"/>
      <c r="X452" s="4"/>
      <c r="Y452" s="4"/>
    </row>
    <row r="453" ht="12.75" customHeight="1">
      <c r="F453" s="3"/>
      <c r="S453" s="4"/>
      <c r="T453" s="4"/>
      <c r="U453" s="4"/>
      <c r="V453" s="4"/>
      <c r="W453" s="4"/>
      <c r="X453" s="4"/>
      <c r="Y453" s="4"/>
    </row>
    <row r="454" ht="12.75" customHeight="1">
      <c r="F454" s="3"/>
      <c r="S454" s="4"/>
      <c r="T454" s="4"/>
      <c r="U454" s="4"/>
      <c r="V454" s="4"/>
      <c r="W454" s="4"/>
      <c r="X454" s="4"/>
      <c r="Y454" s="4"/>
    </row>
    <row r="455" ht="12.75" customHeight="1">
      <c r="F455" s="3"/>
      <c r="S455" s="4"/>
      <c r="T455" s="4"/>
      <c r="U455" s="4"/>
      <c r="V455" s="4"/>
      <c r="W455" s="4"/>
      <c r="X455" s="4"/>
      <c r="Y455" s="4"/>
    </row>
    <row r="456" ht="12.75" customHeight="1">
      <c r="F456" s="3"/>
      <c r="S456" s="4"/>
      <c r="T456" s="4"/>
      <c r="U456" s="4"/>
      <c r="V456" s="4"/>
      <c r="W456" s="4"/>
      <c r="X456" s="4"/>
      <c r="Y456" s="4"/>
    </row>
    <row r="457" ht="12.75" customHeight="1">
      <c r="F457" s="3"/>
      <c r="S457" s="4"/>
      <c r="T457" s="4"/>
      <c r="U457" s="4"/>
      <c r="V457" s="4"/>
      <c r="W457" s="4"/>
      <c r="X457" s="4"/>
      <c r="Y457" s="4"/>
    </row>
    <row r="458" ht="12.75" customHeight="1">
      <c r="F458" s="3"/>
      <c r="S458" s="4"/>
      <c r="T458" s="4"/>
      <c r="U458" s="4"/>
      <c r="V458" s="4"/>
      <c r="W458" s="4"/>
      <c r="X458" s="4"/>
      <c r="Y458" s="4"/>
    </row>
    <row r="459" ht="12.75" customHeight="1">
      <c r="F459" s="3"/>
      <c r="S459" s="4"/>
      <c r="T459" s="4"/>
      <c r="U459" s="4"/>
      <c r="V459" s="4"/>
      <c r="W459" s="4"/>
      <c r="X459" s="4"/>
      <c r="Y459" s="4"/>
    </row>
    <row r="460" ht="12.75" customHeight="1">
      <c r="F460" s="3"/>
      <c r="S460" s="4"/>
      <c r="T460" s="4"/>
      <c r="U460" s="4"/>
      <c r="V460" s="4"/>
      <c r="W460" s="4"/>
      <c r="X460" s="4"/>
      <c r="Y460" s="4"/>
    </row>
    <row r="461" ht="12.75" customHeight="1">
      <c r="F461" s="3"/>
      <c r="S461" s="4"/>
      <c r="T461" s="4"/>
      <c r="U461" s="4"/>
      <c r="V461" s="4"/>
      <c r="W461" s="4"/>
      <c r="X461" s="4"/>
      <c r="Y461" s="4"/>
    </row>
    <row r="462" ht="12.75" customHeight="1">
      <c r="F462" s="3"/>
      <c r="S462" s="4"/>
      <c r="T462" s="4"/>
      <c r="U462" s="4"/>
      <c r="V462" s="4"/>
      <c r="W462" s="4"/>
      <c r="X462" s="4"/>
      <c r="Y462" s="4"/>
    </row>
    <row r="463" ht="12.75" customHeight="1">
      <c r="F463" s="3"/>
      <c r="S463" s="4"/>
      <c r="T463" s="4"/>
      <c r="U463" s="4"/>
      <c r="V463" s="4"/>
      <c r="W463" s="4"/>
      <c r="X463" s="4"/>
      <c r="Y463" s="4"/>
    </row>
    <row r="464" ht="12.75" customHeight="1">
      <c r="F464" s="3"/>
      <c r="S464" s="4"/>
      <c r="T464" s="4"/>
      <c r="U464" s="4"/>
      <c r="V464" s="4"/>
      <c r="W464" s="4"/>
      <c r="X464" s="4"/>
      <c r="Y464" s="4"/>
    </row>
    <row r="465" ht="12.75" customHeight="1">
      <c r="F465" s="3"/>
      <c r="S465" s="4"/>
      <c r="T465" s="4"/>
      <c r="U465" s="4"/>
      <c r="V465" s="4"/>
      <c r="W465" s="4"/>
      <c r="X465" s="4"/>
      <c r="Y465" s="4"/>
    </row>
    <row r="466" ht="12.75" customHeight="1">
      <c r="F466" s="3"/>
      <c r="S466" s="4"/>
      <c r="T466" s="4"/>
      <c r="U466" s="4"/>
      <c r="V466" s="4"/>
      <c r="W466" s="4"/>
      <c r="X466" s="4"/>
      <c r="Y466" s="4"/>
    </row>
    <row r="467" ht="12.75" customHeight="1">
      <c r="F467" s="3"/>
      <c r="S467" s="4"/>
      <c r="T467" s="4"/>
      <c r="U467" s="4"/>
      <c r="V467" s="4"/>
      <c r="W467" s="4"/>
      <c r="X467" s="4"/>
      <c r="Y467" s="4"/>
    </row>
    <row r="468" ht="12.75" customHeight="1">
      <c r="F468" s="3"/>
      <c r="S468" s="4"/>
      <c r="T468" s="4"/>
      <c r="U468" s="4"/>
      <c r="V468" s="4"/>
      <c r="W468" s="4"/>
      <c r="X468" s="4"/>
      <c r="Y468" s="4"/>
    </row>
    <row r="469" ht="12.75" customHeight="1">
      <c r="F469" s="3"/>
      <c r="S469" s="4"/>
      <c r="T469" s="4"/>
      <c r="U469" s="4"/>
      <c r="V469" s="4"/>
      <c r="W469" s="4"/>
      <c r="X469" s="4"/>
      <c r="Y469" s="4"/>
    </row>
    <row r="470" ht="12.75" customHeight="1">
      <c r="F470" s="3"/>
      <c r="S470" s="4"/>
      <c r="T470" s="4"/>
      <c r="U470" s="4"/>
      <c r="V470" s="4"/>
      <c r="W470" s="4"/>
      <c r="X470" s="4"/>
      <c r="Y470" s="4"/>
    </row>
    <row r="471" ht="12.75" customHeight="1">
      <c r="F471" s="3"/>
      <c r="S471" s="4"/>
      <c r="T471" s="4"/>
      <c r="U471" s="4"/>
      <c r="V471" s="4"/>
      <c r="W471" s="4"/>
      <c r="X471" s="4"/>
      <c r="Y471" s="4"/>
    </row>
    <row r="472" ht="12.75" customHeight="1">
      <c r="F472" s="3"/>
      <c r="S472" s="4"/>
      <c r="T472" s="4"/>
      <c r="U472" s="4"/>
      <c r="V472" s="4"/>
      <c r="W472" s="4"/>
      <c r="X472" s="4"/>
      <c r="Y472" s="4"/>
    </row>
    <row r="473" ht="12.75" customHeight="1">
      <c r="F473" s="3"/>
      <c r="S473" s="4"/>
      <c r="T473" s="4"/>
      <c r="U473" s="4"/>
      <c r="V473" s="4"/>
      <c r="W473" s="4"/>
      <c r="X473" s="4"/>
      <c r="Y473" s="4"/>
    </row>
    <row r="474" ht="12.75" customHeight="1">
      <c r="F474" s="3"/>
      <c r="S474" s="4"/>
      <c r="T474" s="4"/>
      <c r="U474" s="4"/>
      <c r="V474" s="4"/>
      <c r="W474" s="4"/>
      <c r="X474" s="4"/>
      <c r="Y474" s="4"/>
    </row>
    <row r="475" ht="12.75" customHeight="1">
      <c r="F475" s="3"/>
      <c r="S475" s="4"/>
      <c r="T475" s="4"/>
      <c r="U475" s="4"/>
      <c r="V475" s="4"/>
      <c r="W475" s="4"/>
      <c r="X475" s="4"/>
      <c r="Y475" s="4"/>
    </row>
    <row r="476" ht="12.75" customHeight="1">
      <c r="F476" s="3"/>
      <c r="S476" s="4"/>
      <c r="T476" s="4"/>
      <c r="U476" s="4"/>
      <c r="V476" s="4"/>
      <c r="W476" s="4"/>
      <c r="X476" s="4"/>
      <c r="Y476" s="4"/>
    </row>
    <row r="477" ht="12.75" customHeight="1">
      <c r="F477" s="3"/>
      <c r="S477" s="4"/>
      <c r="T477" s="4"/>
      <c r="U477" s="4"/>
      <c r="V477" s="4"/>
      <c r="W477" s="4"/>
      <c r="X477" s="4"/>
      <c r="Y477" s="4"/>
    </row>
    <row r="478" ht="12.75" customHeight="1">
      <c r="F478" s="3"/>
      <c r="S478" s="4"/>
      <c r="T478" s="4"/>
      <c r="U478" s="4"/>
      <c r="V478" s="4"/>
      <c r="W478" s="4"/>
      <c r="X478" s="4"/>
      <c r="Y478" s="4"/>
    </row>
    <row r="479" ht="12.75" customHeight="1">
      <c r="F479" s="3"/>
      <c r="S479" s="4"/>
      <c r="T479" s="4"/>
      <c r="U479" s="4"/>
      <c r="V479" s="4"/>
      <c r="W479" s="4"/>
      <c r="X479" s="4"/>
      <c r="Y479" s="4"/>
    </row>
    <row r="480" ht="12.75" customHeight="1">
      <c r="F480" s="3"/>
      <c r="S480" s="4"/>
      <c r="T480" s="4"/>
      <c r="U480" s="4"/>
      <c r="V480" s="4"/>
      <c r="W480" s="4"/>
      <c r="X480" s="4"/>
      <c r="Y480" s="4"/>
    </row>
    <row r="481" ht="12.75" customHeight="1">
      <c r="F481" s="3"/>
      <c r="S481" s="4"/>
      <c r="T481" s="4"/>
      <c r="U481" s="4"/>
      <c r="V481" s="4"/>
      <c r="W481" s="4"/>
      <c r="X481" s="4"/>
      <c r="Y481" s="4"/>
    </row>
    <row r="482" ht="12.75" customHeight="1">
      <c r="F482" s="3"/>
      <c r="S482" s="4"/>
      <c r="T482" s="4"/>
      <c r="U482" s="4"/>
      <c r="V482" s="4"/>
      <c r="W482" s="4"/>
      <c r="X482" s="4"/>
      <c r="Y482" s="4"/>
    </row>
    <row r="483" ht="12.75" customHeight="1">
      <c r="F483" s="3"/>
      <c r="S483" s="4"/>
      <c r="T483" s="4"/>
      <c r="U483" s="4"/>
      <c r="V483" s="4"/>
      <c r="W483" s="4"/>
      <c r="X483" s="4"/>
      <c r="Y483" s="4"/>
    </row>
    <row r="484" ht="12.75" customHeight="1">
      <c r="F484" s="3"/>
      <c r="S484" s="4"/>
      <c r="T484" s="4"/>
      <c r="U484" s="4"/>
      <c r="V484" s="4"/>
      <c r="W484" s="4"/>
      <c r="X484" s="4"/>
      <c r="Y484" s="4"/>
    </row>
    <row r="485" ht="12.75" customHeight="1">
      <c r="F485" s="3"/>
      <c r="S485" s="4"/>
      <c r="T485" s="4"/>
      <c r="U485" s="4"/>
      <c r="V485" s="4"/>
      <c r="W485" s="4"/>
      <c r="X485" s="4"/>
      <c r="Y485" s="4"/>
    </row>
    <row r="486" ht="12.75" customHeight="1">
      <c r="F486" s="3"/>
      <c r="S486" s="4"/>
      <c r="T486" s="4"/>
      <c r="U486" s="4"/>
      <c r="V486" s="4"/>
      <c r="W486" s="4"/>
      <c r="X486" s="4"/>
      <c r="Y486" s="4"/>
    </row>
    <row r="487" ht="12.75" customHeight="1">
      <c r="F487" s="3"/>
      <c r="S487" s="4"/>
      <c r="T487" s="4"/>
      <c r="U487" s="4"/>
      <c r="V487" s="4"/>
      <c r="W487" s="4"/>
      <c r="X487" s="4"/>
      <c r="Y487" s="4"/>
    </row>
    <row r="488" ht="12.75" customHeight="1">
      <c r="F488" s="3"/>
      <c r="S488" s="4"/>
      <c r="T488" s="4"/>
      <c r="U488" s="4"/>
      <c r="V488" s="4"/>
      <c r="W488" s="4"/>
      <c r="X488" s="4"/>
      <c r="Y488" s="4"/>
    </row>
    <row r="489" ht="12.75" customHeight="1">
      <c r="F489" s="3"/>
      <c r="S489" s="4"/>
      <c r="T489" s="4"/>
      <c r="U489" s="4"/>
      <c r="V489" s="4"/>
      <c r="W489" s="4"/>
      <c r="X489" s="4"/>
      <c r="Y489" s="4"/>
    </row>
    <row r="490" ht="12.75" customHeight="1">
      <c r="F490" s="3"/>
      <c r="S490" s="4"/>
      <c r="T490" s="4"/>
      <c r="U490" s="4"/>
      <c r="V490" s="4"/>
      <c r="W490" s="4"/>
      <c r="X490" s="4"/>
      <c r="Y490" s="4"/>
    </row>
    <row r="491" ht="12.75" customHeight="1">
      <c r="F491" s="3"/>
      <c r="S491" s="4"/>
      <c r="T491" s="4"/>
      <c r="U491" s="4"/>
      <c r="V491" s="4"/>
      <c r="W491" s="4"/>
      <c r="X491" s="4"/>
      <c r="Y491" s="4"/>
    </row>
    <row r="492" ht="12.75" customHeight="1">
      <c r="F492" s="3"/>
      <c r="S492" s="4"/>
      <c r="T492" s="4"/>
      <c r="U492" s="4"/>
      <c r="V492" s="4"/>
      <c r="W492" s="4"/>
      <c r="X492" s="4"/>
      <c r="Y492" s="4"/>
    </row>
    <row r="493" ht="12.75" customHeight="1">
      <c r="F493" s="3"/>
      <c r="S493" s="4"/>
      <c r="T493" s="4"/>
      <c r="U493" s="4"/>
      <c r="V493" s="4"/>
      <c r="W493" s="4"/>
      <c r="X493" s="4"/>
      <c r="Y493" s="4"/>
    </row>
    <row r="494" ht="12.75" customHeight="1">
      <c r="F494" s="3"/>
      <c r="S494" s="4"/>
      <c r="T494" s="4"/>
      <c r="U494" s="4"/>
      <c r="V494" s="4"/>
      <c r="W494" s="4"/>
      <c r="X494" s="4"/>
      <c r="Y494" s="4"/>
    </row>
    <row r="495" ht="12.75" customHeight="1">
      <c r="F495" s="3"/>
      <c r="S495" s="4"/>
      <c r="T495" s="4"/>
      <c r="U495" s="4"/>
      <c r="V495" s="4"/>
      <c r="W495" s="4"/>
      <c r="X495" s="4"/>
      <c r="Y495" s="4"/>
    </row>
    <row r="496" ht="12.75" customHeight="1">
      <c r="F496" s="3"/>
      <c r="S496" s="4"/>
      <c r="T496" s="4"/>
      <c r="U496" s="4"/>
      <c r="V496" s="4"/>
      <c r="W496" s="4"/>
      <c r="X496" s="4"/>
      <c r="Y496" s="4"/>
    </row>
    <row r="497" ht="12.75" customHeight="1">
      <c r="F497" s="3"/>
      <c r="S497" s="4"/>
      <c r="T497" s="4"/>
      <c r="U497" s="4"/>
      <c r="V497" s="4"/>
      <c r="W497" s="4"/>
      <c r="X497" s="4"/>
      <c r="Y497" s="4"/>
    </row>
    <row r="498" ht="12.75" customHeight="1">
      <c r="F498" s="3"/>
      <c r="S498" s="4"/>
      <c r="T498" s="4"/>
      <c r="U498" s="4"/>
      <c r="V498" s="4"/>
      <c r="W498" s="4"/>
      <c r="X498" s="4"/>
      <c r="Y498" s="4"/>
    </row>
    <row r="499" ht="12.75" customHeight="1">
      <c r="F499" s="3"/>
      <c r="S499" s="4"/>
      <c r="T499" s="4"/>
      <c r="U499" s="4"/>
      <c r="V499" s="4"/>
      <c r="W499" s="4"/>
      <c r="X499" s="4"/>
      <c r="Y499" s="4"/>
    </row>
    <row r="500" ht="12.75" customHeight="1">
      <c r="F500" s="3"/>
      <c r="S500" s="4"/>
      <c r="T500" s="4"/>
      <c r="U500" s="4"/>
      <c r="V500" s="4"/>
      <c r="W500" s="4"/>
      <c r="X500" s="4"/>
      <c r="Y500" s="4"/>
    </row>
    <row r="501" ht="12.75" customHeight="1">
      <c r="F501" s="3"/>
      <c r="S501" s="4"/>
      <c r="T501" s="4"/>
      <c r="U501" s="4"/>
      <c r="V501" s="4"/>
      <c r="W501" s="4"/>
      <c r="X501" s="4"/>
      <c r="Y501" s="4"/>
    </row>
    <row r="502" ht="12.75" customHeight="1">
      <c r="F502" s="3"/>
      <c r="S502" s="4"/>
      <c r="T502" s="4"/>
      <c r="U502" s="4"/>
      <c r="V502" s="4"/>
      <c r="W502" s="4"/>
      <c r="X502" s="4"/>
      <c r="Y502" s="4"/>
    </row>
    <row r="503" ht="12.75" customHeight="1">
      <c r="F503" s="3"/>
      <c r="S503" s="4"/>
      <c r="T503" s="4"/>
      <c r="U503" s="4"/>
      <c r="V503" s="4"/>
      <c r="W503" s="4"/>
      <c r="X503" s="4"/>
      <c r="Y503" s="4"/>
    </row>
    <row r="504" ht="12.75" customHeight="1">
      <c r="F504" s="3"/>
      <c r="S504" s="4"/>
      <c r="T504" s="4"/>
      <c r="U504" s="4"/>
      <c r="V504" s="4"/>
      <c r="W504" s="4"/>
      <c r="X504" s="4"/>
      <c r="Y504" s="4"/>
    </row>
    <row r="505" ht="12.75" customHeight="1">
      <c r="F505" s="3"/>
      <c r="S505" s="4"/>
      <c r="T505" s="4"/>
      <c r="U505" s="4"/>
      <c r="V505" s="4"/>
      <c r="W505" s="4"/>
      <c r="X505" s="4"/>
      <c r="Y505" s="4"/>
    </row>
    <row r="506" ht="12.75" customHeight="1">
      <c r="F506" s="3"/>
      <c r="S506" s="4"/>
      <c r="T506" s="4"/>
      <c r="U506" s="4"/>
      <c r="V506" s="4"/>
      <c r="W506" s="4"/>
      <c r="X506" s="4"/>
      <c r="Y506" s="4"/>
    </row>
    <row r="507" ht="12.75" customHeight="1">
      <c r="F507" s="3"/>
      <c r="S507" s="4"/>
      <c r="T507" s="4"/>
      <c r="U507" s="4"/>
      <c r="V507" s="4"/>
      <c r="W507" s="4"/>
      <c r="X507" s="4"/>
      <c r="Y507" s="4"/>
    </row>
    <row r="508" ht="12.75" customHeight="1">
      <c r="F508" s="3"/>
      <c r="S508" s="4"/>
      <c r="T508" s="4"/>
      <c r="U508" s="4"/>
      <c r="V508" s="4"/>
      <c r="W508" s="4"/>
      <c r="X508" s="4"/>
      <c r="Y508" s="4"/>
    </row>
    <row r="509" ht="12.75" customHeight="1">
      <c r="F509" s="3"/>
      <c r="S509" s="4"/>
      <c r="T509" s="4"/>
      <c r="U509" s="4"/>
      <c r="V509" s="4"/>
      <c r="W509" s="4"/>
      <c r="X509" s="4"/>
      <c r="Y509" s="4"/>
    </row>
    <row r="510" ht="12.75" customHeight="1">
      <c r="F510" s="3"/>
      <c r="S510" s="4"/>
      <c r="T510" s="4"/>
      <c r="U510" s="4"/>
      <c r="V510" s="4"/>
      <c r="W510" s="4"/>
      <c r="X510" s="4"/>
      <c r="Y510" s="4"/>
    </row>
    <row r="511" ht="12.75" customHeight="1">
      <c r="F511" s="3"/>
      <c r="S511" s="4"/>
      <c r="T511" s="4"/>
      <c r="U511" s="4"/>
      <c r="V511" s="4"/>
      <c r="W511" s="4"/>
      <c r="X511" s="4"/>
      <c r="Y511" s="4"/>
    </row>
    <row r="512" ht="12.75" customHeight="1">
      <c r="F512" s="3"/>
      <c r="S512" s="4"/>
      <c r="T512" s="4"/>
      <c r="U512" s="4"/>
      <c r="V512" s="4"/>
      <c r="W512" s="4"/>
      <c r="X512" s="4"/>
      <c r="Y512" s="4"/>
    </row>
    <row r="513" ht="12.75" customHeight="1">
      <c r="F513" s="3"/>
      <c r="S513" s="4"/>
      <c r="T513" s="4"/>
      <c r="U513" s="4"/>
      <c r="V513" s="4"/>
      <c r="W513" s="4"/>
      <c r="X513" s="4"/>
      <c r="Y513" s="4"/>
    </row>
    <row r="514" ht="12.75" customHeight="1">
      <c r="F514" s="3"/>
      <c r="S514" s="4"/>
      <c r="T514" s="4"/>
      <c r="U514" s="4"/>
      <c r="V514" s="4"/>
      <c r="W514" s="4"/>
      <c r="X514" s="4"/>
      <c r="Y514" s="4"/>
    </row>
    <row r="515" ht="12.75" customHeight="1">
      <c r="F515" s="3"/>
      <c r="S515" s="4"/>
      <c r="T515" s="4"/>
      <c r="U515" s="4"/>
      <c r="V515" s="4"/>
      <c r="W515" s="4"/>
      <c r="X515" s="4"/>
      <c r="Y515" s="4"/>
    </row>
    <row r="516" ht="12.75" customHeight="1">
      <c r="F516" s="3"/>
      <c r="S516" s="4"/>
      <c r="T516" s="4"/>
      <c r="U516" s="4"/>
      <c r="V516" s="4"/>
      <c r="W516" s="4"/>
      <c r="X516" s="4"/>
      <c r="Y516" s="4"/>
    </row>
    <row r="517" ht="12.75" customHeight="1">
      <c r="F517" s="3"/>
      <c r="S517" s="4"/>
      <c r="T517" s="4"/>
      <c r="U517" s="4"/>
      <c r="V517" s="4"/>
      <c r="W517" s="4"/>
      <c r="X517" s="4"/>
      <c r="Y517" s="4"/>
    </row>
    <row r="518" ht="12.75" customHeight="1">
      <c r="F518" s="3"/>
      <c r="S518" s="4"/>
      <c r="T518" s="4"/>
      <c r="U518" s="4"/>
      <c r="V518" s="4"/>
      <c r="W518" s="4"/>
      <c r="X518" s="4"/>
      <c r="Y518" s="4"/>
    </row>
    <row r="519" ht="12.75" customHeight="1">
      <c r="F519" s="3"/>
      <c r="S519" s="4"/>
      <c r="T519" s="4"/>
      <c r="U519" s="4"/>
      <c r="V519" s="4"/>
      <c r="W519" s="4"/>
      <c r="X519" s="4"/>
      <c r="Y519" s="4"/>
    </row>
    <row r="520" ht="12.75" customHeight="1">
      <c r="F520" s="3"/>
      <c r="S520" s="4"/>
      <c r="T520" s="4"/>
      <c r="U520" s="4"/>
      <c r="V520" s="4"/>
      <c r="W520" s="4"/>
      <c r="X520" s="4"/>
      <c r="Y520" s="4"/>
    </row>
    <row r="521" ht="12.75" customHeight="1">
      <c r="F521" s="3"/>
      <c r="S521" s="4"/>
      <c r="T521" s="4"/>
      <c r="U521" s="4"/>
      <c r="V521" s="4"/>
      <c r="W521" s="4"/>
      <c r="X521" s="4"/>
      <c r="Y521" s="4"/>
    </row>
    <row r="522" ht="12.75" customHeight="1">
      <c r="F522" s="3"/>
      <c r="S522" s="4"/>
      <c r="T522" s="4"/>
      <c r="U522" s="4"/>
      <c r="V522" s="4"/>
      <c r="W522" s="4"/>
      <c r="X522" s="4"/>
      <c r="Y522" s="4"/>
    </row>
    <row r="523" ht="12.75" customHeight="1">
      <c r="F523" s="3"/>
      <c r="S523" s="4"/>
      <c r="T523" s="4"/>
      <c r="U523" s="4"/>
      <c r="V523" s="4"/>
      <c r="W523" s="4"/>
      <c r="X523" s="4"/>
      <c r="Y523" s="4"/>
    </row>
    <row r="524" ht="12.75" customHeight="1">
      <c r="F524" s="3"/>
      <c r="S524" s="4"/>
      <c r="T524" s="4"/>
      <c r="U524" s="4"/>
      <c r="V524" s="4"/>
      <c r="W524" s="4"/>
      <c r="X524" s="4"/>
      <c r="Y524" s="4"/>
    </row>
    <row r="525" ht="12.75" customHeight="1">
      <c r="F525" s="3"/>
      <c r="S525" s="4"/>
      <c r="T525" s="4"/>
      <c r="U525" s="4"/>
      <c r="V525" s="4"/>
      <c r="W525" s="4"/>
      <c r="X525" s="4"/>
      <c r="Y525" s="4"/>
    </row>
    <row r="526" ht="12.75" customHeight="1">
      <c r="F526" s="3"/>
      <c r="S526" s="4"/>
      <c r="T526" s="4"/>
      <c r="U526" s="4"/>
      <c r="V526" s="4"/>
      <c r="W526" s="4"/>
      <c r="X526" s="4"/>
      <c r="Y526" s="4"/>
    </row>
    <row r="527" ht="12.75" customHeight="1">
      <c r="F527" s="3"/>
      <c r="S527" s="4"/>
      <c r="T527" s="4"/>
      <c r="U527" s="4"/>
      <c r="V527" s="4"/>
      <c r="W527" s="4"/>
      <c r="X527" s="4"/>
      <c r="Y527" s="4"/>
    </row>
    <row r="528" ht="12.75" customHeight="1">
      <c r="F528" s="3"/>
      <c r="S528" s="4"/>
      <c r="T528" s="4"/>
      <c r="U528" s="4"/>
      <c r="V528" s="4"/>
      <c r="W528" s="4"/>
      <c r="X528" s="4"/>
      <c r="Y528" s="4"/>
    </row>
    <row r="529" ht="12.75" customHeight="1">
      <c r="F529" s="3"/>
      <c r="S529" s="4"/>
      <c r="T529" s="4"/>
      <c r="U529" s="4"/>
      <c r="V529" s="4"/>
      <c r="W529" s="4"/>
      <c r="X529" s="4"/>
      <c r="Y529" s="4"/>
    </row>
    <row r="530" ht="12.75" customHeight="1">
      <c r="F530" s="3"/>
      <c r="S530" s="4"/>
      <c r="T530" s="4"/>
      <c r="U530" s="4"/>
      <c r="V530" s="4"/>
      <c r="W530" s="4"/>
      <c r="X530" s="4"/>
      <c r="Y530" s="4"/>
    </row>
    <row r="531" ht="12.75" customHeight="1">
      <c r="F531" s="3"/>
      <c r="S531" s="4"/>
      <c r="T531" s="4"/>
      <c r="U531" s="4"/>
      <c r="V531" s="4"/>
      <c r="W531" s="4"/>
      <c r="X531" s="4"/>
      <c r="Y531" s="4"/>
    </row>
    <row r="532" ht="12.75" customHeight="1">
      <c r="F532" s="3"/>
      <c r="S532" s="4"/>
      <c r="T532" s="4"/>
      <c r="U532" s="4"/>
      <c r="V532" s="4"/>
      <c r="W532" s="4"/>
      <c r="X532" s="4"/>
      <c r="Y532" s="4"/>
    </row>
    <row r="533" ht="12.75" customHeight="1">
      <c r="F533" s="3"/>
      <c r="S533" s="4"/>
      <c r="T533" s="4"/>
      <c r="U533" s="4"/>
      <c r="V533" s="4"/>
      <c r="W533" s="4"/>
      <c r="X533" s="4"/>
      <c r="Y533" s="4"/>
    </row>
    <row r="534" ht="12.75" customHeight="1">
      <c r="F534" s="3"/>
      <c r="S534" s="4"/>
      <c r="T534" s="4"/>
      <c r="U534" s="4"/>
      <c r="V534" s="4"/>
      <c r="W534" s="4"/>
      <c r="X534" s="4"/>
      <c r="Y534" s="4"/>
    </row>
    <row r="535" ht="12.75" customHeight="1">
      <c r="F535" s="3"/>
      <c r="S535" s="4"/>
      <c r="T535" s="4"/>
      <c r="U535" s="4"/>
      <c r="V535" s="4"/>
      <c r="W535" s="4"/>
      <c r="X535" s="4"/>
      <c r="Y535" s="4"/>
    </row>
    <row r="536" ht="12.75" customHeight="1">
      <c r="F536" s="3"/>
      <c r="S536" s="4"/>
      <c r="T536" s="4"/>
      <c r="U536" s="4"/>
      <c r="V536" s="4"/>
      <c r="W536" s="4"/>
      <c r="X536" s="4"/>
      <c r="Y536" s="4"/>
    </row>
    <row r="537" ht="12.75" customHeight="1">
      <c r="F537" s="3"/>
      <c r="S537" s="4"/>
      <c r="T537" s="4"/>
      <c r="U537" s="4"/>
      <c r="V537" s="4"/>
      <c r="W537" s="4"/>
      <c r="X537" s="4"/>
      <c r="Y537" s="4"/>
    </row>
    <row r="538" ht="12.75" customHeight="1">
      <c r="F538" s="3"/>
      <c r="S538" s="4"/>
      <c r="T538" s="4"/>
      <c r="U538" s="4"/>
      <c r="V538" s="4"/>
      <c r="W538" s="4"/>
      <c r="X538" s="4"/>
      <c r="Y538" s="4"/>
    </row>
    <row r="539" ht="12.75" customHeight="1">
      <c r="F539" s="3"/>
      <c r="S539" s="4"/>
      <c r="T539" s="4"/>
      <c r="U539" s="4"/>
      <c r="V539" s="4"/>
      <c r="W539" s="4"/>
      <c r="X539" s="4"/>
      <c r="Y539" s="4"/>
    </row>
    <row r="540" ht="12.75" customHeight="1">
      <c r="F540" s="3"/>
      <c r="S540" s="4"/>
      <c r="T540" s="4"/>
      <c r="U540" s="4"/>
      <c r="V540" s="4"/>
      <c r="W540" s="4"/>
      <c r="X540" s="4"/>
      <c r="Y540" s="4"/>
    </row>
    <row r="541" ht="12.75" customHeight="1">
      <c r="F541" s="3"/>
      <c r="S541" s="4"/>
      <c r="T541" s="4"/>
      <c r="U541" s="4"/>
      <c r="V541" s="4"/>
      <c r="W541" s="4"/>
      <c r="X541" s="4"/>
      <c r="Y541" s="4"/>
    </row>
    <row r="542" ht="12.75" customHeight="1">
      <c r="F542" s="3"/>
      <c r="S542" s="4"/>
      <c r="T542" s="4"/>
      <c r="U542" s="4"/>
      <c r="V542" s="4"/>
      <c r="W542" s="4"/>
      <c r="X542" s="4"/>
      <c r="Y542" s="4"/>
    </row>
    <row r="543" ht="12.75" customHeight="1">
      <c r="F543" s="3"/>
      <c r="S543" s="4"/>
      <c r="T543" s="4"/>
      <c r="U543" s="4"/>
      <c r="V543" s="4"/>
      <c r="W543" s="4"/>
      <c r="X543" s="4"/>
      <c r="Y543" s="4"/>
    </row>
    <row r="544" ht="12.75" customHeight="1">
      <c r="F544" s="3"/>
      <c r="S544" s="4"/>
      <c r="T544" s="4"/>
      <c r="U544" s="4"/>
      <c r="V544" s="4"/>
      <c r="W544" s="4"/>
      <c r="X544" s="4"/>
      <c r="Y544" s="4"/>
    </row>
    <row r="545" ht="12.75" customHeight="1">
      <c r="F545" s="3"/>
      <c r="S545" s="4"/>
      <c r="T545" s="4"/>
      <c r="U545" s="4"/>
      <c r="V545" s="4"/>
      <c r="W545" s="4"/>
      <c r="X545" s="4"/>
      <c r="Y545" s="4"/>
    </row>
    <row r="546" ht="12.75" customHeight="1">
      <c r="F546" s="3"/>
      <c r="S546" s="4"/>
      <c r="T546" s="4"/>
      <c r="U546" s="4"/>
      <c r="V546" s="4"/>
      <c r="W546" s="4"/>
      <c r="X546" s="4"/>
      <c r="Y546" s="4"/>
    </row>
    <row r="547" ht="12.75" customHeight="1">
      <c r="F547" s="3"/>
      <c r="S547" s="4"/>
      <c r="T547" s="4"/>
      <c r="U547" s="4"/>
      <c r="V547" s="4"/>
      <c r="W547" s="4"/>
      <c r="X547" s="4"/>
      <c r="Y547" s="4"/>
    </row>
    <row r="548" ht="12.75" customHeight="1">
      <c r="F548" s="3"/>
      <c r="S548" s="4"/>
      <c r="T548" s="4"/>
      <c r="U548" s="4"/>
      <c r="V548" s="4"/>
      <c r="W548" s="4"/>
      <c r="X548" s="4"/>
      <c r="Y548" s="4"/>
    </row>
    <row r="549" ht="12.75" customHeight="1">
      <c r="F549" s="3"/>
      <c r="S549" s="4"/>
      <c r="T549" s="4"/>
      <c r="U549" s="4"/>
      <c r="V549" s="4"/>
      <c r="W549" s="4"/>
      <c r="X549" s="4"/>
      <c r="Y549" s="4"/>
    </row>
    <row r="550" ht="12.75" customHeight="1">
      <c r="F550" s="3"/>
      <c r="S550" s="4"/>
      <c r="T550" s="4"/>
      <c r="U550" s="4"/>
      <c r="V550" s="4"/>
      <c r="W550" s="4"/>
      <c r="X550" s="4"/>
      <c r="Y550" s="4"/>
    </row>
    <row r="551" ht="12.75" customHeight="1">
      <c r="F551" s="3"/>
      <c r="S551" s="4"/>
      <c r="T551" s="4"/>
      <c r="U551" s="4"/>
      <c r="V551" s="4"/>
      <c r="W551" s="4"/>
      <c r="X551" s="4"/>
      <c r="Y551" s="4"/>
    </row>
    <row r="552" ht="12.75" customHeight="1">
      <c r="F552" s="3"/>
      <c r="S552" s="4"/>
      <c r="T552" s="4"/>
      <c r="U552" s="4"/>
      <c r="V552" s="4"/>
      <c r="W552" s="4"/>
      <c r="X552" s="4"/>
      <c r="Y552" s="4"/>
    </row>
    <row r="553" ht="12.75" customHeight="1">
      <c r="F553" s="3"/>
      <c r="S553" s="4"/>
      <c r="T553" s="4"/>
      <c r="U553" s="4"/>
      <c r="V553" s="4"/>
      <c r="W553" s="4"/>
      <c r="X553" s="4"/>
      <c r="Y553" s="4"/>
    </row>
    <row r="554" ht="12.75" customHeight="1">
      <c r="F554" s="3"/>
      <c r="S554" s="4"/>
      <c r="T554" s="4"/>
      <c r="U554" s="4"/>
      <c r="V554" s="4"/>
      <c r="W554" s="4"/>
      <c r="X554" s="4"/>
      <c r="Y554" s="4"/>
    </row>
    <row r="555" ht="12.75" customHeight="1">
      <c r="F555" s="3"/>
      <c r="S555" s="4"/>
      <c r="T555" s="4"/>
      <c r="U555" s="4"/>
      <c r="V555" s="4"/>
      <c r="W555" s="4"/>
      <c r="X555" s="4"/>
      <c r="Y555" s="4"/>
    </row>
    <row r="556" ht="12.75" customHeight="1">
      <c r="F556" s="3"/>
      <c r="S556" s="4"/>
      <c r="T556" s="4"/>
      <c r="U556" s="4"/>
      <c r="V556" s="4"/>
      <c r="W556" s="4"/>
      <c r="X556" s="4"/>
      <c r="Y556" s="4"/>
    </row>
    <row r="557" ht="12.75" customHeight="1">
      <c r="F557" s="3"/>
      <c r="S557" s="4"/>
      <c r="T557" s="4"/>
      <c r="U557" s="4"/>
      <c r="V557" s="4"/>
      <c r="W557" s="4"/>
      <c r="X557" s="4"/>
      <c r="Y557" s="4"/>
    </row>
    <row r="558" ht="12.75" customHeight="1">
      <c r="F558" s="3"/>
      <c r="S558" s="4"/>
      <c r="T558" s="4"/>
      <c r="U558" s="4"/>
      <c r="V558" s="4"/>
      <c r="W558" s="4"/>
      <c r="X558" s="4"/>
      <c r="Y558" s="4"/>
    </row>
    <row r="559" ht="12.75" customHeight="1">
      <c r="F559" s="3"/>
      <c r="S559" s="4"/>
      <c r="T559" s="4"/>
      <c r="U559" s="4"/>
      <c r="V559" s="4"/>
      <c r="W559" s="4"/>
      <c r="X559" s="4"/>
      <c r="Y559" s="4"/>
    </row>
    <row r="560" ht="12.75" customHeight="1">
      <c r="F560" s="3"/>
      <c r="S560" s="4"/>
      <c r="T560" s="4"/>
      <c r="U560" s="4"/>
      <c r="V560" s="4"/>
      <c r="W560" s="4"/>
      <c r="X560" s="4"/>
      <c r="Y560" s="4"/>
    </row>
    <row r="561" ht="12.75" customHeight="1">
      <c r="F561" s="3"/>
      <c r="S561" s="4"/>
      <c r="T561" s="4"/>
      <c r="U561" s="4"/>
      <c r="V561" s="4"/>
      <c r="W561" s="4"/>
      <c r="X561" s="4"/>
      <c r="Y561" s="4"/>
    </row>
    <row r="562" ht="12.75" customHeight="1">
      <c r="F562" s="3"/>
      <c r="S562" s="4"/>
      <c r="T562" s="4"/>
      <c r="U562" s="4"/>
      <c r="V562" s="4"/>
      <c r="W562" s="4"/>
      <c r="X562" s="4"/>
      <c r="Y562" s="4"/>
    </row>
    <row r="563" ht="12.75" customHeight="1">
      <c r="F563" s="3"/>
      <c r="S563" s="4"/>
      <c r="T563" s="4"/>
      <c r="U563" s="4"/>
      <c r="V563" s="4"/>
      <c r="W563" s="4"/>
      <c r="X563" s="4"/>
      <c r="Y563" s="4"/>
    </row>
    <row r="564" ht="12.75" customHeight="1">
      <c r="F564" s="3"/>
      <c r="S564" s="4"/>
      <c r="T564" s="4"/>
      <c r="U564" s="4"/>
      <c r="V564" s="4"/>
      <c r="W564" s="4"/>
      <c r="X564" s="4"/>
      <c r="Y564" s="4"/>
    </row>
    <row r="565" ht="12.75" customHeight="1">
      <c r="F565" s="3"/>
      <c r="S565" s="4"/>
      <c r="T565" s="4"/>
      <c r="U565" s="4"/>
      <c r="V565" s="4"/>
      <c r="W565" s="4"/>
      <c r="X565" s="4"/>
      <c r="Y565" s="4"/>
    </row>
    <row r="566" ht="12.75" customHeight="1">
      <c r="F566" s="3"/>
      <c r="S566" s="4"/>
      <c r="T566" s="4"/>
      <c r="U566" s="4"/>
      <c r="V566" s="4"/>
      <c r="W566" s="4"/>
      <c r="X566" s="4"/>
      <c r="Y566" s="4"/>
    </row>
    <row r="567" ht="12.75" customHeight="1">
      <c r="F567" s="3"/>
      <c r="S567" s="4"/>
      <c r="T567" s="4"/>
      <c r="U567" s="4"/>
      <c r="V567" s="4"/>
      <c r="W567" s="4"/>
      <c r="X567" s="4"/>
      <c r="Y567" s="4"/>
    </row>
    <row r="568" ht="12.75" customHeight="1">
      <c r="F568" s="3"/>
      <c r="S568" s="4"/>
      <c r="T568" s="4"/>
      <c r="U568" s="4"/>
      <c r="V568" s="4"/>
      <c r="W568" s="4"/>
      <c r="X568" s="4"/>
      <c r="Y568" s="4"/>
    </row>
    <row r="569" ht="12.75" customHeight="1">
      <c r="F569" s="3"/>
      <c r="S569" s="4"/>
      <c r="T569" s="4"/>
      <c r="U569" s="4"/>
      <c r="V569" s="4"/>
      <c r="W569" s="4"/>
      <c r="X569" s="4"/>
      <c r="Y569" s="4"/>
    </row>
    <row r="570" ht="12.75" customHeight="1">
      <c r="F570" s="3"/>
      <c r="S570" s="4"/>
      <c r="T570" s="4"/>
      <c r="U570" s="4"/>
      <c r="V570" s="4"/>
      <c r="W570" s="4"/>
      <c r="X570" s="4"/>
      <c r="Y570" s="4"/>
    </row>
    <row r="571" ht="12.75" customHeight="1">
      <c r="F571" s="3"/>
      <c r="S571" s="4"/>
      <c r="T571" s="4"/>
      <c r="U571" s="4"/>
      <c r="V571" s="4"/>
      <c r="W571" s="4"/>
      <c r="X571" s="4"/>
      <c r="Y571" s="4"/>
    </row>
    <row r="572" ht="12.75" customHeight="1">
      <c r="F572" s="3"/>
      <c r="S572" s="4"/>
      <c r="T572" s="4"/>
      <c r="U572" s="4"/>
      <c r="V572" s="4"/>
      <c r="W572" s="4"/>
      <c r="X572" s="4"/>
      <c r="Y572" s="4"/>
    </row>
    <row r="573" ht="12.75" customHeight="1">
      <c r="F573" s="3"/>
      <c r="S573" s="4"/>
      <c r="T573" s="4"/>
      <c r="U573" s="4"/>
      <c r="V573" s="4"/>
      <c r="W573" s="4"/>
      <c r="X573" s="4"/>
      <c r="Y573" s="4"/>
    </row>
    <row r="574" ht="12.75" customHeight="1">
      <c r="F574" s="3"/>
      <c r="S574" s="4"/>
      <c r="T574" s="4"/>
      <c r="U574" s="4"/>
      <c r="V574" s="4"/>
      <c r="W574" s="4"/>
      <c r="X574" s="4"/>
      <c r="Y574" s="4"/>
    </row>
    <row r="575" ht="12.75" customHeight="1">
      <c r="F575" s="3"/>
      <c r="S575" s="4"/>
      <c r="T575" s="4"/>
      <c r="U575" s="4"/>
      <c r="V575" s="4"/>
      <c r="W575" s="4"/>
      <c r="X575" s="4"/>
      <c r="Y575" s="4"/>
    </row>
    <row r="576" ht="12.75" customHeight="1">
      <c r="F576" s="3"/>
      <c r="S576" s="4"/>
      <c r="T576" s="4"/>
      <c r="U576" s="4"/>
      <c r="V576" s="4"/>
      <c r="W576" s="4"/>
      <c r="X576" s="4"/>
      <c r="Y576" s="4"/>
    </row>
    <row r="577" ht="12.75" customHeight="1">
      <c r="F577" s="3"/>
      <c r="S577" s="4"/>
      <c r="T577" s="4"/>
      <c r="U577" s="4"/>
      <c r="V577" s="4"/>
      <c r="W577" s="4"/>
      <c r="X577" s="4"/>
      <c r="Y577" s="4"/>
    </row>
    <row r="578" ht="12.75" customHeight="1">
      <c r="F578" s="3"/>
      <c r="S578" s="4"/>
      <c r="T578" s="4"/>
      <c r="U578" s="4"/>
      <c r="V578" s="4"/>
      <c r="W578" s="4"/>
      <c r="X578" s="4"/>
      <c r="Y578" s="4"/>
    </row>
    <row r="579" ht="12.75" customHeight="1">
      <c r="F579" s="3"/>
      <c r="S579" s="4"/>
      <c r="T579" s="4"/>
      <c r="U579" s="4"/>
      <c r="V579" s="4"/>
      <c r="W579" s="4"/>
      <c r="X579" s="4"/>
      <c r="Y579" s="4"/>
    </row>
    <row r="580" ht="12.75" customHeight="1">
      <c r="F580" s="3"/>
      <c r="S580" s="4"/>
      <c r="T580" s="4"/>
      <c r="U580" s="4"/>
      <c r="V580" s="4"/>
      <c r="W580" s="4"/>
      <c r="X580" s="4"/>
      <c r="Y580" s="4"/>
    </row>
    <row r="581" ht="12.75" customHeight="1">
      <c r="F581" s="3"/>
      <c r="S581" s="4"/>
      <c r="T581" s="4"/>
      <c r="U581" s="4"/>
      <c r="V581" s="4"/>
      <c r="W581" s="4"/>
      <c r="X581" s="4"/>
      <c r="Y581" s="4"/>
    </row>
    <row r="582" ht="12.75" customHeight="1">
      <c r="F582" s="3"/>
      <c r="S582" s="4"/>
      <c r="T582" s="4"/>
      <c r="U582" s="4"/>
      <c r="V582" s="4"/>
      <c r="W582" s="4"/>
      <c r="X582" s="4"/>
      <c r="Y582" s="4"/>
    </row>
    <row r="583" ht="12.75" customHeight="1">
      <c r="F583" s="3"/>
      <c r="S583" s="4"/>
      <c r="T583" s="4"/>
      <c r="U583" s="4"/>
      <c r="V583" s="4"/>
      <c r="W583" s="4"/>
      <c r="X583" s="4"/>
      <c r="Y583" s="4"/>
    </row>
    <row r="584" ht="12.75" customHeight="1">
      <c r="F584" s="3"/>
      <c r="S584" s="4"/>
      <c r="T584" s="4"/>
      <c r="U584" s="4"/>
      <c r="V584" s="4"/>
      <c r="W584" s="4"/>
      <c r="X584" s="4"/>
      <c r="Y584" s="4"/>
    </row>
    <row r="585" ht="12.75" customHeight="1">
      <c r="F585" s="3"/>
      <c r="S585" s="4"/>
      <c r="T585" s="4"/>
      <c r="U585" s="4"/>
      <c r="V585" s="4"/>
      <c r="W585" s="4"/>
      <c r="X585" s="4"/>
      <c r="Y585" s="4"/>
    </row>
    <row r="586" ht="12.75" customHeight="1">
      <c r="F586" s="3"/>
      <c r="S586" s="4"/>
      <c r="T586" s="4"/>
      <c r="U586" s="4"/>
      <c r="V586" s="4"/>
      <c r="W586" s="4"/>
      <c r="X586" s="4"/>
      <c r="Y586" s="4"/>
    </row>
    <row r="587" ht="12.75" customHeight="1">
      <c r="F587" s="3"/>
      <c r="S587" s="4"/>
      <c r="T587" s="4"/>
      <c r="U587" s="4"/>
      <c r="V587" s="4"/>
      <c r="W587" s="4"/>
      <c r="X587" s="4"/>
      <c r="Y587" s="4"/>
    </row>
    <row r="588" ht="12.75" customHeight="1">
      <c r="F588" s="3"/>
      <c r="S588" s="4"/>
      <c r="T588" s="4"/>
      <c r="U588" s="4"/>
      <c r="V588" s="4"/>
      <c r="W588" s="4"/>
      <c r="X588" s="4"/>
      <c r="Y588" s="4"/>
    </row>
    <row r="589" ht="12.75" customHeight="1">
      <c r="F589" s="3"/>
      <c r="S589" s="4"/>
      <c r="T589" s="4"/>
      <c r="U589" s="4"/>
      <c r="V589" s="4"/>
      <c r="W589" s="4"/>
      <c r="X589" s="4"/>
      <c r="Y589" s="4"/>
    </row>
    <row r="590" ht="12.75" customHeight="1">
      <c r="F590" s="3"/>
      <c r="S590" s="4"/>
      <c r="T590" s="4"/>
      <c r="U590" s="4"/>
      <c r="V590" s="4"/>
      <c r="W590" s="4"/>
      <c r="X590" s="4"/>
      <c r="Y590" s="4"/>
    </row>
    <row r="591" ht="12.75" customHeight="1">
      <c r="F591" s="3"/>
      <c r="S591" s="4"/>
      <c r="T591" s="4"/>
      <c r="U591" s="4"/>
      <c r="V591" s="4"/>
      <c r="W591" s="4"/>
      <c r="X591" s="4"/>
      <c r="Y591" s="4"/>
    </row>
    <row r="592" ht="12.75" customHeight="1">
      <c r="F592" s="3"/>
      <c r="S592" s="4"/>
      <c r="T592" s="4"/>
      <c r="U592" s="4"/>
      <c r="V592" s="4"/>
      <c r="W592" s="4"/>
      <c r="X592" s="4"/>
      <c r="Y592" s="4"/>
    </row>
    <row r="593" ht="12.75" customHeight="1">
      <c r="F593" s="3"/>
      <c r="S593" s="4"/>
      <c r="T593" s="4"/>
      <c r="U593" s="4"/>
      <c r="V593" s="4"/>
      <c r="W593" s="4"/>
      <c r="X593" s="4"/>
      <c r="Y593" s="4"/>
    </row>
    <row r="594" ht="12.75" customHeight="1">
      <c r="F594" s="3"/>
      <c r="S594" s="4"/>
      <c r="T594" s="4"/>
      <c r="U594" s="4"/>
      <c r="V594" s="4"/>
      <c r="W594" s="4"/>
      <c r="X594" s="4"/>
      <c r="Y594" s="4"/>
    </row>
    <row r="595" ht="12.75" customHeight="1">
      <c r="F595" s="3"/>
      <c r="S595" s="4"/>
      <c r="T595" s="4"/>
      <c r="U595" s="4"/>
      <c r="V595" s="4"/>
      <c r="W595" s="4"/>
      <c r="X595" s="4"/>
      <c r="Y595" s="4"/>
    </row>
    <row r="596" ht="12.75" customHeight="1">
      <c r="F596" s="3"/>
      <c r="S596" s="4"/>
      <c r="T596" s="4"/>
      <c r="U596" s="4"/>
      <c r="V596" s="4"/>
      <c r="W596" s="4"/>
      <c r="X596" s="4"/>
      <c r="Y596" s="4"/>
    </row>
    <row r="597" ht="12.75" customHeight="1">
      <c r="F597" s="3"/>
      <c r="S597" s="4"/>
      <c r="T597" s="4"/>
      <c r="U597" s="4"/>
      <c r="V597" s="4"/>
      <c r="W597" s="4"/>
      <c r="X597" s="4"/>
      <c r="Y597" s="4"/>
    </row>
    <row r="598" ht="12.75" customHeight="1">
      <c r="F598" s="3"/>
      <c r="S598" s="4"/>
      <c r="T598" s="4"/>
      <c r="U598" s="4"/>
      <c r="V598" s="4"/>
      <c r="W598" s="4"/>
      <c r="X598" s="4"/>
      <c r="Y598" s="4"/>
    </row>
    <row r="599" ht="12.75" customHeight="1">
      <c r="F599" s="3"/>
      <c r="S599" s="4"/>
      <c r="T599" s="4"/>
      <c r="U599" s="4"/>
      <c r="V599" s="4"/>
      <c r="W599" s="4"/>
      <c r="X599" s="4"/>
      <c r="Y599" s="4"/>
    </row>
    <row r="600" ht="12.75" customHeight="1">
      <c r="F600" s="3"/>
      <c r="S600" s="4"/>
      <c r="T600" s="4"/>
      <c r="U600" s="4"/>
      <c r="V600" s="4"/>
      <c r="W600" s="4"/>
      <c r="X600" s="4"/>
      <c r="Y600" s="4"/>
    </row>
    <row r="601" ht="12.75" customHeight="1">
      <c r="F601" s="3"/>
      <c r="S601" s="4"/>
      <c r="T601" s="4"/>
      <c r="U601" s="4"/>
      <c r="V601" s="4"/>
      <c r="W601" s="4"/>
      <c r="X601" s="4"/>
      <c r="Y601" s="4"/>
    </row>
    <row r="602" ht="12.75" customHeight="1">
      <c r="F602" s="3"/>
      <c r="S602" s="4"/>
      <c r="T602" s="4"/>
      <c r="U602" s="4"/>
      <c r="V602" s="4"/>
      <c r="W602" s="4"/>
      <c r="X602" s="4"/>
      <c r="Y602" s="4"/>
    </row>
    <row r="603" ht="12.75" customHeight="1">
      <c r="F603" s="3"/>
      <c r="S603" s="4"/>
      <c r="T603" s="4"/>
      <c r="U603" s="4"/>
      <c r="V603" s="4"/>
      <c r="W603" s="4"/>
      <c r="X603" s="4"/>
      <c r="Y603" s="4"/>
    </row>
    <row r="604" ht="12.75" customHeight="1">
      <c r="F604" s="3"/>
      <c r="S604" s="4"/>
      <c r="T604" s="4"/>
      <c r="U604" s="4"/>
      <c r="V604" s="4"/>
      <c r="W604" s="4"/>
      <c r="X604" s="4"/>
      <c r="Y604" s="4"/>
    </row>
    <row r="605" ht="12.75" customHeight="1">
      <c r="F605" s="3"/>
      <c r="S605" s="4"/>
      <c r="T605" s="4"/>
      <c r="U605" s="4"/>
      <c r="V605" s="4"/>
      <c r="W605" s="4"/>
      <c r="X605" s="4"/>
      <c r="Y605" s="4"/>
    </row>
    <row r="606" ht="12.75" customHeight="1">
      <c r="F606" s="3"/>
      <c r="S606" s="4"/>
      <c r="T606" s="4"/>
      <c r="U606" s="4"/>
      <c r="V606" s="4"/>
      <c r="W606" s="4"/>
      <c r="X606" s="4"/>
      <c r="Y606" s="4"/>
    </row>
    <row r="607" ht="12.75" customHeight="1">
      <c r="F607" s="3"/>
      <c r="S607" s="4"/>
      <c r="T607" s="4"/>
      <c r="U607" s="4"/>
      <c r="V607" s="4"/>
      <c r="W607" s="4"/>
      <c r="X607" s="4"/>
      <c r="Y607" s="4"/>
    </row>
    <row r="608" ht="12.75" customHeight="1">
      <c r="F608" s="3"/>
      <c r="S608" s="4"/>
      <c r="T608" s="4"/>
      <c r="U608" s="4"/>
      <c r="V608" s="4"/>
      <c r="W608" s="4"/>
      <c r="X608" s="4"/>
      <c r="Y608" s="4"/>
    </row>
    <row r="609" ht="12.75" customHeight="1">
      <c r="F609" s="3"/>
      <c r="S609" s="4"/>
      <c r="T609" s="4"/>
      <c r="U609" s="4"/>
      <c r="V609" s="4"/>
      <c r="W609" s="4"/>
      <c r="X609" s="4"/>
      <c r="Y609" s="4"/>
    </row>
    <row r="610" ht="12.75" customHeight="1">
      <c r="F610" s="3"/>
      <c r="S610" s="4"/>
      <c r="T610" s="4"/>
      <c r="U610" s="4"/>
      <c r="V610" s="4"/>
      <c r="W610" s="4"/>
      <c r="X610" s="4"/>
      <c r="Y610" s="4"/>
    </row>
    <row r="611" ht="12.75" customHeight="1">
      <c r="F611" s="3"/>
      <c r="S611" s="4"/>
      <c r="T611" s="4"/>
      <c r="U611" s="4"/>
      <c r="V611" s="4"/>
      <c r="W611" s="4"/>
      <c r="X611" s="4"/>
      <c r="Y611" s="4"/>
    </row>
    <row r="612" ht="12.75" customHeight="1">
      <c r="F612" s="3"/>
      <c r="S612" s="4"/>
      <c r="T612" s="4"/>
      <c r="U612" s="4"/>
      <c r="V612" s="4"/>
      <c r="W612" s="4"/>
      <c r="X612" s="4"/>
      <c r="Y612" s="4"/>
    </row>
    <row r="613" ht="12.75" customHeight="1">
      <c r="F613" s="3"/>
      <c r="S613" s="4"/>
      <c r="T613" s="4"/>
      <c r="U613" s="4"/>
      <c r="V613" s="4"/>
      <c r="W613" s="4"/>
      <c r="X613" s="4"/>
      <c r="Y613" s="4"/>
    </row>
    <row r="614" ht="12.75" customHeight="1">
      <c r="F614" s="3"/>
      <c r="S614" s="4"/>
      <c r="T614" s="4"/>
      <c r="U614" s="4"/>
      <c r="V614" s="4"/>
      <c r="W614" s="4"/>
      <c r="X614" s="4"/>
      <c r="Y614" s="4"/>
    </row>
    <row r="615" ht="12.75" customHeight="1">
      <c r="F615" s="3"/>
      <c r="S615" s="4"/>
      <c r="T615" s="4"/>
      <c r="U615" s="4"/>
      <c r="V615" s="4"/>
      <c r="W615" s="4"/>
      <c r="X615" s="4"/>
      <c r="Y615" s="4"/>
    </row>
    <row r="616" ht="12.75" customHeight="1">
      <c r="F616" s="3"/>
      <c r="S616" s="4"/>
      <c r="T616" s="4"/>
      <c r="U616" s="4"/>
      <c r="V616" s="4"/>
      <c r="W616" s="4"/>
      <c r="X616" s="4"/>
      <c r="Y616" s="4"/>
    </row>
    <row r="617" ht="12.75" customHeight="1">
      <c r="F617" s="3"/>
      <c r="S617" s="4"/>
      <c r="T617" s="4"/>
      <c r="U617" s="4"/>
      <c r="V617" s="4"/>
      <c r="W617" s="4"/>
      <c r="X617" s="4"/>
      <c r="Y617" s="4"/>
    </row>
    <row r="618" ht="12.75" customHeight="1">
      <c r="F618" s="3"/>
      <c r="S618" s="4"/>
      <c r="T618" s="4"/>
      <c r="U618" s="4"/>
      <c r="V618" s="4"/>
      <c r="W618" s="4"/>
      <c r="X618" s="4"/>
      <c r="Y618" s="4"/>
    </row>
    <row r="619" ht="12.75" customHeight="1">
      <c r="F619" s="3"/>
      <c r="S619" s="4"/>
      <c r="T619" s="4"/>
      <c r="U619" s="4"/>
      <c r="V619" s="4"/>
      <c r="W619" s="4"/>
      <c r="X619" s="4"/>
      <c r="Y619" s="4"/>
    </row>
    <row r="620" ht="12.75" customHeight="1">
      <c r="F620" s="3"/>
      <c r="S620" s="4"/>
      <c r="T620" s="4"/>
      <c r="U620" s="4"/>
      <c r="V620" s="4"/>
      <c r="W620" s="4"/>
      <c r="X620" s="4"/>
      <c r="Y620" s="4"/>
    </row>
    <row r="621" ht="12.75" customHeight="1">
      <c r="F621" s="3"/>
      <c r="S621" s="4"/>
      <c r="T621" s="4"/>
      <c r="U621" s="4"/>
      <c r="V621" s="4"/>
      <c r="W621" s="4"/>
      <c r="X621" s="4"/>
      <c r="Y621" s="4"/>
    </row>
    <row r="622" ht="12.75" customHeight="1">
      <c r="F622" s="3"/>
      <c r="S622" s="4"/>
      <c r="T622" s="4"/>
      <c r="U622" s="4"/>
      <c r="V622" s="4"/>
      <c r="W622" s="4"/>
      <c r="X622" s="4"/>
      <c r="Y622" s="4"/>
    </row>
    <row r="623" ht="12.75" customHeight="1">
      <c r="F623" s="3"/>
      <c r="S623" s="4"/>
      <c r="T623" s="4"/>
      <c r="U623" s="4"/>
      <c r="V623" s="4"/>
      <c r="W623" s="4"/>
      <c r="X623" s="4"/>
      <c r="Y623" s="4"/>
    </row>
    <row r="624" ht="12.75" customHeight="1">
      <c r="F624" s="3"/>
      <c r="S624" s="4"/>
      <c r="T624" s="4"/>
      <c r="U624" s="4"/>
      <c r="V624" s="4"/>
      <c r="W624" s="4"/>
      <c r="X624" s="4"/>
      <c r="Y624" s="4"/>
    </row>
    <row r="625" ht="12.75" customHeight="1">
      <c r="F625" s="3"/>
      <c r="S625" s="4"/>
      <c r="T625" s="4"/>
      <c r="U625" s="4"/>
      <c r="V625" s="4"/>
      <c r="W625" s="4"/>
      <c r="X625" s="4"/>
      <c r="Y625" s="4"/>
    </row>
    <row r="626" ht="12.75" customHeight="1">
      <c r="F626" s="3"/>
      <c r="S626" s="4"/>
      <c r="T626" s="4"/>
      <c r="U626" s="4"/>
      <c r="V626" s="4"/>
      <c r="W626" s="4"/>
      <c r="X626" s="4"/>
      <c r="Y626" s="4"/>
    </row>
    <row r="627" ht="12.75" customHeight="1">
      <c r="F627" s="3"/>
      <c r="S627" s="4"/>
      <c r="T627" s="4"/>
      <c r="U627" s="4"/>
      <c r="V627" s="4"/>
      <c r="W627" s="4"/>
      <c r="X627" s="4"/>
      <c r="Y627" s="4"/>
    </row>
    <row r="628" ht="12.75" customHeight="1">
      <c r="F628" s="3"/>
      <c r="S628" s="4"/>
      <c r="T628" s="4"/>
      <c r="U628" s="4"/>
      <c r="V628" s="4"/>
      <c r="W628" s="4"/>
      <c r="X628" s="4"/>
      <c r="Y628" s="4"/>
    </row>
    <row r="629" ht="12.75" customHeight="1">
      <c r="F629" s="3"/>
      <c r="S629" s="4"/>
      <c r="T629" s="4"/>
      <c r="U629" s="4"/>
      <c r="V629" s="4"/>
      <c r="W629" s="4"/>
      <c r="X629" s="4"/>
      <c r="Y629" s="4"/>
    </row>
    <row r="630" ht="12.75" customHeight="1">
      <c r="F630" s="3"/>
      <c r="S630" s="4"/>
      <c r="T630" s="4"/>
      <c r="U630" s="4"/>
      <c r="V630" s="4"/>
      <c r="W630" s="4"/>
      <c r="X630" s="4"/>
      <c r="Y630" s="4"/>
    </row>
    <row r="631" ht="12.75" customHeight="1">
      <c r="F631" s="3"/>
      <c r="S631" s="4"/>
      <c r="T631" s="4"/>
      <c r="U631" s="4"/>
      <c r="V631" s="4"/>
      <c r="W631" s="4"/>
      <c r="X631" s="4"/>
      <c r="Y631" s="4"/>
    </row>
    <row r="632" ht="12.75" customHeight="1">
      <c r="F632" s="3"/>
      <c r="S632" s="4"/>
      <c r="T632" s="4"/>
      <c r="U632" s="4"/>
      <c r="V632" s="4"/>
      <c r="W632" s="4"/>
      <c r="X632" s="4"/>
      <c r="Y632" s="4"/>
    </row>
    <row r="633" ht="12.75" customHeight="1">
      <c r="F633" s="3"/>
      <c r="S633" s="4"/>
      <c r="T633" s="4"/>
      <c r="U633" s="4"/>
      <c r="V633" s="4"/>
      <c r="W633" s="4"/>
      <c r="X633" s="4"/>
      <c r="Y633" s="4"/>
    </row>
    <row r="634" ht="12.75" customHeight="1">
      <c r="F634" s="3"/>
      <c r="S634" s="4"/>
      <c r="T634" s="4"/>
      <c r="U634" s="4"/>
      <c r="V634" s="4"/>
      <c r="W634" s="4"/>
      <c r="X634" s="4"/>
      <c r="Y634" s="4"/>
    </row>
    <row r="635" ht="12.75" customHeight="1">
      <c r="F635" s="3"/>
      <c r="S635" s="4"/>
      <c r="T635" s="4"/>
      <c r="U635" s="4"/>
      <c r="V635" s="4"/>
      <c r="W635" s="4"/>
      <c r="X635" s="4"/>
      <c r="Y635" s="4"/>
    </row>
    <row r="636" ht="12.75" customHeight="1">
      <c r="F636" s="3"/>
      <c r="S636" s="4"/>
      <c r="T636" s="4"/>
      <c r="U636" s="4"/>
      <c r="V636" s="4"/>
      <c r="W636" s="4"/>
      <c r="X636" s="4"/>
      <c r="Y636" s="4"/>
    </row>
    <row r="637" ht="12.75" customHeight="1">
      <c r="F637" s="3"/>
      <c r="S637" s="4"/>
      <c r="T637" s="4"/>
      <c r="U637" s="4"/>
      <c r="V637" s="4"/>
      <c r="W637" s="4"/>
      <c r="X637" s="4"/>
      <c r="Y637" s="4"/>
    </row>
    <row r="638" ht="12.75" customHeight="1">
      <c r="F638" s="3"/>
      <c r="S638" s="4"/>
      <c r="T638" s="4"/>
      <c r="U638" s="4"/>
      <c r="V638" s="4"/>
      <c r="W638" s="4"/>
      <c r="X638" s="4"/>
      <c r="Y638" s="4"/>
    </row>
    <row r="639" ht="12.75" customHeight="1">
      <c r="F639" s="3"/>
      <c r="S639" s="4"/>
      <c r="T639" s="4"/>
      <c r="U639" s="4"/>
      <c r="V639" s="4"/>
      <c r="W639" s="4"/>
      <c r="X639" s="4"/>
      <c r="Y639" s="4"/>
    </row>
    <row r="640" ht="12.75" customHeight="1">
      <c r="F640" s="3"/>
      <c r="S640" s="4"/>
      <c r="T640" s="4"/>
      <c r="U640" s="4"/>
      <c r="V640" s="4"/>
      <c r="W640" s="4"/>
      <c r="X640" s="4"/>
      <c r="Y640" s="4"/>
    </row>
    <row r="641" ht="12.75" customHeight="1">
      <c r="F641" s="3"/>
      <c r="S641" s="4"/>
      <c r="T641" s="4"/>
      <c r="U641" s="4"/>
      <c r="V641" s="4"/>
      <c r="W641" s="4"/>
      <c r="X641" s="4"/>
      <c r="Y641" s="4"/>
    </row>
    <row r="642" ht="12.75" customHeight="1">
      <c r="F642" s="3"/>
      <c r="S642" s="4"/>
      <c r="T642" s="4"/>
      <c r="U642" s="4"/>
      <c r="V642" s="4"/>
      <c r="W642" s="4"/>
      <c r="X642" s="4"/>
      <c r="Y642" s="4"/>
    </row>
    <row r="643" ht="12.75" customHeight="1">
      <c r="F643" s="3"/>
      <c r="S643" s="4"/>
      <c r="T643" s="4"/>
      <c r="U643" s="4"/>
      <c r="V643" s="4"/>
      <c r="W643" s="4"/>
      <c r="X643" s="4"/>
      <c r="Y643" s="4"/>
    </row>
    <row r="644" ht="12.75" customHeight="1">
      <c r="F644" s="3"/>
      <c r="S644" s="4"/>
      <c r="T644" s="4"/>
      <c r="U644" s="4"/>
      <c r="V644" s="4"/>
      <c r="W644" s="4"/>
      <c r="X644" s="4"/>
      <c r="Y644" s="4"/>
    </row>
    <row r="645" ht="12.75" customHeight="1">
      <c r="F645" s="3"/>
      <c r="S645" s="4"/>
      <c r="T645" s="4"/>
      <c r="U645" s="4"/>
      <c r="V645" s="4"/>
      <c r="W645" s="4"/>
      <c r="X645" s="4"/>
      <c r="Y645" s="4"/>
    </row>
    <row r="646" ht="12.75" customHeight="1">
      <c r="F646" s="3"/>
      <c r="S646" s="4"/>
      <c r="T646" s="4"/>
      <c r="U646" s="4"/>
      <c r="V646" s="4"/>
      <c r="W646" s="4"/>
      <c r="X646" s="4"/>
      <c r="Y646" s="4"/>
    </row>
    <row r="647" ht="12.75" customHeight="1">
      <c r="F647" s="3"/>
      <c r="S647" s="4"/>
      <c r="T647" s="4"/>
      <c r="U647" s="4"/>
      <c r="V647" s="4"/>
      <c r="W647" s="4"/>
      <c r="X647" s="4"/>
      <c r="Y647" s="4"/>
    </row>
    <row r="648" ht="12.75" customHeight="1">
      <c r="F648" s="3"/>
      <c r="S648" s="4"/>
      <c r="T648" s="4"/>
      <c r="U648" s="4"/>
      <c r="V648" s="4"/>
      <c r="W648" s="4"/>
      <c r="X648" s="4"/>
      <c r="Y648" s="4"/>
    </row>
    <row r="649" ht="12.75" customHeight="1">
      <c r="F649" s="3"/>
      <c r="S649" s="4"/>
      <c r="T649" s="4"/>
      <c r="U649" s="4"/>
      <c r="V649" s="4"/>
      <c r="W649" s="4"/>
      <c r="X649" s="4"/>
      <c r="Y649" s="4"/>
    </row>
    <row r="650" ht="12.75" customHeight="1">
      <c r="F650" s="3"/>
      <c r="S650" s="4"/>
      <c r="T650" s="4"/>
      <c r="U650" s="4"/>
      <c r="V650" s="4"/>
      <c r="W650" s="4"/>
      <c r="X650" s="4"/>
      <c r="Y650" s="4"/>
    </row>
    <row r="651" ht="12.75" customHeight="1">
      <c r="F651" s="3"/>
      <c r="S651" s="4"/>
      <c r="T651" s="4"/>
      <c r="U651" s="4"/>
      <c r="V651" s="4"/>
      <c r="W651" s="4"/>
      <c r="X651" s="4"/>
      <c r="Y651" s="4"/>
    </row>
    <row r="652" ht="12.75" customHeight="1">
      <c r="F652" s="3"/>
      <c r="S652" s="4"/>
      <c r="T652" s="4"/>
      <c r="U652" s="4"/>
      <c r="V652" s="4"/>
      <c r="W652" s="4"/>
      <c r="X652" s="4"/>
      <c r="Y652" s="4"/>
    </row>
    <row r="653" ht="12.75" customHeight="1">
      <c r="F653" s="3"/>
      <c r="S653" s="4"/>
      <c r="T653" s="4"/>
      <c r="U653" s="4"/>
      <c r="V653" s="4"/>
      <c r="W653" s="4"/>
      <c r="X653" s="4"/>
      <c r="Y653" s="4"/>
    </row>
    <row r="654" ht="12.75" customHeight="1">
      <c r="F654" s="3"/>
      <c r="S654" s="4"/>
      <c r="T654" s="4"/>
      <c r="U654" s="4"/>
      <c r="V654" s="4"/>
      <c r="W654" s="4"/>
      <c r="X654" s="4"/>
      <c r="Y654" s="4"/>
    </row>
    <row r="655" ht="12.75" customHeight="1">
      <c r="F655" s="3"/>
      <c r="S655" s="4"/>
      <c r="T655" s="4"/>
      <c r="U655" s="4"/>
      <c r="V655" s="4"/>
      <c r="W655" s="4"/>
      <c r="X655" s="4"/>
      <c r="Y655" s="4"/>
    </row>
    <row r="656" ht="12.75" customHeight="1">
      <c r="F656" s="3"/>
      <c r="S656" s="4"/>
      <c r="T656" s="4"/>
      <c r="U656" s="4"/>
      <c r="V656" s="4"/>
      <c r="W656" s="4"/>
      <c r="X656" s="4"/>
      <c r="Y656" s="4"/>
    </row>
    <row r="657" ht="12.75" customHeight="1">
      <c r="F657" s="3"/>
      <c r="S657" s="4"/>
      <c r="T657" s="4"/>
      <c r="U657" s="4"/>
      <c r="V657" s="4"/>
      <c r="W657" s="4"/>
      <c r="X657" s="4"/>
      <c r="Y657" s="4"/>
    </row>
    <row r="658" ht="12.75" customHeight="1">
      <c r="F658" s="3"/>
      <c r="S658" s="4"/>
      <c r="T658" s="4"/>
      <c r="U658" s="4"/>
      <c r="V658" s="4"/>
      <c r="W658" s="4"/>
      <c r="X658" s="4"/>
      <c r="Y658" s="4"/>
    </row>
    <row r="659" ht="12.75" customHeight="1">
      <c r="F659" s="3"/>
      <c r="S659" s="4"/>
      <c r="T659" s="4"/>
      <c r="U659" s="4"/>
      <c r="V659" s="4"/>
      <c r="W659" s="4"/>
      <c r="X659" s="4"/>
      <c r="Y659" s="4"/>
    </row>
    <row r="660" ht="12.75" customHeight="1">
      <c r="F660" s="3"/>
      <c r="S660" s="4"/>
      <c r="T660" s="4"/>
      <c r="U660" s="4"/>
      <c r="V660" s="4"/>
      <c r="W660" s="4"/>
      <c r="X660" s="4"/>
      <c r="Y660" s="4"/>
    </row>
    <row r="661" ht="12.75" customHeight="1">
      <c r="F661" s="3"/>
      <c r="S661" s="4"/>
      <c r="T661" s="4"/>
      <c r="U661" s="4"/>
      <c r="V661" s="4"/>
      <c r="W661" s="4"/>
      <c r="X661" s="4"/>
      <c r="Y661" s="4"/>
    </row>
    <row r="662" ht="12.75" customHeight="1">
      <c r="F662" s="3"/>
      <c r="S662" s="4"/>
      <c r="T662" s="4"/>
      <c r="U662" s="4"/>
      <c r="V662" s="4"/>
      <c r="W662" s="4"/>
      <c r="X662" s="4"/>
      <c r="Y662" s="4"/>
    </row>
    <row r="663" ht="12.75" customHeight="1">
      <c r="F663" s="3"/>
      <c r="S663" s="4"/>
      <c r="T663" s="4"/>
      <c r="U663" s="4"/>
      <c r="V663" s="4"/>
      <c r="W663" s="4"/>
      <c r="X663" s="4"/>
      <c r="Y663" s="4"/>
    </row>
    <row r="664" ht="12.75" customHeight="1">
      <c r="F664" s="3"/>
      <c r="S664" s="4"/>
      <c r="T664" s="4"/>
      <c r="U664" s="4"/>
      <c r="V664" s="4"/>
      <c r="W664" s="4"/>
      <c r="X664" s="4"/>
      <c r="Y664" s="4"/>
    </row>
    <row r="665" ht="12.75" customHeight="1">
      <c r="F665" s="3"/>
      <c r="S665" s="4"/>
      <c r="T665" s="4"/>
      <c r="U665" s="4"/>
      <c r="V665" s="4"/>
      <c r="W665" s="4"/>
      <c r="X665" s="4"/>
      <c r="Y665" s="4"/>
    </row>
    <row r="666" ht="12.75" customHeight="1">
      <c r="F666" s="3"/>
      <c r="S666" s="4"/>
      <c r="T666" s="4"/>
      <c r="U666" s="4"/>
      <c r="V666" s="4"/>
      <c r="W666" s="4"/>
      <c r="X666" s="4"/>
      <c r="Y666" s="4"/>
    </row>
    <row r="667" ht="12.75" customHeight="1">
      <c r="F667" s="3"/>
      <c r="S667" s="4"/>
      <c r="T667" s="4"/>
      <c r="U667" s="4"/>
      <c r="V667" s="4"/>
      <c r="W667" s="4"/>
      <c r="X667" s="4"/>
      <c r="Y667" s="4"/>
    </row>
    <row r="668" ht="12.75" customHeight="1">
      <c r="F668" s="3"/>
      <c r="S668" s="4"/>
      <c r="T668" s="4"/>
      <c r="U668" s="4"/>
      <c r="V668" s="4"/>
      <c r="W668" s="4"/>
      <c r="X668" s="4"/>
      <c r="Y668" s="4"/>
    </row>
    <row r="669" ht="12.75" customHeight="1">
      <c r="F669" s="3"/>
      <c r="S669" s="4"/>
      <c r="T669" s="4"/>
      <c r="U669" s="4"/>
      <c r="V669" s="4"/>
      <c r="W669" s="4"/>
      <c r="X669" s="4"/>
      <c r="Y669" s="4"/>
    </row>
    <row r="670" ht="12.75" customHeight="1">
      <c r="F670" s="3"/>
      <c r="S670" s="4"/>
      <c r="T670" s="4"/>
      <c r="U670" s="4"/>
      <c r="V670" s="4"/>
      <c r="W670" s="4"/>
      <c r="X670" s="4"/>
      <c r="Y670" s="4"/>
    </row>
    <row r="671" ht="12.75" customHeight="1">
      <c r="F671" s="3"/>
      <c r="S671" s="4"/>
      <c r="T671" s="4"/>
      <c r="U671" s="4"/>
      <c r="V671" s="4"/>
      <c r="W671" s="4"/>
      <c r="X671" s="4"/>
      <c r="Y671" s="4"/>
    </row>
    <row r="672" ht="12.75" customHeight="1">
      <c r="F672" s="3"/>
      <c r="S672" s="4"/>
      <c r="T672" s="4"/>
      <c r="U672" s="4"/>
      <c r="V672" s="4"/>
      <c r="W672" s="4"/>
      <c r="X672" s="4"/>
      <c r="Y672" s="4"/>
    </row>
    <row r="673" ht="12.75" customHeight="1">
      <c r="F673" s="3"/>
      <c r="S673" s="4"/>
      <c r="T673" s="4"/>
      <c r="U673" s="4"/>
      <c r="V673" s="4"/>
      <c r="W673" s="4"/>
      <c r="X673" s="4"/>
      <c r="Y673" s="4"/>
    </row>
    <row r="674" ht="12.75" customHeight="1">
      <c r="F674" s="3"/>
      <c r="S674" s="4"/>
      <c r="T674" s="4"/>
      <c r="U674" s="4"/>
      <c r="V674" s="4"/>
      <c r="W674" s="4"/>
      <c r="X674" s="4"/>
      <c r="Y674" s="4"/>
    </row>
    <row r="675" ht="12.75" customHeight="1">
      <c r="F675" s="3"/>
      <c r="S675" s="4"/>
      <c r="T675" s="4"/>
      <c r="U675" s="4"/>
      <c r="V675" s="4"/>
      <c r="W675" s="4"/>
      <c r="X675" s="4"/>
      <c r="Y675" s="4"/>
    </row>
    <row r="676" ht="12.75" customHeight="1">
      <c r="F676" s="3"/>
      <c r="S676" s="4"/>
      <c r="T676" s="4"/>
      <c r="U676" s="4"/>
      <c r="V676" s="4"/>
      <c r="W676" s="4"/>
      <c r="X676" s="4"/>
      <c r="Y676" s="4"/>
    </row>
    <row r="677" ht="12.75" customHeight="1">
      <c r="F677" s="3"/>
      <c r="S677" s="4"/>
      <c r="T677" s="4"/>
      <c r="U677" s="4"/>
      <c r="V677" s="4"/>
      <c r="W677" s="4"/>
      <c r="X677" s="4"/>
      <c r="Y677" s="4"/>
    </row>
    <row r="678" ht="12.75" customHeight="1">
      <c r="F678" s="3"/>
      <c r="S678" s="4"/>
      <c r="T678" s="4"/>
      <c r="U678" s="4"/>
      <c r="V678" s="4"/>
      <c r="W678" s="4"/>
      <c r="X678" s="4"/>
      <c r="Y678" s="4"/>
    </row>
    <row r="679" ht="12.75" customHeight="1">
      <c r="F679" s="3"/>
      <c r="S679" s="4"/>
      <c r="T679" s="4"/>
      <c r="U679" s="4"/>
      <c r="V679" s="4"/>
      <c r="W679" s="4"/>
      <c r="X679" s="4"/>
      <c r="Y679" s="4"/>
    </row>
    <row r="680" ht="12.75" customHeight="1">
      <c r="F680" s="3"/>
      <c r="S680" s="4"/>
      <c r="T680" s="4"/>
      <c r="U680" s="4"/>
      <c r="V680" s="4"/>
      <c r="W680" s="4"/>
      <c r="X680" s="4"/>
      <c r="Y680" s="4"/>
    </row>
    <row r="681" ht="12.75" customHeight="1">
      <c r="F681" s="3"/>
      <c r="S681" s="4"/>
      <c r="T681" s="4"/>
      <c r="U681" s="4"/>
      <c r="V681" s="4"/>
      <c r="W681" s="4"/>
      <c r="X681" s="4"/>
      <c r="Y681" s="4"/>
    </row>
    <row r="682" ht="12.75" customHeight="1">
      <c r="F682" s="3"/>
      <c r="S682" s="4"/>
      <c r="T682" s="4"/>
      <c r="U682" s="4"/>
      <c r="V682" s="4"/>
      <c r="W682" s="4"/>
      <c r="X682" s="4"/>
      <c r="Y682" s="4"/>
    </row>
    <row r="683" ht="12.75" customHeight="1">
      <c r="F683" s="3"/>
      <c r="S683" s="4"/>
      <c r="T683" s="4"/>
      <c r="U683" s="4"/>
      <c r="V683" s="4"/>
      <c r="W683" s="4"/>
      <c r="X683" s="4"/>
      <c r="Y683" s="4"/>
    </row>
    <row r="684" ht="12.75" customHeight="1">
      <c r="F684" s="3"/>
      <c r="S684" s="4"/>
      <c r="T684" s="4"/>
      <c r="U684" s="4"/>
      <c r="V684" s="4"/>
      <c r="W684" s="4"/>
      <c r="X684" s="4"/>
      <c r="Y684" s="4"/>
    </row>
    <row r="685" ht="12.75" customHeight="1">
      <c r="F685" s="3"/>
      <c r="S685" s="4"/>
      <c r="T685" s="4"/>
      <c r="U685" s="4"/>
      <c r="V685" s="4"/>
      <c r="W685" s="4"/>
      <c r="X685" s="4"/>
      <c r="Y685" s="4"/>
    </row>
    <row r="686" ht="12.75" customHeight="1">
      <c r="F686" s="3"/>
      <c r="S686" s="4"/>
      <c r="T686" s="4"/>
      <c r="U686" s="4"/>
      <c r="V686" s="4"/>
      <c r="W686" s="4"/>
      <c r="X686" s="4"/>
      <c r="Y686" s="4"/>
    </row>
    <row r="687" ht="12.75" customHeight="1">
      <c r="F687" s="3"/>
      <c r="S687" s="4"/>
      <c r="T687" s="4"/>
      <c r="U687" s="4"/>
      <c r="V687" s="4"/>
      <c r="W687" s="4"/>
      <c r="X687" s="4"/>
      <c r="Y687" s="4"/>
    </row>
    <row r="688" ht="12.75" customHeight="1">
      <c r="F688" s="3"/>
      <c r="S688" s="4"/>
      <c r="T688" s="4"/>
      <c r="U688" s="4"/>
      <c r="V688" s="4"/>
      <c r="W688" s="4"/>
      <c r="X688" s="4"/>
      <c r="Y688" s="4"/>
    </row>
    <row r="689" ht="12.75" customHeight="1">
      <c r="F689" s="3"/>
      <c r="S689" s="4"/>
      <c r="T689" s="4"/>
      <c r="U689" s="4"/>
      <c r="V689" s="4"/>
      <c r="W689" s="4"/>
      <c r="X689" s="4"/>
      <c r="Y689" s="4"/>
    </row>
    <row r="690" ht="12.75" customHeight="1">
      <c r="F690" s="3"/>
      <c r="S690" s="4"/>
      <c r="T690" s="4"/>
      <c r="U690" s="4"/>
      <c r="V690" s="4"/>
      <c r="W690" s="4"/>
      <c r="X690" s="4"/>
      <c r="Y690" s="4"/>
    </row>
    <row r="691" ht="12.75" customHeight="1">
      <c r="F691" s="3"/>
      <c r="S691" s="4"/>
      <c r="T691" s="4"/>
      <c r="U691" s="4"/>
      <c r="V691" s="4"/>
      <c r="W691" s="4"/>
      <c r="X691" s="4"/>
      <c r="Y691" s="4"/>
    </row>
    <row r="692" ht="12.75" customHeight="1">
      <c r="F692" s="3"/>
      <c r="S692" s="4"/>
      <c r="T692" s="4"/>
      <c r="U692" s="4"/>
      <c r="V692" s="4"/>
      <c r="W692" s="4"/>
      <c r="X692" s="4"/>
      <c r="Y692" s="4"/>
    </row>
    <row r="693" ht="12.75" customHeight="1">
      <c r="F693" s="3"/>
      <c r="S693" s="4"/>
      <c r="T693" s="4"/>
      <c r="U693" s="4"/>
      <c r="V693" s="4"/>
      <c r="W693" s="4"/>
      <c r="X693" s="4"/>
      <c r="Y693" s="4"/>
    </row>
    <row r="694" ht="12.75" customHeight="1">
      <c r="F694" s="3"/>
      <c r="S694" s="4"/>
      <c r="T694" s="4"/>
      <c r="U694" s="4"/>
      <c r="V694" s="4"/>
      <c r="W694" s="4"/>
      <c r="X694" s="4"/>
      <c r="Y694" s="4"/>
    </row>
    <row r="695" ht="12.75" customHeight="1">
      <c r="F695" s="3"/>
      <c r="S695" s="4"/>
      <c r="T695" s="4"/>
      <c r="U695" s="4"/>
      <c r="V695" s="4"/>
      <c r="W695" s="4"/>
      <c r="X695" s="4"/>
      <c r="Y695" s="4"/>
    </row>
    <row r="696" ht="12.75" customHeight="1">
      <c r="F696" s="3"/>
      <c r="S696" s="4"/>
      <c r="T696" s="4"/>
      <c r="U696" s="4"/>
      <c r="V696" s="4"/>
      <c r="W696" s="4"/>
      <c r="X696" s="4"/>
      <c r="Y696" s="4"/>
    </row>
    <row r="697" ht="12.75" customHeight="1">
      <c r="F697" s="3"/>
      <c r="S697" s="4"/>
      <c r="T697" s="4"/>
      <c r="U697" s="4"/>
      <c r="V697" s="4"/>
      <c r="W697" s="4"/>
      <c r="X697" s="4"/>
      <c r="Y697" s="4"/>
    </row>
    <row r="698" ht="12.75" customHeight="1">
      <c r="F698" s="3"/>
      <c r="S698" s="4"/>
      <c r="T698" s="4"/>
      <c r="U698" s="4"/>
      <c r="V698" s="4"/>
      <c r="W698" s="4"/>
      <c r="X698" s="4"/>
      <c r="Y698" s="4"/>
    </row>
    <row r="699" ht="12.75" customHeight="1">
      <c r="F699" s="3"/>
      <c r="S699" s="4"/>
      <c r="T699" s="4"/>
      <c r="U699" s="4"/>
      <c r="V699" s="4"/>
      <c r="W699" s="4"/>
      <c r="X699" s="4"/>
      <c r="Y699" s="4"/>
    </row>
    <row r="700" ht="12.75" customHeight="1">
      <c r="F700" s="3"/>
      <c r="S700" s="4"/>
      <c r="T700" s="4"/>
      <c r="U700" s="4"/>
      <c r="V700" s="4"/>
      <c r="W700" s="4"/>
      <c r="X700" s="4"/>
      <c r="Y700" s="4"/>
    </row>
    <row r="701" ht="12.75" customHeight="1">
      <c r="F701" s="3"/>
      <c r="S701" s="4"/>
      <c r="T701" s="4"/>
      <c r="U701" s="4"/>
      <c r="V701" s="4"/>
      <c r="W701" s="4"/>
      <c r="X701" s="4"/>
      <c r="Y701" s="4"/>
    </row>
    <row r="702" ht="12.75" customHeight="1">
      <c r="F702" s="3"/>
      <c r="S702" s="4"/>
      <c r="T702" s="4"/>
      <c r="U702" s="4"/>
      <c r="V702" s="4"/>
      <c r="W702" s="4"/>
      <c r="X702" s="4"/>
      <c r="Y702" s="4"/>
    </row>
    <row r="703" ht="12.75" customHeight="1">
      <c r="F703" s="3"/>
      <c r="S703" s="4"/>
      <c r="T703" s="4"/>
      <c r="U703" s="4"/>
      <c r="V703" s="4"/>
      <c r="W703" s="4"/>
      <c r="X703" s="4"/>
      <c r="Y703" s="4"/>
    </row>
    <row r="704" ht="12.75" customHeight="1">
      <c r="F704" s="3"/>
      <c r="S704" s="4"/>
      <c r="T704" s="4"/>
      <c r="U704" s="4"/>
      <c r="V704" s="4"/>
      <c r="W704" s="4"/>
      <c r="X704" s="4"/>
      <c r="Y704" s="4"/>
    </row>
    <row r="705" ht="12.75" customHeight="1">
      <c r="F705" s="3"/>
      <c r="S705" s="4"/>
      <c r="T705" s="4"/>
      <c r="U705" s="4"/>
      <c r="V705" s="4"/>
      <c r="W705" s="4"/>
      <c r="X705" s="4"/>
      <c r="Y705" s="4"/>
    </row>
    <row r="706" ht="12.75" customHeight="1">
      <c r="F706" s="3"/>
      <c r="S706" s="4"/>
      <c r="T706" s="4"/>
      <c r="U706" s="4"/>
      <c r="V706" s="4"/>
      <c r="W706" s="4"/>
      <c r="X706" s="4"/>
      <c r="Y706" s="4"/>
    </row>
    <row r="707" ht="12.75" customHeight="1">
      <c r="F707" s="3"/>
      <c r="S707" s="4"/>
      <c r="T707" s="4"/>
      <c r="U707" s="4"/>
      <c r="V707" s="4"/>
      <c r="W707" s="4"/>
      <c r="X707" s="4"/>
      <c r="Y707" s="4"/>
    </row>
    <row r="708" ht="12.75" customHeight="1">
      <c r="F708" s="3"/>
      <c r="S708" s="4"/>
      <c r="T708" s="4"/>
      <c r="U708" s="4"/>
      <c r="V708" s="4"/>
      <c r="W708" s="4"/>
      <c r="X708" s="4"/>
      <c r="Y708" s="4"/>
    </row>
    <row r="709" ht="12.75" customHeight="1">
      <c r="F709" s="3"/>
      <c r="S709" s="4"/>
      <c r="T709" s="4"/>
      <c r="U709" s="4"/>
      <c r="V709" s="4"/>
      <c r="W709" s="4"/>
      <c r="X709" s="4"/>
      <c r="Y709" s="4"/>
    </row>
    <row r="710" ht="12.75" customHeight="1">
      <c r="F710" s="3"/>
      <c r="S710" s="4"/>
      <c r="T710" s="4"/>
      <c r="U710" s="4"/>
      <c r="V710" s="4"/>
      <c r="W710" s="4"/>
      <c r="X710" s="4"/>
      <c r="Y710" s="4"/>
    </row>
    <row r="711" ht="12.75" customHeight="1">
      <c r="F711" s="3"/>
      <c r="S711" s="4"/>
      <c r="T711" s="4"/>
      <c r="U711" s="4"/>
      <c r="V711" s="4"/>
      <c r="W711" s="4"/>
      <c r="X711" s="4"/>
      <c r="Y711" s="4"/>
    </row>
    <row r="712" ht="12.75" customHeight="1">
      <c r="F712" s="3"/>
      <c r="S712" s="4"/>
      <c r="T712" s="4"/>
      <c r="U712" s="4"/>
      <c r="V712" s="4"/>
      <c r="W712" s="4"/>
      <c r="X712" s="4"/>
      <c r="Y712" s="4"/>
    </row>
    <row r="713" ht="12.75" customHeight="1">
      <c r="F713" s="3"/>
      <c r="S713" s="4"/>
      <c r="T713" s="4"/>
      <c r="U713" s="4"/>
      <c r="V713" s="4"/>
      <c r="W713" s="4"/>
      <c r="X713" s="4"/>
      <c r="Y713" s="4"/>
    </row>
    <row r="714" ht="12.75" customHeight="1">
      <c r="F714" s="3"/>
      <c r="S714" s="4"/>
      <c r="T714" s="4"/>
      <c r="U714" s="4"/>
      <c r="V714" s="4"/>
      <c r="W714" s="4"/>
      <c r="X714" s="4"/>
      <c r="Y714" s="4"/>
    </row>
    <row r="715" ht="12.75" customHeight="1">
      <c r="F715" s="3"/>
      <c r="S715" s="4"/>
      <c r="T715" s="4"/>
      <c r="U715" s="4"/>
      <c r="V715" s="4"/>
      <c r="W715" s="4"/>
      <c r="X715" s="4"/>
      <c r="Y715" s="4"/>
    </row>
    <row r="716" ht="12.75" customHeight="1">
      <c r="F716" s="3"/>
      <c r="S716" s="4"/>
      <c r="T716" s="4"/>
      <c r="U716" s="4"/>
      <c r="V716" s="4"/>
      <c r="W716" s="4"/>
      <c r="X716" s="4"/>
      <c r="Y716" s="4"/>
    </row>
    <row r="717" ht="12.75" customHeight="1">
      <c r="F717" s="3"/>
      <c r="S717" s="4"/>
      <c r="T717" s="4"/>
      <c r="U717" s="4"/>
      <c r="V717" s="4"/>
      <c r="W717" s="4"/>
      <c r="X717" s="4"/>
      <c r="Y717" s="4"/>
    </row>
    <row r="718" ht="12.75" customHeight="1">
      <c r="F718" s="3"/>
      <c r="S718" s="4"/>
      <c r="T718" s="4"/>
      <c r="U718" s="4"/>
      <c r="V718" s="4"/>
      <c r="W718" s="4"/>
      <c r="X718" s="4"/>
      <c r="Y718" s="4"/>
    </row>
    <row r="719" ht="12.75" customHeight="1">
      <c r="F719" s="3"/>
      <c r="S719" s="4"/>
      <c r="T719" s="4"/>
      <c r="U719" s="4"/>
      <c r="V719" s="4"/>
      <c r="W719" s="4"/>
      <c r="X719" s="4"/>
      <c r="Y719" s="4"/>
    </row>
    <row r="720" ht="12.75" customHeight="1">
      <c r="F720" s="3"/>
      <c r="S720" s="4"/>
      <c r="T720" s="4"/>
      <c r="U720" s="4"/>
      <c r="V720" s="4"/>
      <c r="W720" s="4"/>
      <c r="X720" s="4"/>
      <c r="Y720" s="4"/>
    </row>
    <row r="721" ht="12.75" customHeight="1">
      <c r="F721" s="3"/>
      <c r="S721" s="4"/>
      <c r="T721" s="4"/>
      <c r="U721" s="4"/>
      <c r="V721" s="4"/>
      <c r="W721" s="4"/>
      <c r="X721" s="4"/>
      <c r="Y721" s="4"/>
    </row>
    <row r="722" ht="12.75" customHeight="1">
      <c r="F722" s="3"/>
      <c r="S722" s="4"/>
      <c r="T722" s="4"/>
      <c r="U722" s="4"/>
      <c r="V722" s="4"/>
      <c r="W722" s="4"/>
      <c r="X722" s="4"/>
      <c r="Y722" s="4"/>
    </row>
    <row r="723" ht="12.75" customHeight="1">
      <c r="F723" s="3"/>
      <c r="S723" s="4"/>
      <c r="T723" s="4"/>
      <c r="U723" s="4"/>
      <c r="V723" s="4"/>
      <c r="W723" s="4"/>
      <c r="X723" s="4"/>
      <c r="Y723" s="4"/>
    </row>
    <row r="724" ht="12.75" customHeight="1">
      <c r="F724" s="3"/>
      <c r="S724" s="4"/>
      <c r="T724" s="4"/>
      <c r="U724" s="4"/>
      <c r="V724" s="4"/>
      <c r="W724" s="4"/>
      <c r="X724" s="4"/>
      <c r="Y724" s="4"/>
    </row>
    <row r="725" ht="12.75" customHeight="1">
      <c r="F725" s="3"/>
      <c r="S725" s="4"/>
      <c r="T725" s="4"/>
      <c r="U725" s="4"/>
      <c r="V725" s="4"/>
      <c r="W725" s="4"/>
      <c r="X725" s="4"/>
      <c r="Y725" s="4"/>
    </row>
    <row r="726" ht="12.75" customHeight="1">
      <c r="F726" s="3"/>
      <c r="S726" s="4"/>
      <c r="T726" s="4"/>
      <c r="U726" s="4"/>
      <c r="V726" s="4"/>
      <c r="W726" s="4"/>
      <c r="X726" s="4"/>
      <c r="Y726" s="4"/>
    </row>
    <row r="727" ht="12.75" customHeight="1">
      <c r="F727" s="3"/>
      <c r="S727" s="4"/>
      <c r="T727" s="4"/>
      <c r="U727" s="4"/>
      <c r="V727" s="4"/>
      <c r="W727" s="4"/>
      <c r="X727" s="4"/>
      <c r="Y727" s="4"/>
    </row>
    <row r="728" ht="12.75" customHeight="1">
      <c r="F728" s="3"/>
      <c r="S728" s="4"/>
      <c r="T728" s="4"/>
      <c r="U728" s="4"/>
      <c r="V728" s="4"/>
      <c r="W728" s="4"/>
      <c r="X728" s="4"/>
      <c r="Y728" s="4"/>
    </row>
    <row r="729" ht="12.75" customHeight="1">
      <c r="F729" s="3"/>
      <c r="S729" s="4"/>
      <c r="T729" s="4"/>
      <c r="U729" s="4"/>
      <c r="V729" s="4"/>
      <c r="W729" s="4"/>
      <c r="X729" s="4"/>
      <c r="Y729" s="4"/>
    </row>
    <row r="730" ht="12.75" customHeight="1">
      <c r="F730" s="3"/>
      <c r="S730" s="4"/>
      <c r="T730" s="4"/>
      <c r="U730" s="4"/>
      <c r="V730" s="4"/>
      <c r="W730" s="4"/>
      <c r="X730" s="4"/>
      <c r="Y730" s="4"/>
    </row>
    <row r="731" ht="12.75" customHeight="1">
      <c r="F731" s="3"/>
      <c r="S731" s="4"/>
      <c r="T731" s="4"/>
      <c r="U731" s="4"/>
      <c r="V731" s="4"/>
      <c r="W731" s="4"/>
      <c r="X731" s="4"/>
      <c r="Y731" s="4"/>
    </row>
    <row r="732" ht="12.75" customHeight="1">
      <c r="F732" s="3"/>
      <c r="S732" s="4"/>
      <c r="T732" s="4"/>
      <c r="U732" s="4"/>
      <c r="V732" s="4"/>
      <c r="W732" s="4"/>
      <c r="X732" s="4"/>
      <c r="Y732" s="4"/>
    </row>
    <row r="733" ht="12.75" customHeight="1">
      <c r="F733" s="3"/>
      <c r="S733" s="4"/>
      <c r="T733" s="4"/>
      <c r="U733" s="4"/>
      <c r="V733" s="4"/>
      <c r="W733" s="4"/>
      <c r="X733" s="4"/>
      <c r="Y733" s="4"/>
    </row>
    <row r="734" ht="12.75" customHeight="1">
      <c r="F734" s="3"/>
      <c r="S734" s="4"/>
      <c r="T734" s="4"/>
      <c r="U734" s="4"/>
      <c r="V734" s="4"/>
      <c r="W734" s="4"/>
      <c r="X734" s="4"/>
      <c r="Y734" s="4"/>
    </row>
    <row r="735" ht="12.75" customHeight="1">
      <c r="F735" s="3"/>
      <c r="S735" s="4"/>
      <c r="T735" s="4"/>
      <c r="U735" s="4"/>
      <c r="V735" s="4"/>
      <c r="W735" s="4"/>
      <c r="X735" s="4"/>
      <c r="Y735" s="4"/>
    </row>
    <row r="736" ht="12.75" customHeight="1">
      <c r="F736" s="3"/>
      <c r="S736" s="4"/>
      <c r="T736" s="4"/>
      <c r="U736" s="4"/>
      <c r="V736" s="4"/>
      <c r="W736" s="4"/>
      <c r="X736" s="4"/>
      <c r="Y736" s="4"/>
    </row>
    <row r="737" ht="12.75" customHeight="1">
      <c r="F737" s="3"/>
      <c r="S737" s="4"/>
      <c r="T737" s="4"/>
      <c r="U737" s="4"/>
      <c r="V737" s="4"/>
      <c r="W737" s="4"/>
      <c r="X737" s="4"/>
      <c r="Y737" s="4"/>
    </row>
    <row r="738" ht="12.75" customHeight="1">
      <c r="F738" s="3"/>
      <c r="S738" s="4"/>
      <c r="T738" s="4"/>
      <c r="U738" s="4"/>
      <c r="V738" s="4"/>
      <c r="W738" s="4"/>
      <c r="X738" s="4"/>
      <c r="Y738" s="4"/>
    </row>
    <row r="739" ht="12.75" customHeight="1">
      <c r="F739" s="3"/>
      <c r="S739" s="4"/>
      <c r="T739" s="4"/>
      <c r="U739" s="4"/>
      <c r="V739" s="4"/>
      <c r="W739" s="4"/>
      <c r="X739" s="4"/>
      <c r="Y739" s="4"/>
    </row>
    <row r="740" ht="12.75" customHeight="1">
      <c r="F740" s="3"/>
      <c r="S740" s="4"/>
      <c r="T740" s="4"/>
      <c r="U740" s="4"/>
      <c r="V740" s="4"/>
      <c r="W740" s="4"/>
      <c r="X740" s="4"/>
      <c r="Y740" s="4"/>
    </row>
    <row r="741" ht="12.75" customHeight="1">
      <c r="F741" s="3"/>
      <c r="S741" s="4"/>
      <c r="T741" s="4"/>
      <c r="U741" s="4"/>
      <c r="V741" s="4"/>
      <c r="W741" s="4"/>
      <c r="X741" s="4"/>
      <c r="Y741" s="4"/>
    </row>
    <row r="742" ht="12.75" customHeight="1">
      <c r="F742" s="3"/>
      <c r="S742" s="4"/>
      <c r="T742" s="4"/>
      <c r="U742" s="4"/>
      <c r="V742" s="4"/>
      <c r="W742" s="4"/>
      <c r="X742" s="4"/>
      <c r="Y742" s="4"/>
    </row>
    <row r="743" ht="12.75" customHeight="1">
      <c r="F743" s="3"/>
      <c r="S743" s="4"/>
      <c r="T743" s="4"/>
      <c r="U743" s="4"/>
      <c r="V743" s="4"/>
      <c r="W743" s="4"/>
      <c r="X743" s="4"/>
      <c r="Y743" s="4"/>
    </row>
    <row r="744" ht="12.75" customHeight="1">
      <c r="F744" s="3"/>
      <c r="S744" s="4"/>
      <c r="T744" s="4"/>
      <c r="U744" s="4"/>
      <c r="V744" s="4"/>
      <c r="W744" s="4"/>
      <c r="X744" s="4"/>
      <c r="Y744" s="4"/>
    </row>
    <row r="745" ht="12.75" customHeight="1">
      <c r="F745" s="3"/>
      <c r="S745" s="4"/>
      <c r="T745" s="4"/>
      <c r="U745" s="4"/>
      <c r="V745" s="4"/>
      <c r="W745" s="4"/>
      <c r="X745" s="4"/>
      <c r="Y745" s="4"/>
    </row>
    <row r="746" ht="12.75" customHeight="1">
      <c r="F746" s="3"/>
      <c r="S746" s="4"/>
      <c r="T746" s="4"/>
      <c r="U746" s="4"/>
      <c r="V746" s="4"/>
      <c r="W746" s="4"/>
      <c r="X746" s="4"/>
      <c r="Y746" s="4"/>
    </row>
    <row r="747" ht="12.75" customHeight="1">
      <c r="F747" s="3"/>
      <c r="S747" s="4"/>
      <c r="T747" s="4"/>
      <c r="U747" s="4"/>
      <c r="V747" s="4"/>
      <c r="W747" s="4"/>
      <c r="X747" s="4"/>
      <c r="Y747" s="4"/>
    </row>
    <row r="748" ht="12.75" customHeight="1">
      <c r="F748" s="3"/>
      <c r="S748" s="4"/>
      <c r="T748" s="4"/>
      <c r="U748" s="4"/>
      <c r="V748" s="4"/>
      <c r="W748" s="4"/>
      <c r="X748" s="4"/>
      <c r="Y748" s="4"/>
    </row>
    <row r="749" ht="12.75" customHeight="1">
      <c r="F749" s="3"/>
      <c r="S749" s="4"/>
      <c r="T749" s="4"/>
      <c r="U749" s="4"/>
      <c r="V749" s="4"/>
      <c r="W749" s="4"/>
      <c r="X749" s="4"/>
      <c r="Y749" s="4"/>
    </row>
    <row r="750" ht="12.75" customHeight="1">
      <c r="F750" s="3"/>
      <c r="S750" s="4"/>
      <c r="T750" s="4"/>
      <c r="U750" s="4"/>
      <c r="V750" s="4"/>
      <c r="W750" s="4"/>
      <c r="X750" s="4"/>
      <c r="Y750" s="4"/>
    </row>
    <row r="751" ht="12.75" customHeight="1">
      <c r="F751" s="3"/>
      <c r="S751" s="4"/>
      <c r="T751" s="4"/>
      <c r="U751" s="4"/>
      <c r="V751" s="4"/>
      <c r="W751" s="4"/>
      <c r="X751" s="4"/>
      <c r="Y751" s="4"/>
    </row>
    <row r="752" ht="12.75" customHeight="1">
      <c r="F752" s="3"/>
      <c r="S752" s="4"/>
      <c r="T752" s="4"/>
      <c r="U752" s="4"/>
      <c r="V752" s="4"/>
      <c r="W752" s="4"/>
      <c r="X752" s="4"/>
      <c r="Y752" s="4"/>
    </row>
    <row r="753" ht="12.75" customHeight="1">
      <c r="F753" s="3"/>
      <c r="S753" s="4"/>
      <c r="T753" s="4"/>
      <c r="U753" s="4"/>
      <c r="V753" s="4"/>
      <c r="W753" s="4"/>
      <c r="X753" s="4"/>
      <c r="Y753" s="4"/>
    </row>
    <row r="754" ht="12.75" customHeight="1">
      <c r="F754" s="3"/>
      <c r="S754" s="4"/>
      <c r="T754" s="4"/>
      <c r="U754" s="4"/>
      <c r="V754" s="4"/>
      <c r="W754" s="4"/>
      <c r="X754" s="4"/>
      <c r="Y754" s="4"/>
    </row>
    <row r="755" ht="12.75" customHeight="1">
      <c r="F755" s="3"/>
      <c r="S755" s="4"/>
      <c r="T755" s="4"/>
      <c r="U755" s="4"/>
      <c r="V755" s="4"/>
      <c r="W755" s="4"/>
      <c r="X755" s="4"/>
      <c r="Y755" s="4"/>
    </row>
    <row r="756" ht="12.75" customHeight="1">
      <c r="F756" s="3"/>
      <c r="S756" s="4"/>
      <c r="T756" s="4"/>
      <c r="U756" s="4"/>
      <c r="V756" s="4"/>
      <c r="W756" s="4"/>
      <c r="X756" s="4"/>
      <c r="Y756" s="4"/>
    </row>
    <row r="757" ht="12.75" customHeight="1">
      <c r="F757" s="3"/>
      <c r="S757" s="4"/>
      <c r="T757" s="4"/>
      <c r="U757" s="4"/>
      <c r="V757" s="4"/>
      <c r="W757" s="4"/>
      <c r="X757" s="4"/>
      <c r="Y757" s="4"/>
    </row>
    <row r="758" ht="12.75" customHeight="1">
      <c r="F758" s="3"/>
      <c r="S758" s="4"/>
      <c r="T758" s="4"/>
      <c r="U758" s="4"/>
      <c r="V758" s="4"/>
      <c r="W758" s="4"/>
      <c r="X758" s="4"/>
      <c r="Y758" s="4"/>
    </row>
    <row r="759" ht="12.75" customHeight="1">
      <c r="F759" s="3"/>
      <c r="S759" s="4"/>
      <c r="T759" s="4"/>
      <c r="U759" s="4"/>
      <c r="V759" s="4"/>
      <c r="W759" s="4"/>
      <c r="X759" s="4"/>
      <c r="Y759" s="4"/>
    </row>
    <row r="760" ht="12.75" customHeight="1">
      <c r="F760" s="3"/>
      <c r="S760" s="4"/>
      <c r="T760" s="4"/>
      <c r="U760" s="4"/>
      <c r="V760" s="4"/>
      <c r="W760" s="4"/>
      <c r="X760" s="4"/>
      <c r="Y760" s="4"/>
    </row>
    <row r="761" ht="12.75" customHeight="1">
      <c r="F761" s="3"/>
      <c r="S761" s="4"/>
      <c r="T761" s="4"/>
      <c r="U761" s="4"/>
      <c r="V761" s="4"/>
      <c r="W761" s="4"/>
      <c r="X761" s="4"/>
      <c r="Y761" s="4"/>
    </row>
    <row r="762" ht="12.75" customHeight="1">
      <c r="F762" s="3"/>
      <c r="S762" s="4"/>
      <c r="T762" s="4"/>
      <c r="U762" s="4"/>
      <c r="V762" s="4"/>
      <c r="W762" s="4"/>
      <c r="X762" s="4"/>
      <c r="Y762" s="4"/>
    </row>
    <row r="763" ht="12.75" customHeight="1">
      <c r="F763" s="3"/>
      <c r="S763" s="4"/>
      <c r="T763" s="4"/>
      <c r="U763" s="4"/>
      <c r="V763" s="4"/>
      <c r="W763" s="4"/>
      <c r="X763" s="4"/>
      <c r="Y763" s="4"/>
    </row>
    <row r="764" ht="12.75" customHeight="1">
      <c r="F764" s="3"/>
      <c r="S764" s="4"/>
      <c r="T764" s="4"/>
      <c r="U764" s="4"/>
      <c r="V764" s="4"/>
      <c r="W764" s="4"/>
      <c r="X764" s="4"/>
      <c r="Y764" s="4"/>
    </row>
    <row r="765" ht="12.75" customHeight="1">
      <c r="F765" s="3"/>
      <c r="S765" s="4"/>
      <c r="T765" s="4"/>
      <c r="U765" s="4"/>
      <c r="V765" s="4"/>
      <c r="W765" s="4"/>
      <c r="X765" s="4"/>
      <c r="Y765" s="4"/>
    </row>
    <row r="766" ht="12.75" customHeight="1">
      <c r="F766" s="3"/>
      <c r="S766" s="4"/>
      <c r="T766" s="4"/>
      <c r="U766" s="4"/>
      <c r="V766" s="4"/>
      <c r="W766" s="4"/>
      <c r="X766" s="4"/>
      <c r="Y766" s="4"/>
    </row>
    <row r="767" ht="12.75" customHeight="1">
      <c r="F767" s="3"/>
      <c r="S767" s="4"/>
      <c r="T767" s="4"/>
      <c r="U767" s="4"/>
      <c r="V767" s="4"/>
      <c r="W767" s="4"/>
      <c r="X767" s="4"/>
      <c r="Y767" s="4"/>
    </row>
    <row r="768" ht="12.75" customHeight="1">
      <c r="F768" s="3"/>
      <c r="S768" s="4"/>
      <c r="T768" s="4"/>
      <c r="U768" s="4"/>
      <c r="V768" s="4"/>
      <c r="W768" s="4"/>
      <c r="X768" s="4"/>
      <c r="Y768" s="4"/>
    </row>
    <row r="769" ht="12.75" customHeight="1">
      <c r="F769" s="3"/>
      <c r="S769" s="4"/>
      <c r="T769" s="4"/>
      <c r="U769" s="4"/>
      <c r="V769" s="4"/>
      <c r="W769" s="4"/>
      <c r="X769" s="4"/>
      <c r="Y769" s="4"/>
    </row>
    <row r="770" ht="12.75" customHeight="1">
      <c r="F770" s="3"/>
      <c r="S770" s="4"/>
      <c r="T770" s="4"/>
      <c r="U770" s="4"/>
      <c r="V770" s="4"/>
      <c r="W770" s="4"/>
      <c r="X770" s="4"/>
      <c r="Y770" s="4"/>
    </row>
    <row r="771" ht="12.75" customHeight="1">
      <c r="F771" s="3"/>
      <c r="S771" s="4"/>
      <c r="T771" s="4"/>
      <c r="U771" s="4"/>
      <c r="V771" s="4"/>
      <c r="W771" s="4"/>
      <c r="X771" s="4"/>
      <c r="Y771" s="4"/>
    </row>
    <row r="772" ht="12.75" customHeight="1">
      <c r="F772" s="3"/>
      <c r="S772" s="4"/>
      <c r="T772" s="4"/>
      <c r="U772" s="4"/>
      <c r="V772" s="4"/>
      <c r="W772" s="4"/>
      <c r="X772" s="4"/>
      <c r="Y772" s="4"/>
    </row>
    <row r="773" ht="12.75" customHeight="1">
      <c r="F773" s="3"/>
      <c r="S773" s="4"/>
      <c r="T773" s="4"/>
      <c r="U773" s="4"/>
      <c r="V773" s="4"/>
      <c r="W773" s="4"/>
      <c r="X773" s="4"/>
      <c r="Y773" s="4"/>
    </row>
    <row r="774" ht="12.75" customHeight="1">
      <c r="F774" s="3"/>
      <c r="S774" s="4"/>
      <c r="T774" s="4"/>
      <c r="U774" s="4"/>
      <c r="V774" s="4"/>
      <c r="W774" s="4"/>
      <c r="X774" s="4"/>
      <c r="Y774" s="4"/>
    </row>
    <row r="775" ht="12.75" customHeight="1">
      <c r="F775" s="3"/>
      <c r="S775" s="4"/>
      <c r="T775" s="4"/>
      <c r="U775" s="4"/>
      <c r="V775" s="4"/>
      <c r="W775" s="4"/>
      <c r="X775" s="4"/>
      <c r="Y775" s="4"/>
    </row>
    <row r="776" ht="12.75" customHeight="1">
      <c r="F776" s="3"/>
      <c r="S776" s="4"/>
      <c r="T776" s="4"/>
      <c r="U776" s="4"/>
      <c r="V776" s="4"/>
      <c r="W776" s="4"/>
      <c r="X776" s="4"/>
      <c r="Y776" s="4"/>
    </row>
    <row r="777" ht="12.75" customHeight="1">
      <c r="F777" s="3"/>
      <c r="S777" s="4"/>
      <c r="T777" s="4"/>
      <c r="U777" s="4"/>
      <c r="V777" s="4"/>
      <c r="W777" s="4"/>
      <c r="X777" s="4"/>
      <c r="Y777" s="4"/>
    </row>
    <row r="778" ht="12.75" customHeight="1">
      <c r="F778" s="3"/>
      <c r="S778" s="4"/>
      <c r="T778" s="4"/>
      <c r="U778" s="4"/>
      <c r="V778" s="4"/>
      <c r="W778" s="4"/>
      <c r="X778" s="4"/>
      <c r="Y778" s="4"/>
    </row>
    <row r="779" ht="12.75" customHeight="1">
      <c r="F779" s="3"/>
      <c r="S779" s="4"/>
      <c r="T779" s="4"/>
      <c r="U779" s="4"/>
      <c r="V779" s="4"/>
      <c r="W779" s="4"/>
      <c r="X779" s="4"/>
      <c r="Y779" s="4"/>
    </row>
    <row r="780" ht="12.75" customHeight="1">
      <c r="F780" s="3"/>
      <c r="S780" s="4"/>
      <c r="T780" s="4"/>
      <c r="U780" s="4"/>
      <c r="V780" s="4"/>
      <c r="W780" s="4"/>
      <c r="X780" s="4"/>
      <c r="Y780" s="4"/>
    </row>
    <row r="781" ht="12.75" customHeight="1">
      <c r="F781" s="3"/>
      <c r="S781" s="4"/>
      <c r="T781" s="4"/>
      <c r="U781" s="4"/>
      <c r="V781" s="4"/>
      <c r="W781" s="4"/>
      <c r="X781" s="4"/>
      <c r="Y781" s="4"/>
    </row>
    <row r="782" ht="12.75" customHeight="1">
      <c r="F782" s="3"/>
      <c r="S782" s="4"/>
      <c r="T782" s="4"/>
      <c r="U782" s="4"/>
      <c r="V782" s="4"/>
      <c r="W782" s="4"/>
      <c r="X782" s="4"/>
      <c r="Y782" s="4"/>
    </row>
    <row r="783" ht="12.75" customHeight="1">
      <c r="F783" s="3"/>
      <c r="S783" s="4"/>
      <c r="T783" s="4"/>
      <c r="U783" s="4"/>
      <c r="V783" s="4"/>
      <c r="W783" s="4"/>
      <c r="X783" s="4"/>
      <c r="Y783" s="4"/>
    </row>
    <row r="784" ht="12.75" customHeight="1">
      <c r="F784" s="3"/>
      <c r="S784" s="4"/>
      <c r="T784" s="4"/>
      <c r="U784" s="4"/>
      <c r="V784" s="4"/>
      <c r="W784" s="4"/>
      <c r="X784" s="4"/>
      <c r="Y784" s="4"/>
    </row>
    <row r="785" ht="12.75" customHeight="1">
      <c r="F785" s="3"/>
      <c r="S785" s="4"/>
      <c r="T785" s="4"/>
      <c r="U785" s="4"/>
      <c r="V785" s="4"/>
      <c r="W785" s="4"/>
      <c r="X785" s="4"/>
      <c r="Y785" s="4"/>
    </row>
    <row r="786" ht="12.75" customHeight="1">
      <c r="F786" s="3"/>
      <c r="S786" s="4"/>
      <c r="T786" s="4"/>
      <c r="U786" s="4"/>
      <c r="V786" s="4"/>
      <c r="W786" s="4"/>
      <c r="X786" s="4"/>
      <c r="Y786" s="4"/>
    </row>
    <row r="787" ht="12.75" customHeight="1">
      <c r="F787" s="3"/>
      <c r="S787" s="4"/>
      <c r="T787" s="4"/>
      <c r="U787" s="4"/>
      <c r="V787" s="4"/>
      <c r="W787" s="4"/>
      <c r="X787" s="4"/>
      <c r="Y787" s="4"/>
    </row>
    <row r="788" ht="12.75" customHeight="1">
      <c r="F788" s="3"/>
      <c r="S788" s="4"/>
      <c r="T788" s="4"/>
      <c r="U788" s="4"/>
      <c r="V788" s="4"/>
      <c r="W788" s="4"/>
      <c r="X788" s="4"/>
      <c r="Y788" s="4"/>
    </row>
    <row r="789" ht="12.75" customHeight="1">
      <c r="F789" s="3"/>
      <c r="S789" s="4"/>
      <c r="T789" s="4"/>
      <c r="U789" s="4"/>
      <c r="V789" s="4"/>
      <c r="W789" s="4"/>
      <c r="X789" s="4"/>
      <c r="Y789" s="4"/>
    </row>
    <row r="790" ht="12.75" customHeight="1">
      <c r="F790" s="3"/>
      <c r="S790" s="4"/>
      <c r="T790" s="4"/>
      <c r="U790" s="4"/>
      <c r="V790" s="4"/>
      <c r="W790" s="4"/>
      <c r="X790" s="4"/>
      <c r="Y790" s="4"/>
    </row>
    <row r="791" ht="12.75" customHeight="1">
      <c r="F791" s="3"/>
      <c r="S791" s="4"/>
      <c r="T791" s="4"/>
      <c r="U791" s="4"/>
      <c r="V791" s="4"/>
      <c r="W791" s="4"/>
      <c r="X791" s="4"/>
      <c r="Y791" s="4"/>
    </row>
    <row r="792" ht="12.75" customHeight="1">
      <c r="F792" s="3"/>
      <c r="S792" s="4"/>
      <c r="T792" s="4"/>
      <c r="U792" s="4"/>
      <c r="V792" s="4"/>
      <c r="W792" s="4"/>
      <c r="X792" s="4"/>
      <c r="Y792" s="4"/>
    </row>
    <row r="793" ht="12.75" customHeight="1">
      <c r="F793" s="3"/>
      <c r="S793" s="4"/>
      <c r="T793" s="4"/>
      <c r="U793" s="4"/>
      <c r="V793" s="4"/>
      <c r="W793" s="4"/>
      <c r="X793" s="4"/>
      <c r="Y793" s="4"/>
    </row>
    <row r="794" ht="12.75" customHeight="1">
      <c r="F794" s="3"/>
      <c r="S794" s="4"/>
      <c r="T794" s="4"/>
      <c r="U794" s="4"/>
      <c r="V794" s="4"/>
      <c r="W794" s="4"/>
      <c r="X794" s="4"/>
      <c r="Y794" s="4"/>
    </row>
    <row r="795" ht="12.75" customHeight="1">
      <c r="F795" s="3"/>
      <c r="S795" s="4"/>
      <c r="T795" s="4"/>
      <c r="U795" s="4"/>
      <c r="V795" s="4"/>
      <c r="W795" s="4"/>
      <c r="X795" s="4"/>
      <c r="Y795" s="4"/>
    </row>
    <row r="796" ht="12.75" customHeight="1">
      <c r="F796" s="3"/>
      <c r="S796" s="4"/>
      <c r="T796" s="4"/>
      <c r="U796" s="4"/>
      <c r="V796" s="4"/>
      <c r="W796" s="4"/>
      <c r="X796" s="4"/>
      <c r="Y796" s="4"/>
    </row>
    <row r="797" ht="12.75" customHeight="1">
      <c r="F797" s="3"/>
      <c r="S797" s="4"/>
      <c r="T797" s="4"/>
      <c r="U797" s="4"/>
      <c r="V797" s="4"/>
      <c r="W797" s="4"/>
      <c r="X797" s="4"/>
      <c r="Y797" s="4"/>
    </row>
    <row r="798" ht="12.75" customHeight="1">
      <c r="F798" s="3"/>
      <c r="S798" s="4"/>
      <c r="T798" s="4"/>
      <c r="U798" s="4"/>
      <c r="V798" s="4"/>
      <c r="W798" s="4"/>
      <c r="X798" s="4"/>
      <c r="Y798" s="4"/>
    </row>
    <row r="799" ht="12.75" customHeight="1">
      <c r="F799" s="3"/>
      <c r="S799" s="4"/>
      <c r="T799" s="4"/>
      <c r="U799" s="4"/>
      <c r="V799" s="4"/>
      <c r="W799" s="4"/>
      <c r="X799" s="4"/>
      <c r="Y799" s="4"/>
    </row>
    <row r="800" ht="12.75" customHeight="1">
      <c r="F800" s="3"/>
      <c r="S800" s="4"/>
      <c r="T800" s="4"/>
      <c r="U800" s="4"/>
      <c r="V800" s="4"/>
      <c r="W800" s="4"/>
      <c r="X800" s="4"/>
      <c r="Y800" s="4"/>
    </row>
    <row r="801" ht="12.75" customHeight="1">
      <c r="F801" s="3"/>
      <c r="S801" s="4"/>
      <c r="T801" s="4"/>
      <c r="U801" s="4"/>
      <c r="V801" s="4"/>
      <c r="W801" s="4"/>
      <c r="X801" s="4"/>
      <c r="Y801" s="4"/>
    </row>
    <row r="802" ht="12.75" customHeight="1">
      <c r="F802" s="3"/>
      <c r="S802" s="4"/>
      <c r="T802" s="4"/>
      <c r="U802" s="4"/>
      <c r="V802" s="4"/>
      <c r="W802" s="4"/>
      <c r="X802" s="4"/>
      <c r="Y802" s="4"/>
    </row>
    <row r="803" ht="12.75" customHeight="1">
      <c r="F803" s="3"/>
      <c r="S803" s="4"/>
      <c r="T803" s="4"/>
      <c r="U803" s="4"/>
      <c r="V803" s="4"/>
      <c r="W803" s="4"/>
      <c r="X803" s="4"/>
      <c r="Y803" s="4"/>
    </row>
    <row r="804" ht="12.75" customHeight="1">
      <c r="F804" s="3"/>
      <c r="S804" s="4"/>
      <c r="T804" s="4"/>
      <c r="U804" s="4"/>
      <c r="V804" s="4"/>
      <c r="W804" s="4"/>
      <c r="X804" s="4"/>
      <c r="Y804" s="4"/>
    </row>
    <row r="805" ht="12.75" customHeight="1">
      <c r="F805" s="3"/>
      <c r="S805" s="4"/>
      <c r="T805" s="4"/>
      <c r="U805" s="4"/>
      <c r="V805" s="4"/>
      <c r="W805" s="4"/>
      <c r="X805" s="4"/>
      <c r="Y805" s="4"/>
    </row>
    <row r="806" ht="12.75" customHeight="1">
      <c r="F806" s="3"/>
      <c r="S806" s="4"/>
      <c r="T806" s="4"/>
      <c r="U806" s="4"/>
      <c r="V806" s="4"/>
      <c r="W806" s="4"/>
      <c r="X806" s="4"/>
      <c r="Y806" s="4"/>
    </row>
    <row r="807" ht="12.75" customHeight="1">
      <c r="F807" s="3"/>
      <c r="S807" s="4"/>
      <c r="T807" s="4"/>
      <c r="U807" s="4"/>
      <c r="V807" s="4"/>
      <c r="W807" s="4"/>
      <c r="X807" s="4"/>
      <c r="Y807" s="4"/>
    </row>
    <row r="808" ht="12.75" customHeight="1">
      <c r="F808" s="3"/>
      <c r="S808" s="4"/>
      <c r="T808" s="4"/>
      <c r="U808" s="4"/>
      <c r="V808" s="4"/>
      <c r="W808" s="4"/>
      <c r="X808" s="4"/>
      <c r="Y808" s="4"/>
    </row>
    <row r="809" ht="12.75" customHeight="1">
      <c r="F809" s="3"/>
      <c r="S809" s="4"/>
      <c r="T809" s="4"/>
      <c r="U809" s="4"/>
      <c r="V809" s="4"/>
      <c r="W809" s="4"/>
      <c r="X809" s="4"/>
      <c r="Y809" s="4"/>
    </row>
    <row r="810" ht="12.75" customHeight="1">
      <c r="F810" s="3"/>
      <c r="S810" s="4"/>
      <c r="T810" s="4"/>
      <c r="U810" s="4"/>
      <c r="V810" s="4"/>
      <c r="W810" s="4"/>
      <c r="X810" s="4"/>
      <c r="Y810" s="4"/>
    </row>
    <row r="811" ht="12.75" customHeight="1">
      <c r="F811" s="3"/>
      <c r="S811" s="4"/>
      <c r="T811" s="4"/>
      <c r="U811" s="4"/>
      <c r="V811" s="4"/>
      <c r="W811" s="4"/>
      <c r="X811" s="4"/>
      <c r="Y811" s="4"/>
    </row>
    <row r="812" ht="12.75" customHeight="1">
      <c r="F812" s="3"/>
      <c r="S812" s="4"/>
      <c r="T812" s="4"/>
      <c r="U812" s="4"/>
      <c r="V812" s="4"/>
      <c r="W812" s="4"/>
      <c r="X812" s="4"/>
      <c r="Y812" s="4"/>
    </row>
    <row r="813" ht="12.75" customHeight="1">
      <c r="F813" s="3"/>
      <c r="S813" s="4"/>
      <c r="T813" s="4"/>
      <c r="U813" s="4"/>
      <c r="V813" s="4"/>
      <c r="W813" s="4"/>
      <c r="X813" s="4"/>
      <c r="Y813" s="4"/>
    </row>
    <row r="814" ht="12.75" customHeight="1">
      <c r="F814" s="3"/>
      <c r="S814" s="4"/>
      <c r="T814" s="4"/>
      <c r="U814" s="4"/>
      <c r="V814" s="4"/>
      <c r="W814" s="4"/>
      <c r="X814" s="4"/>
      <c r="Y814" s="4"/>
    </row>
    <row r="815" ht="12.75" customHeight="1">
      <c r="F815" s="3"/>
      <c r="S815" s="4"/>
      <c r="T815" s="4"/>
      <c r="U815" s="4"/>
      <c r="V815" s="4"/>
      <c r="W815" s="4"/>
      <c r="X815" s="4"/>
      <c r="Y815" s="4"/>
    </row>
    <row r="816" ht="12.75" customHeight="1">
      <c r="F816" s="3"/>
      <c r="S816" s="4"/>
      <c r="T816" s="4"/>
      <c r="U816" s="4"/>
      <c r="V816" s="4"/>
      <c r="W816" s="4"/>
      <c r="X816" s="4"/>
      <c r="Y816" s="4"/>
    </row>
    <row r="817" ht="12.75" customHeight="1">
      <c r="F817" s="3"/>
      <c r="S817" s="4"/>
      <c r="T817" s="4"/>
      <c r="U817" s="4"/>
      <c r="V817" s="4"/>
      <c r="W817" s="4"/>
      <c r="X817" s="4"/>
      <c r="Y817" s="4"/>
    </row>
    <row r="818" ht="12.75" customHeight="1">
      <c r="F818" s="3"/>
      <c r="S818" s="4"/>
      <c r="T818" s="4"/>
      <c r="U818" s="4"/>
      <c r="V818" s="4"/>
      <c r="W818" s="4"/>
      <c r="X818" s="4"/>
      <c r="Y818" s="4"/>
    </row>
    <row r="819" ht="12.75" customHeight="1">
      <c r="F819" s="3"/>
      <c r="S819" s="4"/>
      <c r="T819" s="4"/>
      <c r="U819" s="4"/>
      <c r="V819" s="4"/>
      <c r="W819" s="4"/>
      <c r="X819" s="4"/>
      <c r="Y819" s="4"/>
    </row>
    <row r="820" ht="12.75" customHeight="1">
      <c r="F820" s="3"/>
      <c r="S820" s="4"/>
      <c r="T820" s="4"/>
      <c r="U820" s="4"/>
      <c r="V820" s="4"/>
      <c r="W820" s="4"/>
      <c r="X820" s="4"/>
      <c r="Y820" s="4"/>
    </row>
    <row r="821" ht="12.75" customHeight="1">
      <c r="F821" s="3"/>
      <c r="S821" s="4"/>
      <c r="T821" s="4"/>
      <c r="U821" s="4"/>
      <c r="V821" s="4"/>
      <c r="W821" s="4"/>
      <c r="X821" s="4"/>
      <c r="Y821" s="4"/>
    </row>
    <row r="822" ht="12.75" customHeight="1">
      <c r="F822" s="3"/>
      <c r="S822" s="4"/>
      <c r="T822" s="4"/>
      <c r="U822" s="4"/>
      <c r="V822" s="4"/>
      <c r="W822" s="4"/>
      <c r="X822" s="4"/>
      <c r="Y822" s="4"/>
    </row>
    <row r="823" ht="12.75" customHeight="1">
      <c r="F823" s="3"/>
      <c r="S823" s="4"/>
      <c r="T823" s="4"/>
      <c r="U823" s="4"/>
      <c r="V823" s="4"/>
      <c r="W823" s="4"/>
      <c r="X823" s="4"/>
      <c r="Y823" s="4"/>
    </row>
    <row r="824" ht="12.75" customHeight="1">
      <c r="F824" s="3"/>
      <c r="S824" s="4"/>
      <c r="T824" s="4"/>
      <c r="U824" s="4"/>
      <c r="V824" s="4"/>
      <c r="W824" s="4"/>
      <c r="X824" s="4"/>
      <c r="Y824" s="4"/>
    </row>
    <row r="825" ht="12.75" customHeight="1">
      <c r="F825" s="3"/>
      <c r="S825" s="4"/>
      <c r="T825" s="4"/>
      <c r="U825" s="4"/>
      <c r="V825" s="4"/>
      <c r="W825" s="4"/>
      <c r="X825" s="4"/>
      <c r="Y825" s="4"/>
    </row>
    <row r="826" ht="12.75" customHeight="1">
      <c r="F826" s="3"/>
      <c r="S826" s="4"/>
      <c r="T826" s="4"/>
      <c r="U826" s="4"/>
      <c r="V826" s="4"/>
      <c r="W826" s="4"/>
      <c r="X826" s="4"/>
      <c r="Y826" s="4"/>
    </row>
    <row r="827" ht="12.75" customHeight="1">
      <c r="F827" s="3"/>
      <c r="S827" s="4"/>
      <c r="T827" s="4"/>
      <c r="U827" s="4"/>
      <c r="V827" s="4"/>
      <c r="W827" s="4"/>
      <c r="X827" s="4"/>
      <c r="Y827" s="4"/>
    </row>
    <row r="828" ht="12.75" customHeight="1">
      <c r="F828" s="3"/>
      <c r="S828" s="4"/>
      <c r="T828" s="4"/>
      <c r="U828" s="4"/>
      <c r="V828" s="4"/>
      <c r="W828" s="4"/>
      <c r="X828" s="4"/>
      <c r="Y828" s="4"/>
    </row>
    <row r="829" ht="12.75" customHeight="1">
      <c r="F829" s="3"/>
      <c r="S829" s="4"/>
      <c r="T829" s="4"/>
      <c r="U829" s="4"/>
      <c r="V829" s="4"/>
      <c r="W829" s="4"/>
      <c r="X829" s="4"/>
      <c r="Y829" s="4"/>
    </row>
    <row r="830" ht="12.75" customHeight="1">
      <c r="F830" s="3"/>
      <c r="S830" s="4"/>
      <c r="T830" s="4"/>
      <c r="U830" s="4"/>
      <c r="V830" s="4"/>
      <c r="W830" s="4"/>
      <c r="X830" s="4"/>
      <c r="Y830" s="4"/>
    </row>
    <row r="831" ht="12.75" customHeight="1">
      <c r="F831" s="3"/>
      <c r="S831" s="4"/>
      <c r="T831" s="4"/>
      <c r="U831" s="4"/>
      <c r="V831" s="4"/>
      <c r="W831" s="4"/>
      <c r="X831" s="4"/>
      <c r="Y831" s="4"/>
    </row>
    <row r="832" ht="12.75" customHeight="1">
      <c r="F832" s="3"/>
      <c r="S832" s="4"/>
      <c r="T832" s="4"/>
      <c r="U832" s="4"/>
      <c r="V832" s="4"/>
      <c r="W832" s="4"/>
      <c r="X832" s="4"/>
      <c r="Y832" s="4"/>
    </row>
    <row r="833" ht="12.75" customHeight="1">
      <c r="F833" s="3"/>
      <c r="S833" s="4"/>
      <c r="T833" s="4"/>
      <c r="U833" s="4"/>
      <c r="V833" s="4"/>
      <c r="W833" s="4"/>
      <c r="X833" s="4"/>
      <c r="Y833" s="4"/>
    </row>
    <row r="834" ht="12.75" customHeight="1">
      <c r="F834" s="3"/>
      <c r="S834" s="4"/>
      <c r="T834" s="4"/>
      <c r="U834" s="4"/>
      <c r="V834" s="4"/>
      <c r="W834" s="4"/>
      <c r="X834" s="4"/>
      <c r="Y834" s="4"/>
    </row>
    <row r="835" ht="12.75" customHeight="1">
      <c r="F835" s="3"/>
      <c r="S835" s="4"/>
      <c r="T835" s="4"/>
      <c r="U835" s="4"/>
      <c r="V835" s="4"/>
      <c r="W835" s="4"/>
      <c r="X835" s="4"/>
      <c r="Y835" s="4"/>
    </row>
    <row r="836" ht="12.75" customHeight="1">
      <c r="F836" s="3"/>
      <c r="S836" s="4"/>
      <c r="T836" s="4"/>
      <c r="U836" s="4"/>
      <c r="V836" s="4"/>
      <c r="W836" s="4"/>
      <c r="X836" s="4"/>
      <c r="Y836" s="4"/>
    </row>
    <row r="837" ht="12.75" customHeight="1">
      <c r="F837" s="3"/>
      <c r="S837" s="4"/>
      <c r="T837" s="4"/>
      <c r="U837" s="4"/>
      <c r="V837" s="4"/>
      <c r="W837" s="4"/>
      <c r="X837" s="4"/>
      <c r="Y837" s="4"/>
    </row>
    <row r="838" ht="12.75" customHeight="1">
      <c r="F838" s="3"/>
      <c r="S838" s="4"/>
      <c r="T838" s="4"/>
      <c r="U838" s="4"/>
      <c r="V838" s="4"/>
      <c r="W838" s="4"/>
      <c r="X838" s="4"/>
      <c r="Y838" s="4"/>
    </row>
    <row r="839" ht="12.75" customHeight="1">
      <c r="F839" s="3"/>
      <c r="S839" s="4"/>
      <c r="T839" s="4"/>
      <c r="U839" s="4"/>
      <c r="V839" s="4"/>
      <c r="W839" s="4"/>
      <c r="X839" s="4"/>
      <c r="Y839" s="4"/>
    </row>
    <row r="840" ht="12.75" customHeight="1">
      <c r="F840" s="3"/>
      <c r="S840" s="4"/>
      <c r="T840" s="4"/>
      <c r="U840" s="4"/>
      <c r="V840" s="4"/>
      <c r="W840" s="4"/>
      <c r="X840" s="4"/>
      <c r="Y840" s="4"/>
    </row>
    <row r="841" ht="12.75" customHeight="1">
      <c r="F841" s="3"/>
      <c r="S841" s="4"/>
      <c r="T841" s="4"/>
      <c r="U841" s="4"/>
      <c r="V841" s="4"/>
      <c r="W841" s="4"/>
      <c r="X841" s="4"/>
      <c r="Y841" s="4"/>
    </row>
    <row r="842" ht="12.75" customHeight="1">
      <c r="F842" s="3"/>
      <c r="S842" s="4"/>
      <c r="T842" s="4"/>
      <c r="U842" s="4"/>
      <c r="V842" s="4"/>
      <c r="W842" s="4"/>
      <c r="X842" s="4"/>
      <c r="Y842" s="4"/>
    </row>
    <row r="843" ht="12.75" customHeight="1">
      <c r="F843" s="3"/>
      <c r="S843" s="4"/>
      <c r="T843" s="4"/>
      <c r="U843" s="4"/>
      <c r="V843" s="4"/>
      <c r="W843" s="4"/>
      <c r="X843" s="4"/>
      <c r="Y843" s="4"/>
    </row>
    <row r="844" ht="12.75" customHeight="1">
      <c r="F844" s="3"/>
      <c r="S844" s="4"/>
      <c r="T844" s="4"/>
      <c r="U844" s="4"/>
      <c r="V844" s="4"/>
      <c r="W844" s="4"/>
      <c r="X844" s="4"/>
      <c r="Y844" s="4"/>
    </row>
    <row r="845" ht="12.75" customHeight="1">
      <c r="F845" s="3"/>
      <c r="S845" s="4"/>
      <c r="T845" s="4"/>
      <c r="U845" s="4"/>
      <c r="V845" s="4"/>
      <c r="W845" s="4"/>
      <c r="X845" s="4"/>
      <c r="Y845" s="4"/>
    </row>
    <row r="846" ht="12.75" customHeight="1">
      <c r="F846" s="3"/>
      <c r="S846" s="4"/>
      <c r="T846" s="4"/>
      <c r="U846" s="4"/>
      <c r="V846" s="4"/>
      <c r="W846" s="4"/>
      <c r="X846" s="4"/>
      <c r="Y846" s="4"/>
    </row>
    <row r="847" ht="12.75" customHeight="1">
      <c r="F847" s="3"/>
      <c r="S847" s="4"/>
      <c r="T847" s="4"/>
      <c r="U847" s="4"/>
      <c r="V847" s="4"/>
      <c r="W847" s="4"/>
      <c r="X847" s="4"/>
      <c r="Y847" s="4"/>
    </row>
    <row r="848" ht="12.75" customHeight="1">
      <c r="F848" s="3"/>
      <c r="S848" s="4"/>
      <c r="T848" s="4"/>
      <c r="U848" s="4"/>
      <c r="V848" s="4"/>
      <c r="W848" s="4"/>
      <c r="X848" s="4"/>
      <c r="Y848" s="4"/>
    </row>
    <row r="849" ht="12.75" customHeight="1">
      <c r="F849" s="3"/>
      <c r="S849" s="4"/>
      <c r="T849" s="4"/>
      <c r="U849" s="4"/>
      <c r="V849" s="4"/>
      <c r="W849" s="4"/>
      <c r="X849" s="4"/>
      <c r="Y849" s="4"/>
    </row>
    <row r="850" ht="12.75" customHeight="1">
      <c r="F850" s="3"/>
      <c r="S850" s="4"/>
      <c r="T850" s="4"/>
      <c r="U850" s="4"/>
      <c r="V850" s="4"/>
      <c r="W850" s="4"/>
      <c r="X850" s="4"/>
      <c r="Y850" s="4"/>
    </row>
    <row r="851" ht="12.75" customHeight="1">
      <c r="F851" s="3"/>
      <c r="S851" s="4"/>
      <c r="T851" s="4"/>
      <c r="U851" s="4"/>
      <c r="V851" s="4"/>
      <c r="W851" s="4"/>
      <c r="X851" s="4"/>
      <c r="Y851" s="4"/>
    </row>
    <row r="852" ht="12.75" customHeight="1">
      <c r="F852" s="3"/>
      <c r="S852" s="4"/>
      <c r="T852" s="4"/>
      <c r="U852" s="4"/>
      <c r="V852" s="4"/>
      <c r="W852" s="4"/>
      <c r="X852" s="4"/>
      <c r="Y852" s="4"/>
    </row>
    <row r="853" ht="12.75" customHeight="1">
      <c r="F853" s="3"/>
      <c r="S853" s="4"/>
      <c r="T853" s="4"/>
      <c r="U853" s="4"/>
      <c r="V853" s="4"/>
      <c r="W853" s="4"/>
      <c r="X853" s="4"/>
      <c r="Y853" s="4"/>
    </row>
    <row r="854" ht="12.75" customHeight="1">
      <c r="F854" s="3"/>
      <c r="S854" s="4"/>
      <c r="T854" s="4"/>
      <c r="U854" s="4"/>
      <c r="V854" s="4"/>
      <c r="W854" s="4"/>
      <c r="X854" s="4"/>
      <c r="Y854" s="4"/>
    </row>
    <row r="855" ht="12.75" customHeight="1">
      <c r="F855" s="3"/>
      <c r="S855" s="4"/>
      <c r="T855" s="4"/>
      <c r="U855" s="4"/>
      <c r="V855" s="4"/>
      <c r="W855" s="4"/>
      <c r="X855" s="4"/>
      <c r="Y855" s="4"/>
    </row>
    <row r="856" ht="12.75" customHeight="1">
      <c r="F856" s="3"/>
      <c r="S856" s="4"/>
      <c r="T856" s="4"/>
      <c r="U856" s="4"/>
      <c r="V856" s="4"/>
      <c r="W856" s="4"/>
      <c r="X856" s="4"/>
      <c r="Y856" s="4"/>
    </row>
    <row r="857" ht="12.75" customHeight="1">
      <c r="F857" s="3"/>
      <c r="S857" s="4"/>
      <c r="T857" s="4"/>
      <c r="U857" s="4"/>
      <c r="V857" s="4"/>
      <c r="W857" s="4"/>
      <c r="X857" s="4"/>
      <c r="Y857" s="4"/>
    </row>
    <row r="858" ht="12.75" customHeight="1">
      <c r="F858" s="3"/>
      <c r="S858" s="4"/>
      <c r="T858" s="4"/>
      <c r="U858" s="4"/>
      <c r="V858" s="4"/>
      <c r="W858" s="4"/>
      <c r="X858" s="4"/>
      <c r="Y858" s="4"/>
    </row>
    <row r="859" ht="12.75" customHeight="1">
      <c r="F859" s="3"/>
      <c r="S859" s="4"/>
      <c r="T859" s="4"/>
      <c r="U859" s="4"/>
      <c r="V859" s="4"/>
      <c r="W859" s="4"/>
      <c r="X859" s="4"/>
      <c r="Y859" s="4"/>
    </row>
    <row r="860" ht="12.75" customHeight="1">
      <c r="F860" s="3"/>
      <c r="S860" s="4"/>
      <c r="T860" s="4"/>
      <c r="U860" s="4"/>
      <c r="V860" s="4"/>
      <c r="W860" s="4"/>
      <c r="X860" s="4"/>
      <c r="Y860" s="4"/>
    </row>
    <row r="861" ht="12.75" customHeight="1">
      <c r="F861" s="3"/>
      <c r="S861" s="4"/>
      <c r="T861" s="4"/>
      <c r="U861" s="4"/>
      <c r="V861" s="4"/>
      <c r="W861" s="4"/>
      <c r="X861" s="4"/>
      <c r="Y861" s="4"/>
    </row>
    <row r="862" ht="12.75" customHeight="1">
      <c r="F862" s="3"/>
      <c r="S862" s="4"/>
      <c r="T862" s="4"/>
      <c r="U862" s="4"/>
      <c r="V862" s="4"/>
      <c r="W862" s="4"/>
      <c r="X862" s="4"/>
      <c r="Y862" s="4"/>
    </row>
    <row r="863" ht="12.75" customHeight="1">
      <c r="F863" s="3"/>
      <c r="S863" s="4"/>
      <c r="T863" s="4"/>
      <c r="U863" s="4"/>
      <c r="V863" s="4"/>
      <c r="W863" s="4"/>
      <c r="X863" s="4"/>
      <c r="Y863" s="4"/>
    </row>
    <row r="864" ht="12.75" customHeight="1">
      <c r="F864" s="3"/>
      <c r="S864" s="4"/>
      <c r="T864" s="4"/>
      <c r="U864" s="4"/>
      <c r="V864" s="4"/>
      <c r="W864" s="4"/>
      <c r="X864" s="4"/>
      <c r="Y864" s="4"/>
    </row>
    <row r="865" ht="12.75" customHeight="1">
      <c r="F865" s="3"/>
      <c r="S865" s="4"/>
      <c r="T865" s="4"/>
      <c r="U865" s="4"/>
      <c r="V865" s="4"/>
      <c r="W865" s="4"/>
      <c r="X865" s="4"/>
      <c r="Y865" s="4"/>
    </row>
    <row r="866" ht="12.75" customHeight="1">
      <c r="F866" s="3"/>
      <c r="S866" s="4"/>
      <c r="T866" s="4"/>
      <c r="U866" s="4"/>
      <c r="V866" s="4"/>
      <c r="W866" s="4"/>
      <c r="X866" s="4"/>
      <c r="Y866" s="4"/>
    </row>
    <row r="867" ht="12.75" customHeight="1">
      <c r="F867" s="3"/>
      <c r="S867" s="4"/>
      <c r="T867" s="4"/>
      <c r="U867" s="4"/>
      <c r="V867" s="4"/>
      <c r="W867" s="4"/>
      <c r="X867" s="4"/>
      <c r="Y867" s="4"/>
    </row>
    <row r="868" ht="12.75" customHeight="1">
      <c r="F868" s="3"/>
      <c r="S868" s="4"/>
      <c r="T868" s="4"/>
      <c r="U868" s="4"/>
      <c r="V868" s="4"/>
      <c r="W868" s="4"/>
      <c r="X868" s="4"/>
      <c r="Y868" s="4"/>
    </row>
    <row r="869" ht="12.75" customHeight="1">
      <c r="F869" s="3"/>
      <c r="S869" s="4"/>
      <c r="T869" s="4"/>
      <c r="U869" s="4"/>
      <c r="V869" s="4"/>
      <c r="W869" s="4"/>
      <c r="X869" s="4"/>
      <c r="Y869" s="4"/>
    </row>
    <row r="870" ht="12.75" customHeight="1">
      <c r="F870" s="3"/>
      <c r="S870" s="4"/>
      <c r="T870" s="4"/>
      <c r="U870" s="4"/>
      <c r="V870" s="4"/>
      <c r="W870" s="4"/>
      <c r="X870" s="4"/>
      <c r="Y870" s="4"/>
    </row>
    <row r="871" ht="12.75" customHeight="1">
      <c r="F871" s="3"/>
      <c r="S871" s="4"/>
      <c r="T871" s="4"/>
      <c r="U871" s="4"/>
      <c r="V871" s="4"/>
      <c r="W871" s="4"/>
      <c r="X871" s="4"/>
      <c r="Y871" s="4"/>
    </row>
    <row r="872" ht="12.75" customHeight="1">
      <c r="F872" s="3"/>
      <c r="S872" s="4"/>
      <c r="T872" s="4"/>
      <c r="U872" s="4"/>
      <c r="V872" s="4"/>
      <c r="W872" s="4"/>
      <c r="X872" s="4"/>
      <c r="Y872" s="4"/>
    </row>
    <row r="873" ht="12.75" customHeight="1">
      <c r="F873" s="3"/>
      <c r="S873" s="4"/>
      <c r="T873" s="4"/>
      <c r="U873" s="4"/>
      <c r="V873" s="4"/>
      <c r="W873" s="4"/>
      <c r="X873" s="4"/>
      <c r="Y873" s="4"/>
    </row>
    <row r="874" ht="12.75" customHeight="1">
      <c r="F874" s="3"/>
      <c r="S874" s="4"/>
      <c r="T874" s="4"/>
      <c r="U874" s="4"/>
      <c r="V874" s="4"/>
      <c r="W874" s="4"/>
      <c r="X874" s="4"/>
      <c r="Y874" s="4"/>
    </row>
    <row r="875" ht="12.75" customHeight="1">
      <c r="F875" s="3"/>
      <c r="S875" s="4"/>
      <c r="T875" s="4"/>
      <c r="U875" s="4"/>
      <c r="V875" s="4"/>
      <c r="W875" s="4"/>
      <c r="X875" s="4"/>
      <c r="Y875" s="4"/>
    </row>
    <row r="876" ht="12.75" customHeight="1">
      <c r="F876" s="3"/>
      <c r="S876" s="4"/>
      <c r="T876" s="4"/>
      <c r="U876" s="4"/>
      <c r="V876" s="4"/>
      <c r="W876" s="4"/>
      <c r="X876" s="4"/>
      <c r="Y876" s="4"/>
    </row>
    <row r="877" ht="12.75" customHeight="1">
      <c r="F877" s="3"/>
      <c r="S877" s="4"/>
      <c r="T877" s="4"/>
      <c r="U877" s="4"/>
      <c r="V877" s="4"/>
      <c r="W877" s="4"/>
      <c r="X877" s="4"/>
      <c r="Y877" s="4"/>
    </row>
    <row r="878" ht="12.75" customHeight="1">
      <c r="F878" s="3"/>
      <c r="S878" s="4"/>
      <c r="T878" s="4"/>
      <c r="U878" s="4"/>
      <c r="V878" s="4"/>
      <c r="W878" s="4"/>
      <c r="X878" s="4"/>
      <c r="Y878" s="4"/>
    </row>
    <row r="879" ht="12.75" customHeight="1">
      <c r="F879" s="3"/>
      <c r="S879" s="4"/>
      <c r="T879" s="4"/>
      <c r="U879" s="4"/>
      <c r="V879" s="4"/>
      <c r="W879" s="4"/>
      <c r="X879" s="4"/>
      <c r="Y879" s="4"/>
    </row>
    <row r="880" ht="12.75" customHeight="1">
      <c r="F880" s="3"/>
      <c r="S880" s="4"/>
      <c r="T880" s="4"/>
      <c r="U880" s="4"/>
      <c r="V880" s="4"/>
      <c r="W880" s="4"/>
      <c r="X880" s="4"/>
      <c r="Y880" s="4"/>
    </row>
    <row r="881" ht="12.75" customHeight="1">
      <c r="F881" s="3"/>
      <c r="S881" s="4"/>
      <c r="T881" s="4"/>
      <c r="U881" s="4"/>
      <c r="V881" s="4"/>
      <c r="W881" s="4"/>
      <c r="X881" s="4"/>
      <c r="Y881" s="4"/>
    </row>
    <row r="882" ht="12.75" customHeight="1">
      <c r="F882" s="3"/>
      <c r="S882" s="4"/>
      <c r="T882" s="4"/>
      <c r="U882" s="4"/>
      <c r="V882" s="4"/>
      <c r="W882" s="4"/>
      <c r="X882" s="4"/>
      <c r="Y882" s="4"/>
    </row>
    <row r="883" ht="12.75" customHeight="1">
      <c r="F883" s="3"/>
      <c r="S883" s="4"/>
      <c r="T883" s="4"/>
      <c r="U883" s="4"/>
      <c r="V883" s="4"/>
      <c r="W883" s="4"/>
      <c r="X883" s="4"/>
      <c r="Y883" s="4"/>
    </row>
    <row r="884" ht="12.75" customHeight="1">
      <c r="F884" s="3"/>
      <c r="S884" s="4"/>
      <c r="T884" s="4"/>
      <c r="U884" s="4"/>
      <c r="V884" s="4"/>
      <c r="W884" s="4"/>
      <c r="X884" s="4"/>
      <c r="Y884" s="4"/>
    </row>
    <row r="885" ht="12.75" customHeight="1">
      <c r="F885" s="3"/>
      <c r="S885" s="4"/>
      <c r="T885" s="4"/>
      <c r="U885" s="4"/>
      <c r="V885" s="4"/>
      <c r="W885" s="4"/>
      <c r="X885" s="4"/>
      <c r="Y885" s="4"/>
    </row>
    <row r="886" ht="12.75" customHeight="1">
      <c r="F886" s="3"/>
      <c r="S886" s="4"/>
      <c r="T886" s="4"/>
      <c r="U886" s="4"/>
      <c r="V886" s="4"/>
      <c r="W886" s="4"/>
      <c r="X886" s="4"/>
      <c r="Y886" s="4"/>
    </row>
    <row r="887" ht="12.75" customHeight="1">
      <c r="F887" s="3"/>
      <c r="S887" s="4"/>
      <c r="T887" s="4"/>
      <c r="U887" s="4"/>
      <c r="V887" s="4"/>
      <c r="W887" s="4"/>
      <c r="X887" s="4"/>
      <c r="Y887" s="4"/>
    </row>
    <row r="888" ht="12.75" customHeight="1">
      <c r="F888" s="3"/>
      <c r="S888" s="4"/>
      <c r="T888" s="4"/>
      <c r="U888" s="4"/>
      <c r="V888" s="4"/>
      <c r="W888" s="4"/>
      <c r="X888" s="4"/>
      <c r="Y888" s="4"/>
    </row>
    <row r="889" ht="12.75" customHeight="1">
      <c r="F889" s="3"/>
      <c r="S889" s="4"/>
      <c r="T889" s="4"/>
      <c r="U889" s="4"/>
      <c r="V889" s="4"/>
      <c r="W889" s="4"/>
      <c r="X889" s="4"/>
      <c r="Y889" s="4"/>
    </row>
    <row r="890" ht="12.75" customHeight="1">
      <c r="F890" s="3"/>
      <c r="S890" s="4"/>
      <c r="T890" s="4"/>
      <c r="U890" s="4"/>
      <c r="V890" s="4"/>
      <c r="W890" s="4"/>
      <c r="X890" s="4"/>
      <c r="Y890" s="4"/>
    </row>
    <row r="891" ht="12.75" customHeight="1">
      <c r="F891" s="3"/>
      <c r="S891" s="4"/>
      <c r="T891" s="4"/>
      <c r="U891" s="4"/>
      <c r="V891" s="4"/>
      <c r="W891" s="4"/>
      <c r="X891" s="4"/>
      <c r="Y891" s="4"/>
    </row>
    <row r="892" ht="12.75" customHeight="1">
      <c r="F892" s="3"/>
      <c r="S892" s="4"/>
      <c r="T892" s="4"/>
      <c r="U892" s="4"/>
      <c r="V892" s="4"/>
      <c r="W892" s="4"/>
      <c r="X892" s="4"/>
      <c r="Y892" s="4"/>
    </row>
    <row r="893" ht="12.75" customHeight="1">
      <c r="F893" s="3"/>
      <c r="S893" s="4"/>
      <c r="T893" s="4"/>
      <c r="U893" s="4"/>
      <c r="V893" s="4"/>
      <c r="W893" s="4"/>
      <c r="X893" s="4"/>
      <c r="Y893" s="4"/>
    </row>
    <row r="894" ht="12.75" customHeight="1">
      <c r="F894" s="3"/>
      <c r="S894" s="4"/>
      <c r="T894" s="4"/>
      <c r="U894" s="4"/>
      <c r="V894" s="4"/>
      <c r="W894" s="4"/>
      <c r="X894" s="4"/>
      <c r="Y894" s="4"/>
    </row>
    <row r="895" ht="12.75" customHeight="1">
      <c r="F895" s="3"/>
      <c r="S895" s="4"/>
      <c r="T895" s="4"/>
      <c r="U895" s="4"/>
      <c r="V895" s="4"/>
      <c r="W895" s="4"/>
      <c r="X895" s="4"/>
      <c r="Y895" s="4"/>
    </row>
    <row r="896" ht="12.75" customHeight="1">
      <c r="F896" s="3"/>
      <c r="S896" s="4"/>
      <c r="T896" s="4"/>
      <c r="U896" s="4"/>
      <c r="V896" s="4"/>
      <c r="W896" s="4"/>
      <c r="X896" s="4"/>
      <c r="Y896" s="4"/>
    </row>
    <row r="897" ht="12.75" customHeight="1">
      <c r="F897" s="3"/>
      <c r="S897" s="4"/>
      <c r="T897" s="4"/>
      <c r="U897" s="4"/>
      <c r="V897" s="4"/>
      <c r="W897" s="4"/>
      <c r="X897" s="4"/>
      <c r="Y897" s="4"/>
    </row>
    <row r="898" ht="12.75" customHeight="1">
      <c r="F898" s="3"/>
      <c r="S898" s="4"/>
      <c r="T898" s="4"/>
      <c r="U898" s="4"/>
      <c r="V898" s="4"/>
      <c r="W898" s="4"/>
      <c r="X898" s="4"/>
      <c r="Y898" s="4"/>
    </row>
    <row r="899" ht="12.75" customHeight="1">
      <c r="F899" s="3"/>
      <c r="S899" s="4"/>
      <c r="T899" s="4"/>
      <c r="U899" s="4"/>
      <c r="V899" s="4"/>
      <c r="W899" s="4"/>
      <c r="X899" s="4"/>
      <c r="Y899" s="4"/>
    </row>
    <row r="900" ht="12.75" customHeight="1">
      <c r="F900" s="3"/>
      <c r="S900" s="4"/>
      <c r="T900" s="4"/>
      <c r="U900" s="4"/>
      <c r="V900" s="4"/>
      <c r="W900" s="4"/>
      <c r="X900" s="4"/>
      <c r="Y900" s="4"/>
    </row>
    <row r="901" ht="12.75" customHeight="1">
      <c r="F901" s="3"/>
      <c r="S901" s="4"/>
      <c r="T901" s="4"/>
      <c r="U901" s="4"/>
      <c r="V901" s="4"/>
      <c r="W901" s="4"/>
      <c r="X901" s="4"/>
      <c r="Y901" s="4"/>
    </row>
    <row r="902" ht="12.75" customHeight="1">
      <c r="F902" s="3"/>
      <c r="S902" s="4"/>
      <c r="T902" s="4"/>
      <c r="U902" s="4"/>
      <c r="V902" s="4"/>
      <c r="W902" s="4"/>
      <c r="X902" s="4"/>
      <c r="Y902" s="4"/>
    </row>
    <row r="903" ht="12.75" customHeight="1">
      <c r="F903" s="3"/>
      <c r="S903" s="4"/>
      <c r="T903" s="4"/>
      <c r="U903" s="4"/>
      <c r="V903" s="4"/>
      <c r="W903" s="4"/>
      <c r="X903" s="4"/>
      <c r="Y903" s="4"/>
    </row>
    <row r="904" ht="12.75" customHeight="1">
      <c r="F904" s="3"/>
      <c r="S904" s="4"/>
      <c r="T904" s="4"/>
      <c r="U904" s="4"/>
      <c r="V904" s="4"/>
      <c r="W904" s="4"/>
      <c r="X904" s="4"/>
      <c r="Y904" s="4"/>
    </row>
    <row r="905" ht="12.75" customHeight="1">
      <c r="F905" s="3"/>
      <c r="S905" s="4"/>
      <c r="T905" s="4"/>
      <c r="U905" s="4"/>
      <c r="V905" s="4"/>
      <c r="W905" s="4"/>
      <c r="X905" s="4"/>
      <c r="Y905" s="4"/>
    </row>
    <row r="906" ht="12.75" customHeight="1">
      <c r="F906" s="3"/>
      <c r="S906" s="4"/>
      <c r="T906" s="4"/>
      <c r="U906" s="4"/>
      <c r="V906" s="4"/>
      <c r="W906" s="4"/>
      <c r="X906" s="4"/>
      <c r="Y906" s="4"/>
    </row>
    <row r="907" ht="12.75" customHeight="1">
      <c r="F907" s="3"/>
      <c r="S907" s="4"/>
      <c r="T907" s="4"/>
      <c r="U907" s="4"/>
      <c r="V907" s="4"/>
      <c r="W907" s="4"/>
      <c r="X907" s="4"/>
      <c r="Y907" s="4"/>
    </row>
    <row r="908" ht="12.75" customHeight="1">
      <c r="F908" s="3"/>
      <c r="S908" s="4"/>
      <c r="T908" s="4"/>
      <c r="U908" s="4"/>
      <c r="V908" s="4"/>
      <c r="W908" s="4"/>
      <c r="X908" s="4"/>
      <c r="Y908" s="4"/>
    </row>
    <row r="909" ht="12.75" customHeight="1">
      <c r="F909" s="3"/>
      <c r="S909" s="4"/>
      <c r="T909" s="4"/>
      <c r="U909" s="4"/>
      <c r="V909" s="4"/>
      <c r="W909" s="4"/>
      <c r="X909" s="4"/>
      <c r="Y909" s="4"/>
    </row>
    <row r="910" ht="12.75" customHeight="1">
      <c r="F910" s="3"/>
      <c r="S910" s="4"/>
      <c r="T910" s="4"/>
      <c r="U910" s="4"/>
      <c r="V910" s="4"/>
      <c r="W910" s="4"/>
      <c r="X910" s="4"/>
      <c r="Y910" s="4"/>
    </row>
    <row r="911" ht="12.75" customHeight="1">
      <c r="F911" s="3"/>
      <c r="S911" s="4"/>
      <c r="T911" s="4"/>
      <c r="U911" s="4"/>
      <c r="V911" s="4"/>
      <c r="W911" s="4"/>
      <c r="X911" s="4"/>
      <c r="Y911" s="4"/>
    </row>
    <row r="912" ht="12.75" customHeight="1">
      <c r="F912" s="3"/>
      <c r="S912" s="4"/>
      <c r="T912" s="4"/>
      <c r="U912" s="4"/>
      <c r="V912" s="4"/>
      <c r="W912" s="4"/>
      <c r="X912" s="4"/>
      <c r="Y912" s="4"/>
    </row>
    <row r="913" ht="12.75" customHeight="1">
      <c r="F913" s="3"/>
      <c r="S913" s="4"/>
      <c r="T913" s="4"/>
      <c r="U913" s="4"/>
      <c r="V913" s="4"/>
      <c r="W913" s="4"/>
      <c r="X913" s="4"/>
      <c r="Y913" s="4"/>
    </row>
    <row r="914" ht="12.75" customHeight="1">
      <c r="F914" s="3"/>
      <c r="S914" s="4"/>
      <c r="T914" s="4"/>
      <c r="U914" s="4"/>
      <c r="V914" s="4"/>
      <c r="W914" s="4"/>
      <c r="X914" s="4"/>
      <c r="Y914" s="4"/>
    </row>
    <row r="915" ht="12.75" customHeight="1">
      <c r="F915" s="3"/>
      <c r="S915" s="4"/>
      <c r="T915" s="4"/>
      <c r="U915" s="4"/>
      <c r="V915" s="4"/>
      <c r="W915" s="4"/>
      <c r="X915" s="4"/>
      <c r="Y915" s="4"/>
    </row>
    <row r="916" ht="12.75" customHeight="1">
      <c r="F916" s="3"/>
      <c r="S916" s="4"/>
      <c r="T916" s="4"/>
      <c r="U916" s="4"/>
      <c r="V916" s="4"/>
      <c r="W916" s="4"/>
      <c r="X916" s="4"/>
      <c r="Y916" s="4"/>
    </row>
    <row r="917" ht="12.75" customHeight="1">
      <c r="F917" s="3"/>
      <c r="S917" s="4"/>
      <c r="T917" s="4"/>
      <c r="U917" s="4"/>
      <c r="V917" s="4"/>
      <c r="W917" s="4"/>
      <c r="X917" s="4"/>
      <c r="Y917" s="4"/>
    </row>
    <row r="918" ht="12.75" customHeight="1">
      <c r="F918" s="3"/>
      <c r="S918" s="4"/>
      <c r="T918" s="4"/>
      <c r="U918" s="4"/>
      <c r="V918" s="4"/>
      <c r="W918" s="4"/>
      <c r="X918" s="4"/>
      <c r="Y918" s="4"/>
    </row>
    <row r="919" ht="12.75" customHeight="1">
      <c r="F919" s="3"/>
      <c r="S919" s="4"/>
      <c r="T919" s="4"/>
      <c r="U919" s="4"/>
      <c r="V919" s="4"/>
      <c r="W919" s="4"/>
      <c r="X919" s="4"/>
      <c r="Y919" s="4"/>
    </row>
    <row r="920" ht="12.75" customHeight="1">
      <c r="F920" s="3"/>
      <c r="S920" s="4"/>
      <c r="T920" s="4"/>
      <c r="U920" s="4"/>
      <c r="V920" s="4"/>
      <c r="W920" s="4"/>
      <c r="X920" s="4"/>
      <c r="Y920" s="4"/>
    </row>
    <row r="921" ht="12.75" customHeight="1">
      <c r="F921" s="3"/>
      <c r="S921" s="4"/>
      <c r="T921" s="4"/>
      <c r="U921" s="4"/>
      <c r="V921" s="4"/>
      <c r="W921" s="4"/>
      <c r="X921" s="4"/>
      <c r="Y921" s="4"/>
    </row>
    <row r="922" ht="12.75" customHeight="1">
      <c r="F922" s="3"/>
      <c r="S922" s="4"/>
      <c r="T922" s="4"/>
      <c r="U922" s="4"/>
      <c r="V922" s="4"/>
      <c r="W922" s="4"/>
      <c r="X922" s="4"/>
      <c r="Y922" s="4"/>
    </row>
    <row r="923" ht="12.75" customHeight="1">
      <c r="F923" s="3"/>
      <c r="S923" s="4"/>
      <c r="T923" s="4"/>
      <c r="U923" s="4"/>
      <c r="V923" s="4"/>
      <c r="W923" s="4"/>
      <c r="X923" s="4"/>
      <c r="Y923" s="4"/>
    </row>
    <row r="924" ht="12.75" customHeight="1">
      <c r="F924" s="3"/>
      <c r="S924" s="4"/>
      <c r="T924" s="4"/>
      <c r="U924" s="4"/>
      <c r="V924" s="4"/>
      <c r="W924" s="4"/>
      <c r="X924" s="4"/>
      <c r="Y924" s="4"/>
    </row>
    <row r="925" ht="12.75" customHeight="1">
      <c r="F925" s="3"/>
      <c r="S925" s="4"/>
      <c r="T925" s="4"/>
      <c r="U925" s="4"/>
      <c r="V925" s="4"/>
      <c r="W925" s="4"/>
      <c r="X925" s="4"/>
      <c r="Y925" s="4"/>
    </row>
    <row r="926" ht="12.75" customHeight="1">
      <c r="F926" s="3"/>
      <c r="S926" s="4"/>
      <c r="T926" s="4"/>
      <c r="U926" s="4"/>
      <c r="V926" s="4"/>
      <c r="W926" s="4"/>
      <c r="X926" s="4"/>
      <c r="Y926" s="4"/>
    </row>
    <row r="927" ht="12.75" customHeight="1">
      <c r="F927" s="3"/>
      <c r="S927" s="4"/>
      <c r="T927" s="4"/>
      <c r="U927" s="4"/>
      <c r="V927" s="4"/>
      <c r="W927" s="4"/>
      <c r="X927" s="4"/>
      <c r="Y927" s="4"/>
    </row>
    <row r="928" ht="12.75" customHeight="1">
      <c r="F928" s="3"/>
      <c r="S928" s="4"/>
      <c r="T928" s="4"/>
      <c r="U928" s="4"/>
      <c r="V928" s="4"/>
      <c r="W928" s="4"/>
      <c r="X928" s="4"/>
      <c r="Y928" s="4"/>
    </row>
    <row r="929" ht="12.75" customHeight="1">
      <c r="F929" s="3"/>
      <c r="S929" s="4"/>
      <c r="T929" s="4"/>
      <c r="U929" s="4"/>
      <c r="V929" s="4"/>
      <c r="W929" s="4"/>
      <c r="X929" s="4"/>
      <c r="Y929" s="4"/>
    </row>
    <row r="930" ht="12.75" customHeight="1">
      <c r="F930" s="3"/>
      <c r="S930" s="4"/>
      <c r="T930" s="4"/>
      <c r="U930" s="4"/>
      <c r="V930" s="4"/>
      <c r="W930" s="4"/>
      <c r="X930" s="4"/>
      <c r="Y930" s="4"/>
    </row>
    <row r="931" ht="12.75" customHeight="1">
      <c r="F931" s="3"/>
      <c r="S931" s="4"/>
      <c r="T931" s="4"/>
      <c r="U931" s="4"/>
      <c r="V931" s="4"/>
      <c r="W931" s="4"/>
      <c r="X931" s="4"/>
      <c r="Y931" s="4"/>
    </row>
    <row r="932" ht="12.75" customHeight="1">
      <c r="F932" s="3"/>
      <c r="S932" s="4"/>
      <c r="T932" s="4"/>
      <c r="U932" s="4"/>
      <c r="V932" s="4"/>
      <c r="W932" s="4"/>
      <c r="X932" s="4"/>
      <c r="Y932" s="4"/>
    </row>
    <row r="933" ht="12.75" customHeight="1">
      <c r="F933" s="3"/>
      <c r="S933" s="4"/>
      <c r="T933" s="4"/>
      <c r="U933" s="4"/>
      <c r="V933" s="4"/>
      <c r="W933" s="4"/>
      <c r="X933" s="4"/>
      <c r="Y933" s="4"/>
    </row>
    <row r="934" ht="12.75" customHeight="1">
      <c r="F934" s="3"/>
      <c r="S934" s="4"/>
      <c r="T934" s="4"/>
      <c r="U934" s="4"/>
      <c r="V934" s="4"/>
      <c r="W934" s="4"/>
      <c r="X934" s="4"/>
      <c r="Y934" s="4"/>
    </row>
    <row r="935" ht="12.75" customHeight="1">
      <c r="F935" s="3"/>
      <c r="S935" s="4"/>
      <c r="T935" s="4"/>
      <c r="U935" s="4"/>
      <c r="V935" s="4"/>
      <c r="W935" s="4"/>
      <c r="X935" s="4"/>
      <c r="Y935" s="4"/>
    </row>
    <row r="936" ht="12.75" customHeight="1">
      <c r="F936" s="3"/>
      <c r="S936" s="4"/>
      <c r="T936" s="4"/>
      <c r="U936" s="4"/>
      <c r="V936" s="4"/>
      <c r="W936" s="4"/>
      <c r="X936" s="4"/>
      <c r="Y936" s="4"/>
    </row>
    <row r="937" ht="12.75" customHeight="1">
      <c r="F937" s="3"/>
      <c r="S937" s="4"/>
      <c r="T937" s="4"/>
      <c r="U937" s="4"/>
      <c r="V937" s="4"/>
      <c r="W937" s="4"/>
      <c r="X937" s="4"/>
      <c r="Y937" s="4"/>
    </row>
    <row r="938" ht="12.75" customHeight="1">
      <c r="F938" s="3"/>
      <c r="S938" s="4"/>
      <c r="T938" s="4"/>
      <c r="U938" s="4"/>
      <c r="V938" s="4"/>
      <c r="W938" s="4"/>
      <c r="X938" s="4"/>
      <c r="Y938" s="4"/>
    </row>
    <row r="939" ht="12.75" customHeight="1">
      <c r="F939" s="3"/>
      <c r="S939" s="4"/>
      <c r="T939" s="4"/>
      <c r="U939" s="4"/>
      <c r="V939" s="4"/>
      <c r="W939" s="4"/>
      <c r="X939" s="4"/>
      <c r="Y939" s="4"/>
    </row>
    <row r="940" ht="12.75" customHeight="1">
      <c r="F940" s="3"/>
      <c r="S940" s="4"/>
      <c r="T940" s="4"/>
      <c r="U940" s="4"/>
      <c r="V940" s="4"/>
      <c r="W940" s="4"/>
      <c r="X940" s="4"/>
      <c r="Y940" s="4"/>
    </row>
    <row r="941" ht="12.75" customHeight="1">
      <c r="F941" s="3"/>
      <c r="S941" s="4"/>
      <c r="T941" s="4"/>
      <c r="U941" s="4"/>
      <c r="V941" s="4"/>
      <c r="W941" s="4"/>
      <c r="X941" s="4"/>
      <c r="Y941" s="4"/>
    </row>
    <row r="942" ht="12.75" customHeight="1">
      <c r="F942" s="3"/>
      <c r="S942" s="4"/>
      <c r="T942" s="4"/>
      <c r="U942" s="4"/>
      <c r="V942" s="4"/>
      <c r="W942" s="4"/>
      <c r="X942" s="4"/>
      <c r="Y942" s="4"/>
    </row>
    <row r="943" ht="12.75" customHeight="1">
      <c r="F943" s="3"/>
      <c r="S943" s="4"/>
      <c r="T943" s="4"/>
      <c r="U943" s="4"/>
      <c r="V943" s="4"/>
      <c r="W943" s="4"/>
      <c r="X943" s="4"/>
      <c r="Y943" s="4"/>
    </row>
    <row r="944" ht="12.75" customHeight="1">
      <c r="F944" s="3"/>
      <c r="S944" s="4"/>
      <c r="T944" s="4"/>
      <c r="U944" s="4"/>
      <c r="V944" s="4"/>
      <c r="W944" s="4"/>
      <c r="X944" s="4"/>
      <c r="Y944" s="4"/>
    </row>
    <row r="945" ht="12.75" customHeight="1">
      <c r="F945" s="3"/>
      <c r="S945" s="4"/>
      <c r="T945" s="4"/>
      <c r="U945" s="4"/>
      <c r="V945" s="4"/>
      <c r="W945" s="4"/>
      <c r="X945" s="4"/>
      <c r="Y945" s="4"/>
    </row>
    <row r="946" ht="12.75" customHeight="1">
      <c r="F946" s="3"/>
      <c r="S946" s="4"/>
      <c r="T946" s="4"/>
      <c r="U946" s="4"/>
      <c r="V946" s="4"/>
      <c r="W946" s="4"/>
      <c r="X946" s="4"/>
      <c r="Y946" s="4"/>
    </row>
    <row r="947" ht="12.75" customHeight="1">
      <c r="F947" s="3"/>
      <c r="S947" s="4"/>
      <c r="T947" s="4"/>
      <c r="U947" s="4"/>
      <c r="V947" s="4"/>
      <c r="W947" s="4"/>
      <c r="X947" s="4"/>
      <c r="Y947" s="4"/>
    </row>
    <row r="948" ht="12.75" customHeight="1">
      <c r="F948" s="3"/>
      <c r="S948" s="4"/>
      <c r="T948" s="4"/>
      <c r="U948" s="4"/>
      <c r="V948" s="4"/>
      <c r="W948" s="4"/>
      <c r="X948" s="4"/>
      <c r="Y948" s="4"/>
    </row>
    <row r="949" ht="12.75" customHeight="1">
      <c r="F949" s="3"/>
      <c r="S949" s="4"/>
      <c r="T949" s="4"/>
      <c r="U949" s="4"/>
      <c r="V949" s="4"/>
      <c r="W949" s="4"/>
      <c r="X949" s="4"/>
      <c r="Y949" s="4"/>
    </row>
    <row r="950" ht="12.75" customHeight="1">
      <c r="F950" s="3"/>
      <c r="S950" s="4"/>
      <c r="T950" s="4"/>
      <c r="U950" s="4"/>
      <c r="V950" s="4"/>
      <c r="W950" s="4"/>
      <c r="X950" s="4"/>
      <c r="Y950" s="4"/>
    </row>
    <row r="951" ht="12.75" customHeight="1">
      <c r="F951" s="3"/>
      <c r="S951" s="4"/>
      <c r="T951" s="4"/>
      <c r="U951" s="4"/>
      <c r="V951" s="4"/>
      <c r="W951" s="4"/>
      <c r="X951" s="4"/>
      <c r="Y951" s="4"/>
    </row>
    <row r="952" ht="12.75" customHeight="1">
      <c r="F952" s="3"/>
      <c r="S952" s="4"/>
      <c r="T952" s="4"/>
      <c r="U952" s="4"/>
      <c r="V952" s="4"/>
      <c r="W952" s="4"/>
      <c r="X952" s="4"/>
      <c r="Y952" s="4"/>
    </row>
    <row r="953" ht="12.75" customHeight="1">
      <c r="F953" s="3"/>
      <c r="S953" s="4"/>
      <c r="T953" s="4"/>
      <c r="U953" s="4"/>
      <c r="V953" s="4"/>
      <c r="W953" s="4"/>
      <c r="X953" s="4"/>
      <c r="Y953" s="4"/>
    </row>
    <row r="954" ht="12.75" customHeight="1">
      <c r="F954" s="3"/>
      <c r="S954" s="4"/>
      <c r="T954" s="4"/>
      <c r="U954" s="4"/>
      <c r="V954" s="4"/>
      <c r="W954" s="4"/>
      <c r="X954" s="4"/>
      <c r="Y954" s="4"/>
    </row>
    <row r="955" ht="12.75" customHeight="1">
      <c r="F955" s="3"/>
      <c r="S955" s="4"/>
      <c r="T955" s="4"/>
      <c r="U955" s="4"/>
      <c r="V955" s="4"/>
      <c r="W955" s="4"/>
      <c r="X955" s="4"/>
      <c r="Y955" s="4"/>
    </row>
    <row r="956" ht="12.75" customHeight="1">
      <c r="F956" s="3"/>
      <c r="S956" s="4"/>
      <c r="T956" s="4"/>
      <c r="U956" s="4"/>
      <c r="V956" s="4"/>
      <c r="W956" s="4"/>
      <c r="X956" s="4"/>
      <c r="Y956" s="4"/>
    </row>
    <row r="957" ht="12.75" customHeight="1">
      <c r="F957" s="3"/>
      <c r="S957" s="4"/>
      <c r="T957" s="4"/>
      <c r="U957" s="4"/>
      <c r="V957" s="4"/>
      <c r="W957" s="4"/>
      <c r="X957" s="4"/>
      <c r="Y957" s="4"/>
    </row>
    <row r="958" ht="12.75" customHeight="1">
      <c r="F958" s="3"/>
      <c r="S958" s="4"/>
      <c r="T958" s="4"/>
      <c r="U958" s="4"/>
      <c r="V958" s="4"/>
      <c r="W958" s="4"/>
      <c r="X958" s="4"/>
      <c r="Y958" s="4"/>
    </row>
    <row r="959" ht="12.75" customHeight="1">
      <c r="F959" s="3"/>
      <c r="S959" s="4"/>
      <c r="T959" s="4"/>
      <c r="U959" s="4"/>
      <c r="V959" s="4"/>
      <c r="W959" s="4"/>
      <c r="X959" s="4"/>
      <c r="Y959" s="4"/>
    </row>
    <row r="960" ht="12.75" customHeight="1">
      <c r="F960" s="3"/>
      <c r="S960" s="4"/>
      <c r="T960" s="4"/>
      <c r="U960" s="4"/>
      <c r="V960" s="4"/>
      <c r="W960" s="4"/>
      <c r="X960" s="4"/>
      <c r="Y960" s="4"/>
    </row>
    <row r="961" ht="12.75" customHeight="1">
      <c r="F961" s="3"/>
      <c r="S961" s="4"/>
      <c r="T961" s="4"/>
      <c r="U961" s="4"/>
      <c r="V961" s="4"/>
      <c r="W961" s="4"/>
      <c r="X961" s="4"/>
      <c r="Y961" s="4"/>
    </row>
    <row r="962" ht="12.75" customHeight="1">
      <c r="F962" s="3"/>
      <c r="S962" s="4"/>
      <c r="T962" s="4"/>
      <c r="U962" s="4"/>
      <c r="V962" s="4"/>
      <c r="W962" s="4"/>
      <c r="X962" s="4"/>
      <c r="Y962" s="4"/>
    </row>
    <row r="963" ht="12.75" customHeight="1">
      <c r="F963" s="3"/>
      <c r="S963" s="4"/>
      <c r="T963" s="4"/>
      <c r="U963" s="4"/>
      <c r="V963" s="4"/>
      <c r="W963" s="4"/>
      <c r="X963" s="4"/>
      <c r="Y963" s="4"/>
    </row>
    <row r="964" ht="12.75" customHeight="1">
      <c r="F964" s="3"/>
      <c r="S964" s="4"/>
      <c r="T964" s="4"/>
      <c r="U964" s="4"/>
      <c r="V964" s="4"/>
      <c r="W964" s="4"/>
      <c r="X964" s="4"/>
      <c r="Y964" s="4"/>
    </row>
    <row r="965" ht="12.75" customHeight="1">
      <c r="F965" s="3"/>
      <c r="S965" s="4"/>
      <c r="T965" s="4"/>
      <c r="U965" s="4"/>
      <c r="V965" s="4"/>
      <c r="W965" s="4"/>
      <c r="X965" s="4"/>
      <c r="Y965" s="4"/>
    </row>
    <row r="966" ht="12.75" customHeight="1">
      <c r="F966" s="3"/>
      <c r="S966" s="4"/>
      <c r="T966" s="4"/>
      <c r="U966" s="4"/>
      <c r="V966" s="4"/>
      <c r="W966" s="4"/>
      <c r="X966" s="4"/>
      <c r="Y966" s="4"/>
    </row>
    <row r="967" ht="12.75" customHeight="1">
      <c r="F967" s="3"/>
      <c r="S967" s="4"/>
      <c r="T967" s="4"/>
      <c r="U967" s="4"/>
      <c r="V967" s="4"/>
      <c r="W967" s="4"/>
      <c r="X967" s="4"/>
      <c r="Y967" s="4"/>
    </row>
    <row r="968" ht="12.75" customHeight="1">
      <c r="F968" s="3"/>
      <c r="S968" s="4"/>
      <c r="T968" s="4"/>
      <c r="U968" s="4"/>
      <c r="V968" s="4"/>
      <c r="W968" s="4"/>
      <c r="X968" s="4"/>
      <c r="Y968" s="4"/>
    </row>
    <row r="969" ht="12.75" customHeight="1">
      <c r="F969" s="3"/>
      <c r="S969" s="4"/>
      <c r="T969" s="4"/>
      <c r="U969" s="4"/>
      <c r="V969" s="4"/>
      <c r="W969" s="4"/>
      <c r="X969" s="4"/>
      <c r="Y969" s="4"/>
    </row>
    <row r="970" ht="12.75" customHeight="1">
      <c r="F970" s="3"/>
      <c r="S970" s="4"/>
      <c r="T970" s="4"/>
      <c r="U970" s="4"/>
      <c r="V970" s="4"/>
      <c r="W970" s="4"/>
      <c r="X970" s="4"/>
      <c r="Y970" s="4"/>
    </row>
    <row r="971" ht="12.75" customHeight="1">
      <c r="F971" s="3"/>
      <c r="S971" s="4"/>
      <c r="T971" s="4"/>
      <c r="U971" s="4"/>
      <c r="V971" s="4"/>
      <c r="W971" s="4"/>
      <c r="X971" s="4"/>
      <c r="Y971" s="4"/>
    </row>
    <row r="972" ht="12.75" customHeight="1">
      <c r="F972" s="3"/>
      <c r="S972" s="4"/>
      <c r="T972" s="4"/>
      <c r="U972" s="4"/>
      <c r="V972" s="4"/>
      <c r="W972" s="4"/>
      <c r="X972" s="4"/>
      <c r="Y972" s="4"/>
    </row>
    <row r="973" ht="12.75" customHeight="1">
      <c r="F973" s="3"/>
      <c r="S973" s="4"/>
      <c r="T973" s="4"/>
      <c r="U973" s="4"/>
      <c r="V973" s="4"/>
      <c r="W973" s="4"/>
      <c r="X973" s="4"/>
      <c r="Y973" s="4"/>
    </row>
    <row r="974" ht="12.75" customHeight="1">
      <c r="F974" s="3"/>
      <c r="S974" s="4"/>
      <c r="T974" s="4"/>
      <c r="U974" s="4"/>
      <c r="V974" s="4"/>
      <c r="W974" s="4"/>
      <c r="X974" s="4"/>
      <c r="Y974" s="4"/>
    </row>
    <row r="975" ht="12.75" customHeight="1">
      <c r="F975" s="3"/>
      <c r="S975" s="4"/>
      <c r="T975" s="4"/>
      <c r="U975" s="4"/>
      <c r="V975" s="4"/>
      <c r="W975" s="4"/>
      <c r="X975" s="4"/>
      <c r="Y975" s="4"/>
    </row>
    <row r="976" ht="12.75" customHeight="1">
      <c r="F976" s="3"/>
      <c r="S976" s="4"/>
      <c r="T976" s="4"/>
      <c r="U976" s="4"/>
      <c r="V976" s="4"/>
      <c r="W976" s="4"/>
      <c r="X976" s="4"/>
      <c r="Y976" s="4"/>
    </row>
    <row r="977" ht="12.75" customHeight="1">
      <c r="F977" s="3"/>
      <c r="S977" s="4"/>
      <c r="T977" s="4"/>
      <c r="U977" s="4"/>
      <c r="V977" s="4"/>
      <c r="W977" s="4"/>
      <c r="X977" s="4"/>
      <c r="Y977" s="4"/>
    </row>
    <row r="978" ht="12.75" customHeight="1">
      <c r="F978" s="3"/>
      <c r="S978" s="4"/>
      <c r="T978" s="4"/>
      <c r="U978" s="4"/>
      <c r="V978" s="4"/>
      <c r="W978" s="4"/>
      <c r="X978" s="4"/>
      <c r="Y978" s="4"/>
    </row>
    <row r="979" ht="12.75" customHeight="1">
      <c r="F979" s="3"/>
      <c r="S979" s="4"/>
      <c r="T979" s="4"/>
      <c r="U979" s="4"/>
      <c r="V979" s="4"/>
      <c r="W979" s="4"/>
      <c r="X979" s="4"/>
      <c r="Y979" s="4"/>
    </row>
    <row r="980" ht="12.75" customHeight="1">
      <c r="F980" s="3"/>
      <c r="S980" s="4"/>
      <c r="T980" s="4"/>
      <c r="U980" s="4"/>
      <c r="V980" s="4"/>
      <c r="W980" s="4"/>
      <c r="X980" s="4"/>
      <c r="Y980" s="4"/>
    </row>
    <row r="981" ht="12.75" customHeight="1">
      <c r="F981" s="3"/>
      <c r="S981" s="4"/>
      <c r="T981" s="4"/>
      <c r="U981" s="4"/>
      <c r="V981" s="4"/>
      <c r="W981" s="4"/>
      <c r="X981" s="4"/>
      <c r="Y981" s="4"/>
    </row>
    <row r="982" ht="12.75" customHeight="1">
      <c r="F982" s="3"/>
      <c r="S982" s="4"/>
      <c r="T982" s="4"/>
      <c r="U982" s="4"/>
      <c r="V982" s="4"/>
      <c r="W982" s="4"/>
      <c r="X982" s="4"/>
      <c r="Y982" s="4"/>
    </row>
    <row r="983" ht="12.75" customHeight="1">
      <c r="F983" s="3"/>
      <c r="S983" s="4"/>
      <c r="T983" s="4"/>
      <c r="U983" s="4"/>
      <c r="V983" s="4"/>
      <c r="W983" s="4"/>
      <c r="X983" s="4"/>
      <c r="Y983" s="4"/>
    </row>
    <row r="984" ht="12.75" customHeight="1">
      <c r="F984" s="3"/>
      <c r="S984" s="4"/>
      <c r="T984" s="4"/>
      <c r="U984" s="4"/>
      <c r="V984" s="4"/>
      <c r="W984" s="4"/>
      <c r="X984" s="4"/>
      <c r="Y984" s="4"/>
    </row>
    <row r="985" ht="12.75" customHeight="1">
      <c r="F985" s="3"/>
      <c r="S985" s="4"/>
      <c r="T985" s="4"/>
      <c r="U985" s="4"/>
      <c r="V985" s="4"/>
      <c r="W985" s="4"/>
      <c r="X985" s="4"/>
      <c r="Y985" s="4"/>
    </row>
    <row r="986" ht="12.75" customHeight="1">
      <c r="F986" s="3"/>
      <c r="S986" s="4"/>
      <c r="T986" s="4"/>
      <c r="U986" s="4"/>
      <c r="V986" s="4"/>
      <c r="W986" s="4"/>
      <c r="X986" s="4"/>
      <c r="Y986" s="4"/>
    </row>
    <row r="987" ht="12.75" customHeight="1">
      <c r="F987" s="3"/>
      <c r="S987" s="4"/>
      <c r="T987" s="4"/>
      <c r="U987" s="4"/>
      <c r="V987" s="4"/>
      <c r="W987" s="4"/>
      <c r="X987" s="4"/>
      <c r="Y987" s="4"/>
    </row>
    <row r="988" ht="12.75" customHeight="1">
      <c r="F988" s="3"/>
      <c r="S988" s="4"/>
      <c r="T988" s="4"/>
      <c r="U988" s="4"/>
      <c r="V988" s="4"/>
      <c r="W988" s="4"/>
      <c r="X988" s="4"/>
      <c r="Y988" s="4"/>
    </row>
    <row r="989" ht="12.75" customHeight="1">
      <c r="F989" s="3"/>
      <c r="S989" s="4"/>
      <c r="T989" s="4"/>
      <c r="U989" s="4"/>
      <c r="V989" s="4"/>
      <c r="W989" s="4"/>
      <c r="X989" s="4"/>
      <c r="Y989" s="4"/>
    </row>
    <row r="990" ht="12.75" customHeight="1">
      <c r="F990" s="3"/>
      <c r="S990" s="4"/>
      <c r="T990" s="4"/>
      <c r="U990" s="4"/>
      <c r="V990" s="4"/>
      <c r="W990" s="4"/>
      <c r="X990" s="4"/>
      <c r="Y990" s="4"/>
    </row>
    <row r="991" ht="12.75" customHeight="1">
      <c r="F991" s="3"/>
      <c r="S991" s="4"/>
      <c r="T991" s="4"/>
      <c r="U991" s="4"/>
      <c r="V991" s="4"/>
      <c r="W991" s="4"/>
      <c r="X991" s="4"/>
      <c r="Y991" s="4"/>
    </row>
    <row r="992" ht="12.75" customHeight="1">
      <c r="F992" s="3"/>
      <c r="S992" s="4"/>
      <c r="T992" s="4"/>
      <c r="U992" s="4"/>
      <c r="V992" s="4"/>
      <c r="W992" s="4"/>
      <c r="X992" s="4"/>
      <c r="Y992" s="4"/>
    </row>
    <row r="993" ht="12.75" customHeight="1">
      <c r="F993" s="3"/>
      <c r="S993" s="4"/>
      <c r="T993" s="4"/>
      <c r="U993" s="4"/>
      <c r="V993" s="4"/>
      <c r="W993" s="4"/>
      <c r="X993" s="4"/>
      <c r="Y993" s="4"/>
    </row>
    <row r="994" ht="12.75" customHeight="1">
      <c r="F994" s="3"/>
      <c r="S994" s="4"/>
      <c r="T994" s="4"/>
      <c r="U994" s="4"/>
      <c r="V994" s="4"/>
      <c r="W994" s="4"/>
      <c r="X994" s="4"/>
      <c r="Y994" s="4"/>
    </row>
    <row r="995" ht="12.75" customHeight="1">
      <c r="F995" s="3"/>
      <c r="S995" s="4"/>
      <c r="T995" s="4"/>
      <c r="U995" s="4"/>
      <c r="V995" s="4"/>
      <c r="W995" s="4"/>
      <c r="X995" s="4"/>
      <c r="Y995" s="4"/>
    </row>
    <row r="996" ht="12.75" customHeight="1">
      <c r="F996" s="3"/>
      <c r="S996" s="4"/>
      <c r="T996" s="4"/>
      <c r="U996" s="4"/>
      <c r="V996" s="4"/>
      <c r="W996" s="4"/>
      <c r="X996" s="4"/>
      <c r="Y996" s="4"/>
    </row>
    <row r="997" ht="12.75" customHeight="1">
      <c r="F997" s="3"/>
      <c r="S997" s="4"/>
      <c r="T997" s="4"/>
      <c r="U997" s="4"/>
      <c r="V997" s="4"/>
      <c r="W997" s="4"/>
      <c r="X997" s="4"/>
      <c r="Y997" s="4"/>
    </row>
    <row r="998" ht="12.75" customHeight="1">
      <c r="F998" s="3"/>
      <c r="S998" s="4"/>
      <c r="T998" s="4"/>
      <c r="U998" s="4"/>
      <c r="V998" s="4"/>
      <c r="W998" s="4"/>
      <c r="X998" s="4"/>
      <c r="Y998" s="4"/>
    </row>
    <row r="999" ht="12.75" customHeight="1">
      <c r="F999" s="3"/>
      <c r="S999" s="4"/>
      <c r="T999" s="4"/>
      <c r="U999" s="4"/>
      <c r="V999" s="4"/>
      <c r="W999" s="4"/>
      <c r="X999" s="4"/>
      <c r="Y999" s="4"/>
    </row>
    <row r="1000" ht="12.75" customHeight="1">
      <c r="F1000" s="3"/>
      <c r="S1000" s="4"/>
      <c r="T1000" s="4"/>
      <c r="U1000" s="4"/>
      <c r="V1000" s="4"/>
      <c r="W1000" s="4"/>
      <c r="X1000" s="4"/>
      <c r="Y1000" s="4"/>
    </row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44228.0</v>
      </c>
      <c r="J4" s="140" t="str">
        <f>+B8&amp;"/"&amp;B9</f>
        <v>D1650/HRD2940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54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205.562*8.2</f>
        <v>1685.6084</v>
      </c>
      <c r="F8" s="159"/>
      <c r="G8" s="160"/>
      <c r="H8" s="161">
        <v>8.2</v>
      </c>
      <c r="I8" s="162">
        <f t="shared" ref="I8:I9" si="1">+D8*E8</f>
        <v>178.1688079</v>
      </c>
      <c r="J8" s="163">
        <f t="shared" ref="J8:J9" si="2">E8-I8</f>
        <v>1507.439592</v>
      </c>
      <c r="K8" s="140"/>
      <c r="L8" s="140"/>
      <c r="M8" s="140"/>
      <c r="N8" s="140"/>
      <c r="O8" s="140"/>
      <c r="P8" s="140"/>
      <c r="Q8" s="164">
        <f>+I85</f>
        <v>0.003162373101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56</v>
      </c>
      <c r="C9" s="166">
        <v>29.0</v>
      </c>
      <c r="D9" s="167">
        <v>0.0145</v>
      </c>
      <c r="E9" s="168">
        <f>229.322*8.722</f>
        <v>2000.146484</v>
      </c>
      <c r="F9" s="168"/>
      <c r="G9" s="169"/>
      <c r="H9" s="161">
        <v>8.722</v>
      </c>
      <c r="I9" s="162">
        <f t="shared" si="1"/>
        <v>29.00212402</v>
      </c>
      <c r="J9" s="163">
        <f t="shared" si="2"/>
        <v>1971.14436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3685.754884</v>
      </c>
      <c r="F10" s="175"/>
      <c r="G10" s="176"/>
      <c r="H10" s="177"/>
      <c r="I10" s="178">
        <f t="shared" ref="I10:J10" si="3">SUM(I8:I9)</f>
        <v>207.1709319</v>
      </c>
      <c r="J10" s="179">
        <f t="shared" si="3"/>
        <v>3478.583952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80"/>
      <c r="B11" s="146"/>
      <c r="C11" s="146"/>
      <c r="D11" s="181"/>
      <c r="E11" s="182"/>
      <c r="F11" s="154"/>
      <c r="G11" s="154"/>
      <c r="H11" s="150"/>
      <c r="I11" s="183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4"/>
      <c r="B16" s="166" t="s">
        <v>12</v>
      </c>
      <c r="C16" s="185" t="s">
        <v>57</v>
      </c>
      <c r="D16" s="52"/>
      <c r="E16" s="53"/>
      <c r="F16" s="186"/>
      <c r="G16" s="187"/>
      <c r="H16" s="188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4" t="s">
        <v>18</v>
      </c>
      <c r="O16" s="140"/>
      <c r="P16" s="140"/>
      <c r="Q16" s="189"/>
      <c r="R16" s="166" t="s">
        <v>17</v>
      </c>
      <c r="S16" s="166" t="s">
        <v>15</v>
      </c>
      <c r="T16" s="184" t="s">
        <v>18</v>
      </c>
      <c r="U16" s="140"/>
      <c r="V16" s="184" t="s">
        <v>19</v>
      </c>
      <c r="W16" s="184" t="s">
        <v>20</v>
      </c>
      <c r="X16" s="184" t="s">
        <v>21</v>
      </c>
      <c r="Y16" s="184" t="s">
        <v>58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90">
        <v>1.0</v>
      </c>
      <c r="B17" s="191" t="s">
        <v>59</v>
      </c>
      <c r="C17" s="192">
        <v>103.0</v>
      </c>
      <c r="D17" s="192">
        <v>212.0</v>
      </c>
      <c r="E17" s="192">
        <v>200.0</v>
      </c>
      <c r="F17" s="192">
        <f t="shared" ref="F17:F56" si="5">VALUE(IF(RIGHT(B17,1)="%",RIGHT(B17,3),0))</f>
        <v>0.8</v>
      </c>
      <c r="G17" s="193">
        <f t="shared" ref="G17:G56" si="6">Q17*C17/100*D17/100*E17/100</f>
        <v>69.8752</v>
      </c>
      <c r="H17" s="193">
        <f t="shared" ref="H17:H56" si="7">IF(F17=0,G17,F17*G17)</f>
        <v>55.90016</v>
      </c>
      <c r="I17" s="192">
        <v>1.0</v>
      </c>
      <c r="J17" s="194">
        <f t="shared" ref="J17:J56" si="8">+I17*H17</f>
        <v>55.90016</v>
      </c>
      <c r="K17" s="195"/>
      <c r="L17" s="196">
        <f>D17*25.4/1000</f>
        <v>5.3848</v>
      </c>
      <c r="M17" s="190">
        <f>+I17</f>
        <v>1</v>
      </c>
      <c r="N17" s="190">
        <f>M17*L17</f>
        <v>5.3848</v>
      </c>
      <c r="O17" s="195"/>
      <c r="P17" s="195"/>
      <c r="Q17" s="197">
        <v>16.0</v>
      </c>
      <c r="R17" s="196">
        <f t="shared" ref="R17:R57" si="9">E17/100</f>
        <v>2</v>
      </c>
      <c r="S17" s="190">
        <f t="shared" ref="S17:S57" si="10">I17</f>
        <v>1</v>
      </c>
      <c r="T17" s="190">
        <f t="shared" ref="T17:T57" si="11">S17*R17</f>
        <v>2</v>
      </c>
      <c r="U17" s="195">
        <f t="shared" ref="U17:U56" si="12">+Q17*C17/100*D17/100*E17/100</f>
        <v>69.8752</v>
      </c>
      <c r="V17" s="196">
        <f t="shared" ref="V17:W17" si="4">C17/100</f>
        <v>1.03</v>
      </c>
      <c r="W17" s="196">
        <f t="shared" si="4"/>
        <v>2.12</v>
      </c>
      <c r="X17" s="196">
        <f t="shared" ref="X17:X57" si="14">T17</f>
        <v>2</v>
      </c>
      <c r="Y17" s="198">
        <f t="shared" ref="Y17:Y57" si="15">V17*W17*X17</f>
        <v>4.3672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2.0</v>
      </c>
      <c r="B18" s="192" t="s">
        <v>55</v>
      </c>
      <c r="C18" s="192">
        <v>103.0</v>
      </c>
      <c r="D18" s="192">
        <v>212.0</v>
      </c>
      <c r="E18" s="192">
        <v>200.0</v>
      </c>
      <c r="F18" s="192">
        <f t="shared" si="5"/>
        <v>0</v>
      </c>
      <c r="G18" s="193">
        <f t="shared" si="6"/>
        <v>69.8752</v>
      </c>
      <c r="H18" s="193">
        <f t="shared" si="7"/>
        <v>69.8752</v>
      </c>
      <c r="I18" s="192">
        <v>1.0</v>
      </c>
      <c r="J18" s="194">
        <f t="shared" si="8"/>
        <v>69.8752</v>
      </c>
      <c r="K18" s="195"/>
      <c r="L18" s="196"/>
      <c r="M18" s="190"/>
      <c r="N18" s="190"/>
      <c r="O18" s="195"/>
      <c r="P18" s="195"/>
      <c r="Q18" s="197">
        <v>16.0</v>
      </c>
      <c r="R18" s="196">
        <f t="shared" si="9"/>
        <v>2</v>
      </c>
      <c r="S18" s="190">
        <f t="shared" si="10"/>
        <v>1</v>
      </c>
      <c r="T18" s="190">
        <f t="shared" si="11"/>
        <v>2</v>
      </c>
      <c r="U18" s="195">
        <f t="shared" si="12"/>
        <v>69.8752</v>
      </c>
      <c r="V18" s="196">
        <f t="shared" ref="V18:W18" si="13">C18/100</f>
        <v>1.03</v>
      </c>
      <c r="W18" s="196">
        <f t="shared" si="13"/>
        <v>2.12</v>
      </c>
      <c r="X18" s="196">
        <f t="shared" si="14"/>
        <v>2</v>
      </c>
      <c r="Y18" s="198">
        <f t="shared" si="15"/>
        <v>4.3672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3.0</v>
      </c>
      <c r="B19" s="192" t="s">
        <v>55</v>
      </c>
      <c r="C19" s="192">
        <v>103.0</v>
      </c>
      <c r="D19" s="192">
        <v>212.0</v>
      </c>
      <c r="E19" s="192">
        <v>200.0</v>
      </c>
      <c r="F19" s="192">
        <f t="shared" si="5"/>
        <v>0</v>
      </c>
      <c r="G19" s="193">
        <f t="shared" si="6"/>
        <v>69.8752</v>
      </c>
      <c r="H19" s="193">
        <f t="shared" si="7"/>
        <v>69.8752</v>
      </c>
      <c r="I19" s="192">
        <v>1.0</v>
      </c>
      <c r="J19" s="194">
        <f t="shared" si="8"/>
        <v>69.8752</v>
      </c>
      <c r="K19" s="195"/>
      <c r="L19" s="196">
        <f t="shared" ref="L19:L34" si="17">D19*25.4/1000</f>
        <v>5.3848</v>
      </c>
      <c r="M19" s="190">
        <f t="shared" ref="M19:M39" si="18">+I19</f>
        <v>1</v>
      </c>
      <c r="N19" s="190">
        <f t="shared" ref="N19:N34" si="19">M19*L19</f>
        <v>5.3848</v>
      </c>
      <c r="O19" s="195"/>
      <c r="P19" s="195"/>
      <c r="Q19" s="197">
        <v>16.0</v>
      </c>
      <c r="R19" s="196">
        <f t="shared" si="9"/>
        <v>2</v>
      </c>
      <c r="S19" s="190">
        <f t="shared" si="10"/>
        <v>1</v>
      </c>
      <c r="T19" s="190">
        <f t="shared" si="11"/>
        <v>2</v>
      </c>
      <c r="U19" s="195">
        <f t="shared" si="12"/>
        <v>69.8752</v>
      </c>
      <c r="V19" s="196">
        <f t="shared" ref="V19:W19" si="16">C19/100</f>
        <v>1.03</v>
      </c>
      <c r="W19" s="196">
        <f t="shared" si="16"/>
        <v>2.12</v>
      </c>
      <c r="X19" s="196">
        <f t="shared" si="14"/>
        <v>2</v>
      </c>
      <c r="Y19" s="198">
        <f t="shared" si="15"/>
        <v>4.3672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4.0</v>
      </c>
      <c r="B20" s="192" t="s">
        <v>55</v>
      </c>
      <c r="C20" s="192">
        <v>103.0</v>
      </c>
      <c r="D20" s="192">
        <v>212.0</v>
      </c>
      <c r="E20" s="192">
        <v>200.0</v>
      </c>
      <c r="F20" s="192">
        <f t="shared" si="5"/>
        <v>0</v>
      </c>
      <c r="G20" s="193">
        <f t="shared" si="6"/>
        <v>69.8752</v>
      </c>
      <c r="H20" s="193">
        <f t="shared" si="7"/>
        <v>69.8752</v>
      </c>
      <c r="I20" s="192">
        <v>1.0</v>
      </c>
      <c r="J20" s="194">
        <f t="shared" si="8"/>
        <v>69.8752</v>
      </c>
      <c r="K20" s="195"/>
      <c r="L20" s="196">
        <f t="shared" si="17"/>
        <v>5.3848</v>
      </c>
      <c r="M20" s="190">
        <f t="shared" si="18"/>
        <v>1</v>
      </c>
      <c r="N20" s="190">
        <f t="shared" si="19"/>
        <v>5.3848</v>
      </c>
      <c r="O20" s="195"/>
      <c r="P20" s="195"/>
      <c r="Q20" s="197">
        <v>16.0</v>
      </c>
      <c r="R20" s="196">
        <f t="shared" si="9"/>
        <v>2</v>
      </c>
      <c r="S20" s="190">
        <f t="shared" si="10"/>
        <v>1</v>
      </c>
      <c r="T20" s="190">
        <f t="shared" si="11"/>
        <v>2</v>
      </c>
      <c r="U20" s="195">
        <f t="shared" si="12"/>
        <v>69.8752</v>
      </c>
      <c r="V20" s="196">
        <f t="shared" ref="V20:W20" si="20">C20/100</f>
        <v>1.03</v>
      </c>
      <c r="W20" s="196">
        <f t="shared" si="20"/>
        <v>2.12</v>
      </c>
      <c r="X20" s="196">
        <f t="shared" si="14"/>
        <v>2</v>
      </c>
      <c r="Y20" s="198">
        <f t="shared" si="15"/>
        <v>4.3672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5.0</v>
      </c>
      <c r="B21" s="192" t="s">
        <v>55</v>
      </c>
      <c r="C21" s="192">
        <v>103.0</v>
      </c>
      <c r="D21" s="192">
        <v>212.0</v>
      </c>
      <c r="E21" s="192">
        <v>200.0</v>
      </c>
      <c r="F21" s="192">
        <f t="shared" si="5"/>
        <v>0</v>
      </c>
      <c r="G21" s="193">
        <f t="shared" si="6"/>
        <v>69.8752</v>
      </c>
      <c r="H21" s="193">
        <f t="shared" si="7"/>
        <v>69.8752</v>
      </c>
      <c r="I21" s="192">
        <v>1.0</v>
      </c>
      <c r="J21" s="194">
        <f t="shared" si="8"/>
        <v>69.8752</v>
      </c>
      <c r="K21" s="195"/>
      <c r="L21" s="196">
        <f t="shared" si="17"/>
        <v>5.3848</v>
      </c>
      <c r="M21" s="190">
        <f t="shared" si="18"/>
        <v>1</v>
      </c>
      <c r="N21" s="190">
        <f t="shared" si="19"/>
        <v>5.3848</v>
      </c>
      <c r="O21" s="195"/>
      <c r="P21" s="195"/>
      <c r="Q21" s="197">
        <v>16.0</v>
      </c>
      <c r="R21" s="196">
        <f t="shared" si="9"/>
        <v>2</v>
      </c>
      <c r="S21" s="190">
        <f t="shared" si="10"/>
        <v>1</v>
      </c>
      <c r="T21" s="190">
        <f t="shared" si="11"/>
        <v>2</v>
      </c>
      <c r="U21" s="195">
        <f t="shared" si="12"/>
        <v>69.8752</v>
      </c>
      <c r="V21" s="196">
        <f t="shared" ref="V21:W21" si="21">C21/100</f>
        <v>1.03</v>
      </c>
      <c r="W21" s="196">
        <f t="shared" si="21"/>
        <v>2.12</v>
      </c>
      <c r="X21" s="196">
        <f t="shared" si="14"/>
        <v>2</v>
      </c>
      <c r="Y21" s="198">
        <f t="shared" si="15"/>
        <v>4.3672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6.0</v>
      </c>
      <c r="B22" s="192" t="s">
        <v>55</v>
      </c>
      <c r="C22" s="192">
        <v>103.0</v>
      </c>
      <c r="D22" s="192">
        <v>212.0</v>
      </c>
      <c r="E22" s="192">
        <v>200.0</v>
      </c>
      <c r="F22" s="192">
        <f t="shared" si="5"/>
        <v>0</v>
      </c>
      <c r="G22" s="193">
        <f t="shared" si="6"/>
        <v>69.8752</v>
      </c>
      <c r="H22" s="193">
        <f t="shared" si="7"/>
        <v>69.8752</v>
      </c>
      <c r="I22" s="192">
        <v>1.0</v>
      </c>
      <c r="J22" s="194">
        <f t="shared" si="8"/>
        <v>69.8752</v>
      </c>
      <c r="K22" s="195"/>
      <c r="L22" s="196">
        <f t="shared" si="17"/>
        <v>5.3848</v>
      </c>
      <c r="M22" s="190">
        <f t="shared" si="18"/>
        <v>1</v>
      </c>
      <c r="N22" s="190">
        <f t="shared" si="19"/>
        <v>5.3848</v>
      </c>
      <c r="O22" s="195"/>
      <c r="P22" s="195"/>
      <c r="Q22" s="197">
        <v>16.0</v>
      </c>
      <c r="R22" s="196">
        <f t="shared" si="9"/>
        <v>2</v>
      </c>
      <c r="S22" s="190">
        <f t="shared" si="10"/>
        <v>1</v>
      </c>
      <c r="T22" s="190">
        <f t="shared" si="11"/>
        <v>2</v>
      </c>
      <c r="U22" s="195">
        <f t="shared" si="12"/>
        <v>69.8752</v>
      </c>
      <c r="V22" s="196">
        <f t="shared" ref="V22:W22" si="22">C22/100</f>
        <v>1.03</v>
      </c>
      <c r="W22" s="196">
        <f t="shared" si="22"/>
        <v>2.12</v>
      </c>
      <c r="X22" s="196">
        <f t="shared" si="14"/>
        <v>2</v>
      </c>
      <c r="Y22" s="198">
        <f t="shared" si="15"/>
        <v>4.3672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7.0</v>
      </c>
      <c r="B23" s="192" t="s">
        <v>55</v>
      </c>
      <c r="C23" s="192">
        <v>103.0</v>
      </c>
      <c r="D23" s="192">
        <v>212.0</v>
      </c>
      <c r="E23" s="192">
        <v>200.0</v>
      </c>
      <c r="F23" s="192">
        <f t="shared" si="5"/>
        <v>0</v>
      </c>
      <c r="G23" s="193">
        <f t="shared" si="6"/>
        <v>69.8752</v>
      </c>
      <c r="H23" s="193">
        <f t="shared" si="7"/>
        <v>69.8752</v>
      </c>
      <c r="I23" s="192">
        <v>1.0</v>
      </c>
      <c r="J23" s="194">
        <f t="shared" si="8"/>
        <v>69.8752</v>
      </c>
      <c r="K23" s="195"/>
      <c r="L23" s="196">
        <f t="shared" si="17"/>
        <v>5.3848</v>
      </c>
      <c r="M23" s="190">
        <f t="shared" si="18"/>
        <v>1</v>
      </c>
      <c r="N23" s="190">
        <f t="shared" si="19"/>
        <v>5.3848</v>
      </c>
      <c r="O23" s="195"/>
      <c r="P23" s="195"/>
      <c r="Q23" s="197">
        <v>16.0</v>
      </c>
      <c r="R23" s="196">
        <f t="shared" si="9"/>
        <v>2</v>
      </c>
      <c r="S23" s="190">
        <f t="shared" si="10"/>
        <v>1</v>
      </c>
      <c r="T23" s="190">
        <f t="shared" si="11"/>
        <v>2</v>
      </c>
      <c r="U23" s="195">
        <f t="shared" si="12"/>
        <v>69.8752</v>
      </c>
      <c r="V23" s="196">
        <f t="shared" ref="V23:W23" si="23">C23/100</f>
        <v>1.03</v>
      </c>
      <c r="W23" s="196">
        <f t="shared" si="23"/>
        <v>2.12</v>
      </c>
      <c r="X23" s="196">
        <f t="shared" si="14"/>
        <v>2</v>
      </c>
      <c r="Y23" s="198">
        <f t="shared" si="15"/>
        <v>4.3672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8.0</v>
      </c>
      <c r="B24" s="192" t="s">
        <v>55</v>
      </c>
      <c r="C24" s="192">
        <v>103.0</v>
      </c>
      <c r="D24" s="192">
        <v>212.0</v>
      </c>
      <c r="E24" s="192">
        <v>200.0</v>
      </c>
      <c r="F24" s="192">
        <f t="shared" si="5"/>
        <v>0</v>
      </c>
      <c r="G24" s="193">
        <f t="shared" si="6"/>
        <v>69.8752</v>
      </c>
      <c r="H24" s="193">
        <f t="shared" si="7"/>
        <v>69.8752</v>
      </c>
      <c r="I24" s="192">
        <v>1.0</v>
      </c>
      <c r="J24" s="194">
        <f t="shared" si="8"/>
        <v>69.8752</v>
      </c>
      <c r="K24" s="195"/>
      <c r="L24" s="196">
        <f t="shared" si="17"/>
        <v>5.3848</v>
      </c>
      <c r="M24" s="190">
        <f t="shared" si="18"/>
        <v>1</v>
      </c>
      <c r="N24" s="190">
        <f t="shared" si="19"/>
        <v>5.3848</v>
      </c>
      <c r="O24" s="195"/>
      <c r="P24" s="195"/>
      <c r="Q24" s="197">
        <v>16.0</v>
      </c>
      <c r="R24" s="196">
        <f t="shared" si="9"/>
        <v>2</v>
      </c>
      <c r="S24" s="190">
        <f t="shared" si="10"/>
        <v>1</v>
      </c>
      <c r="T24" s="190">
        <f t="shared" si="11"/>
        <v>2</v>
      </c>
      <c r="U24" s="195">
        <f t="shared" si="12"/>
        <v>69.8752</v>
      </c>
      <c r="V24" s="196">
        <f t="shared" ref="V24:W24" si="24">C24/100</f>
        <v>1.03</v>
      </c>
      <c r="W24" s="196">
        <f t="shared" si="24"/>
        <v>2.12</v>
      </c>
      <c r="X24" s="196">
        <f t="shared" si="14"/>
        <v>2</v>
      </c>
      <c r="Y24" s="198">
        <f t="shared" si="15"/>
        <v>4.3672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9.0</v>
      </c>
      <c r="B25" s="192" t="s">
        <v>55</v>
      </c>
      <c r="C25" s="192">
        <v>103.0</v>
      </c>
      <c r="D25" s="192">
        <v>212.0</v>
      </c>
      <c r="E25" s="192">
        <v>200.0</v>
      </c>
      <c r="F25" s="192">
        <f t="shared" si="5"/>
        <v>0</v>
      </c>
      <c r="G25" s="193">
        <f t="shared" si="6"/>
        <v>69.8752</v>
      </c>
      <c r="H25" s="193">
        <f t="shared" si="7"/>
        <v>69.8752</v>
      </c>
      <c r="I25" s="192">
        <v>1.0</v>
      </c>
      <c r="J25" s="194">
        <f t="shared" si="8"/>
        <v>69.8752</v>
      </c>
      <c r="K25" s="195"/>
      <c r="L25" s="196">
        <f t="shared" si="17"/>
        <v>5.3848</v>
      </c>
      <c r="M25" s="190">
        <f t="shared" si="18"/>
        <v>1</v>
      </c>
      <c r="N25" s="190">
        <f t="shared" si="19"/>
        <v>5.3848</v>
      </c>
      <c r="O25" s="195"/>
      <c r="P25" s="195"/>
      <c r="Q25" s="197">
        <v>16.0</v>
      </c>
      <c r="R25" s="196">
        <f t="shared" si="9"/>
        <v>2</v>
      </c>
      <c r="S25" s="190">
        <f t="shared" si="10"/>
        <v>1</v>
      </c>
      <c r="T25" s="190">
        <f t="shared" si="11"/>
        <v>2</v>
      </c>
      <c r="U25" s="195">
        <f t="shared" si="12"/>
        <v>69.8752</v>
      </c>
      <c r="V25" s="196">
        <f t="shared" ref="V25:W25" si="25">C25/100</f>
        <v>1.03</v>
      </c>
      <c r="W25" s="196">
        <f t="shared" si="25"/>
        <v>2.12</v>
      </c>
      <c r="X25" s="196">
        <f t="shared" si="14"/>
        <v>2</v>
      </c>
      <c r="Y25" s="198">
        <f t="shared" si="15"/>
        <v>4.3672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10.0</v>
      </c>
      <c r="B26" s="192" t="s">
        <v>55</v>
      </c>
      <c r="C26" s="192">
        <v>103.0</v>
      </c>
      <c r="D26" s="192">
        <v>212.0</v>
      </c>
      <c r="E26" s="192">
        <v>200.0</v>
      </c>
      <c r="F26" s="192">
        <f t="shared" si="5"/>
        <v>0</v>
      </c>
      <c r="G26" s="193">
        <f t="shared" si="6"/>
        <v>69.8752</v>
      </c>
      <c r="H26" s="193">
        <f t="shared" si="7"/>
        <v>69.8752</v>
      </c>
      <c r="I26" s="192">
        <v>1.0</v>
      </c>
      <c r="J26" s="194">
        <f t="shared" si="8"/>
        <v>69.8752</v>
      </c>
      <c r="K26" s="195"/>
      <c r="L26" s="196">
        <f t="shared" si="17"/>
        <v>5.3848</v>
      </c>
      <c r="M26" s="190">
        <f t="shared" si="18"/>
        <v>1</v>
      </c>
      <c r="N26" s="190">
        <f t="shared" si="19"/>
        <v>5.3848</v>
      </c>
      <c r="O26" s="195"/>
      <c r="P26" s="195"/>
      <c r="Q26" s="197">
        <v>16.0</v>
      </c>
      <c r="R26" s="196">
        <f t="shared" si="9"/>
        <v>2</v>
      </c>
      <c r="S26" s="190">
        <f t="shared" si="10"/>
        <v>1</v>
      </c>
      <c r="T26" s="190">
        <f t="shared" si="11"/>
        <v>2</v>
      </c>
      <c r="U26" s="195">
        <f t="shared" si="12"/>
        <v>69.8752</v>
      </c>
      <c r="V26" s="196">
        <f t="shared" ref="V26:W26" si="26">C26/100</f>
        <v>1.03</v>
      </c>
      <c r="W26" s="196">
        <f t="shared" si="26"/>
        <v>2.12</v>
      </c>
      <c r="X26" s="196">
        <f t="shared" si="14"/>
        <v>2</v>
      </c>
      <c r="Y26" s="198">
        <f t="shared" si="15"/>
        <v>4.3672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11.0</v>
      </c>
      <c r="B27" s="192" t="s">
        <v>55</v>
      </c>
      <c r="C27" s="192">
        <v>103.0</v>
      </c>
      <c r="D27" s="192">
        <v>212.0</v>
      </c>
      <c r="E27" s="192">
        <v>200.0</v>
      </c>
      <c r="F27" s="192">
        <f t="shared" si="5"/>
        <v>0</v>
      </c>
      <c r="G27" s="193">
        <f t="shared" si="6"/>
        <v>69.8752</v>
      </c>
      <c r="H27" s="193">
        <f t="shared" si="7"/>
        <v>69.8752</v>
      </c>
      <c r="I27" s="192">
        <v>1.0</v>
      </c>
      <c r="J27" s="194">
        <f t="shared" si="8"/>
        <v>69.8752</v>
      </c>
      <c r="K27" s="195"/>
      <c r="L27" s="196">
        <f t="shared" si="17"/>
        <v>5.3848</v>
      </c>
      <c r="M27" s="190">
        <f t="shared" si="18"/>
        <v>1</v>
      </c>
      <c r="N27" s="190">
        <f t="shared" si="19"/>
        <v>5.3848</v>
      </c>
      <c r="O27" s="195"/>
      <c r="P27" s="195"/>
      <c r="Q27" s="197">
        <v>16.0</v>
      </c>
      <c r="R27" s="196">
        <f t="shared" si="9"/>
        <v>2</v>
      </c>
      <c r="S27" s="190">
        <f t="shared" si="10"/>
        <v>1</v>
      </c>
      <c r="T27" s="190">
        <f t="shared" si="11"/>
        <v>2</v>
      </c>
      <c r="U27" s="195">
        <f t="shared" si="12"/>
        <v>69.8752</v>
      </c>
      <c r="V27" s="196">
        <f t="shared" ref="V27:W27" si="27">C27/100</f>
        <v>1.03</v>
      </c>
      <c r="W27" s="196">
        <f t="shared" si="27"/>
        <v>2.12</v>
      </c>
      <c r="X27" s="196">
        <f t="shared" si="14"/>
        <v>2</v>
      </c>
      <c r="Y27" s="198">
        <f t="shared" si="15"/>
        <v>4.3672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12.0</v>
      </c>
      <c r="B28" s="192" t="s">
        <v>55</v>
      </c>
      <c r="C28" s="192">
        <v>103.0</v>
      </c>
      <c r="D28" s="192">
        <v>212.0</v>
      </c>
      <c r="E28" s="192">
        <v>200.0</v>
      </c>
      <c r="F28" s="192">
        <f t="shared" si="5"/>
        <v>0</v>
      </c>
      <c r="G28" s="193">
        <f t="shared" si="6"/>
        <v>69.8752</v>
      </c>
      <c r="H28" s="193">
        <f t="shared" si="7"/>
        <v>69.8752</v>
      </c>
      <c r="I28" s="192">
        <v>1.0</v>
      </c>
      <c r="J28" s="194">
        <f t="shared" si="8"/>
        <v>69.8752</v>
      </c>
      <c r="K28" s="195"/>
      <c r="L28" s="196">
        <f t="shared" si="17"/>
        <v>5.3848</v>
      </c>
      <c r="M28" s="190">
        <f t="shared" si="18"/>
        <v>1</v>
      </c>
      <c r="N28" s="190">
        <f t="shared" si="19"/>
        <v>5.3848</v>
      </c>
      <c r="O28" s="195"/>
      <c r="P28" s="195"/>
      <c r="Q28" s="197">
        <v>16.0</v>
      </c>
      <c r="R28" s="196">
        <f t="shared" si="9"/>
        <v>2</v>
      </c>
      <c r="S28" s="190">
        <f t="shared" si="10"/>
        <v>1</v>
      </c>
      <c r="T28" s="190">
        <f t="shared" si="11"/>
        <v>2</v>
      </c>
      <c r="U28" s="195">
        <f t="shared" si="12"/>
        <v>69.8752</v>
      </c>
      <c r="V28" s="196">
        <f t="shared" ref="V28:W28" si="28">C28/100</f>
        <v>1.03</v>
      </c>
      <c r="W28" s="196">
        <f t="shared" si="28"/>
        <v>2.12</v>
      </c>
      <c r="X28" s="196">
        <f t="shared" si="14"/>
        <v>2</v>
      </c>
      <c r="Y28" s="198">
        <f t="shared" si="15"/>
        <v>4.3672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13.0</v>
      </c>
      <c r="B29" s="192" t="s">
        <v>55</v>
      </c>
      <c r="C29" s="192">
        <v>103.0</v>
      </c>
      <c r="D29" s="192">
        <v>212.0</v>
      </c>
      <c r="E29" s="192">
        <v>200.0</v>
      </c>
      <c r="F29" s="192">
        <f t="shared" si="5"/>
        <v>0</v>
      </c>
      <c r="G29" s="193">
        <f t="shared" si="6"/>
        <v>69.8752</v>
      </c>
      <c r="H29" s="193">
        <f t="shared" si="7"/>
        <v>69.8752</v>
      </c>
      <c r="I29" s="192">
        <v>1.0</v>
      </c>
      <c r="J29" s="194">
        <f t="shared" si="8"/>
        <v>69.8752</v>
      </c>
      <c r="K29" s="195"/>
      <c r="L29" s="196">
        <f t="shared" si="17"/>
        <v>5.3848</v>
      </c>
      <c r="M29" s="190">
        <f t="shared" si="18"/>
        <v>1</v>
      </c>
      <c r="N29" s="190">
        <f t="shared" si="19"/>
        <v>5.3848</v>
      </c>
      <c r="O29" s="195"/>
      <c r="P29" s="195"/>
      <c r="Q29" s="197">
        <v>16.0</v>
      </c>
      <c r="R29" s="196">
        <f t="shared" si="9"/>
        <v>2</v>
      </c>
      <c r="S29" s="190">
        <f t="shared" si="10"/>
        <v>1</v>
      </c>
      <c r="T29" s="190">
        <f t="shared" si="11"/>
        <v>2</v>
      </c>
      <c r="U29" s="195">
        <f t="shared" si="12"/>
        <v>69.8752</v>
      </c>
      <c r="V29" s="196">
        <f t="shared" ref="V29:W29" si="29">C29/100</f>
        <v>1.03</v>
      </c>
      <c r="W29" s="196">
        <f t="shared" si="29"/>
        <v>2.12</v>
      </c>
      <c r="X29" s="196">
        <f t="shared" si="14"/>
        <v>2</v>
      </c>
      <c r="Y29" s="198">
        <f t="shared" si="15"/>
        <v>4.3672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14.0</v>
      </c>
      <c r="B30" s="192" t="s">
        <v>55</v>
      </c>
      <c r="C30" s="192">
        <v>103.0</v>
      </c>
      <c r="D30" s="192">
        <v>212.0</v>
      </c>
      <c r="E30" s="192">
        <v>200.0</v>
      </c>
      <c r="F30" s="192">
        <f t="shared" si="5"/>
        <v>0</v>
      </c>
      <c r="G30" s="193">
        <f t="shared" si="6"/>
        <v>69.8752</v>
      </c>
      <c r="H30" s="193">
        <f t="shared" si="7"/>
        <v>69.8752</v>
      </c>
      <c r="I30" s="192">
        <v>1.0</v>
      </c>
      <c r="J30" s="194">
        <f t="shared" si="8"/>
        <v>69.8752</v>
      </c>
      <c r="K30" s="195"/>
      <c r="L30" s="196">
        <f t="shared" si="17"/>
        <v>5.3848</v>
      </c>
      <c r="M30" s="190">
        <f t="shared" si="18"/>
        <v>1</v>
      </c>
      <c r="N30" s="190">
        <f t="shared" si="19"/>
        <v>5.3848</v>
      </c>
      <c r="O30" s="195"/>
      <c r="P30" s="195"/>
      <c r="Q30" s="197">
        <v>16.0</v>
      </c>
      <c r="R30" s="196">
        <f t="shared" si="9"/>
        <v>2</v>
      </c>
      <c r="S30" s="190">
        <f t="shared" si="10"/>
        <v>1</v>
      </c>
      <c r="T30" s="190">
        <f t="shared" si="11"/>
        <v>2</v>
      </c>
      <c r="U30" s="195">
        <f t="shared" si="12"/>
        <v>69.8752</v>
      </c>
      <c r="V30" s="196">
        <f t="shared" ref="V30:W30" si="30">C30/100</f>
        <v>1.03</v>
      </c>
      <c r="W30" s="196">
        <f t="shared" si="30"/>
        <v>2.12</v>
      </c>
      <c r="X30" s="196">
        <f t="shared" si="14"/>
        <v>2</v>
      </c>
      <c r="Y30" s="198">
        <f t="shared" si="15"/>
        <v>4.3672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15.0</v>
      </c>
      <c r="B31" s="192" t="s">
        <v>55</v>
      </c>
      <c r="C31" s="192">
        <v>103.0</v>
      </c>
      <c r="D31" s="192">
        <v>212.0</v>
      </c>
      <c r="E31" s="192">
        <v>200.0</v>
      </c>
      <c r="F31" s="192">
        <f t="shared" si="5"/>
        <v>0</v>
      </c>
      <c r="G31" s="193">
        <f t="shared" si="6"/>
        <v>69.8752</v>
      </c>
      <c r="H31" s="193">
        <f t="shared" si="7"/>
        <v>69.8752</v>
      </c>
      <c r="I31" s="192">
        <v>1.0</v>
      </c>
      <c r="J31" s="194">
        <f t="shared" si="8"/>
        <v>69.8752</v>
      </c>
      <c r="K31" s="195"/>
      <c r="L31" s="196">
        <f t="shared" si="17"/>
        <v>5.3848</v>
      </c>
      <c r="M31" s="190">
        <f t="shared" si="18"/>
        <v>1</v>
      </c>
      <c r="N31" s="190">
        <f t="shared" si="19"/>
        <v>5.3848</v>
      </c>
      <c r="O31" s="195"/>
      <c r="P31" s="195"/>
      <c r="Q31" s="197">
        <v>16.0</v>
      </c>
      <c r="R31" s="196">
        <f t="shared" si="9"/>
        <v>2</v>
      </c>
      <c r="S31" s="190">
        <f t="shared" si="10"/>
        <v>1</v>
      </c>
      <c r="T31" s="190">
        <f t="shared" si="11"/>
        <v>2</v>
      </c>
      <c r="U31" s="195">
        <f t="shared" si="12"/>
        <v>69.8752</v>
      </c>
      <c r="V31" s="196">
        <f t="shared" ref="V31:W31" si="31">C31/100</f>
        <v>1.03</v>
      </c>
      <c r="W31" s="196">
        <f t="shared" si="31"/>
        <v>2.12</v>
      </c>
      <c r="X31" s="196">
        <f t="shared" si="14"/>
        <v>2</v>
      </c>
      <c r="Y31" s="198">
        <f t="shared" si="15"/>
        <v>4.3672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16.0</v>
      </c>
      <c r="B32" s="192" t="s">
        <v>55</v>
      </c>
      <c r="C32" s="192">
        <v>103.0</v>
      </c>
      <c r="D32" s="192">
        <v>212.0</v>
      </c>
      <c r="E32" s="192">
        <v>200.0</v>
      </c>
      <c r="F32" s="192">
        <f t="shared" si="5"/>
        <v>0</v>
      </c>
      <c r="G32" s="193">
        <f t="shared" si="6"/>
        <v>69.8752</v>
      </c>
      <c r="H32" s="193">
        <f t="shared" si="7"/>
        <v>69.8752</v>
      </c>
      <c r="I32" s="192">
        <v>1.0</v>
      </c>
      <c r="J32" s="194">
        <f t="shared" si="8"/>
        <v>69.8752</v>
      </c>
      <c r="K32" s="195"/>
      <c r="L32" s="196">
        <f t="shared" si="17"/>
        <v>5.3848</v>
      </c>
      <c r="M32" s="190">
        <f t="shared" si="18"/>
        <v>1</v>
      </c>
      <c r="N32" s="190">
        <f t="shared" si="19"/>
        <v>5.3848</v>
      </c>
      <c r="O32" s="195"/>
      <c r="P32" s="195"/>
      <c r="Q32" s="197">
        <v>16.0</v>
      </c>
      <c r="R32" s="196">
        <f t="shared" si="9"/>
        <v>2</v>
      </c>
      <c r="S32" s="190">
        <f t="shared" si="10"/>
        <v>1</v>
      </c>
      <c r="T32" s="190">
        <f t="shared" si="11"/>
        <v>2</v>
      </c>
      <c r="U32" s="195">
        <f t="shared" si="12"/>
        <v>69.8752</v>
      </c>
      <c r="V32" s="196">
        <f t="shared" ref="V32:W32" si="32">C32/100</f>
        <v>1.03</v>
      </c>
      <c r="W32" s="196">
        <f t="shared" si="32"/>
        <v>2.12</v>
      </c>
      <c r="X32" s="196">
        <f t="shared" si="14"/>
        <v>2</v>
      </c>
      <c r="Y32" s="198">
        <f t="shared" si="15"/>
        <v>4.3672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17.0</v>
      </c>
      <c r="B33" s="192" t="s">
        <v>55</v>
      </c>
      <c r="C33" s="192">
        <v>103.0</v>
      </c>
      <c r="D33" s="192">
        <v>212.0</v>
      </c>
      <c r="E33" s="192">
        <v>200.0</v>
      </c>
      <c r="F33" s="192">
        <f t="shared" si="5"/>
        <v>0</v>
      </c>
      <c r="G33" s="193">
        <f t="shared" si="6"/>
        <v>69.8752</v>
      </c>
      <c r="H33" s="193">
        <f t="shared" si="7"/>
        <v>69.8752</v>
      </c>
      <c r="I33" s="192">
        <v>1.0</v>
      </c>
      <c r="J33" s="194">
        <f t="shared" si="8"/>
        <v>69.8752</v>
      </c>
      <c r="K33" s="195"/>
      <c r="L33" s="196">
        <f t="shared" si="17"/>
        <v>5.3848</v>
      </c>
      <c r="M33" s="190">
        <f t="shared" si="18"/>
        <v>1</v>
      </c>
      <c r="N33" s="190">
        <f t="shared" si="19"/>
        <v>5.3848</v>
      </c>
      <c r="O33" s="195"/>
      <c r="P33" s="195"/>
      <c r="Q33" s="197">
        <v>16.0</v>
      </c>
      <c r="R33" s="196">
        <f t="shared" si="9"/>
        <v>2</v>
      </c>
      <c r="S33" s="190">
        <f t="shared" si="10"/>
        <v>1</v>
      </c>
      <c r="T33" s="190">
        <f t="shared" si="11"/>
        <v>2</v>
      </c>
      <c r="U33" s="195">
        <f t="shared" si="12"/>
        <v>69.8752</v>
      </c>
      <c r="V33" s="196">
        <f t="shared" ref="V33:W33" si="33">C33/100</f>
        <v>1.03</v>
      </c>
      <c r="W33" s="196">
        <f t="shared" si="33"/>
        <v>2.12</v>
      </c>
      <c r="X33" s="196">
        <f t="shared" si="14"/>
        <v>2</v>
      </c>
      <c r="Y33" s="198">
        <f t="shared" si="15"/>
        <v>4.3672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18.0</v>
      </c>
      <c r="B34" s="192" t="s">
        <v>55</v>
      </c>
      <c r="C34" s="192">
        <v>103.0</v>
      </c>
      <c r="D34" s="192">
        <v>212.0</v>
      </c>
      <c r="E34" s="192">
        <v>200.0</v>
      </c>
      <c r="F34" s="192">
        <f t="shared" si="5"/>
        <v>0</v>
      </c>
      <c r="G34" s="193">
        <f t="shared" si="6"/>
        <v>69.8752</v>
      </c>
      <c r="H34" s="193">
        <f t="shared" si="7"/>
        <v>69.8752</v>
      </c>
      <c r="I34" s="192">
        <v>1.0</v>
      </c>
      <c r="J34" s="194">
        <f t="shared" si="8"/>
        <v>69.8752</v>
      </c>
      <c r="K34" s="195"/>
      <c r="L34" s="171">
        <f t="shared" si="17"/>
        <v>5.3848</v>
      </c>
      <c r="M34" s="199">
        <f t="shared" si="18"/>
        <v>1</v>
      </c>
      <c r="N34" s="199">
        <f t="shared" si="19"/>
        <v>5.3848</v>
      </c>
      <c r="O34" s="195"/>
      <c r="P34" s="195"/>
      <c r="Q34" s="197">
        <v>16.0</v>
      </c>
      <c r="R34" s="196">
        <f t="shared" si="9"/>
        <v>2</v>
      </c>
      <c r="S34" s="190">
        <f t="shared" si="10"/>
        <v>1</v>
      </c>
      <c r="T34" s="190">
        <f t="shared" si="11"/>
        <v>2</v>
      </c>
      <c r="U34" s="195">
        <f t="shared" si="12"/>
        <v>69.8752</v>
      </c>
      <c r="V34" s="196">
        <f t="shared" ref="V34:W34" si="34">C34/100</f>
        <v>1.03</v>
      </c>
      <c r="W34" s="196">
        <f t="shared" si="34"/>
        <v>2.12</v>
      </c>
      <c r="X34" s="196">
        <f t="shared" si="14"/>
        <v>2</v>
      </c>
      <c r="Y34" s="198">
        <f t="shared" si="15"/>
        <v>4.3672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19.0</v>
      </c>
      <c r="B35" s="192" t="s">
        <v>55</v>
      </c>
      <c r="C35" s="192">
        <v>103.0</v>
      </c>
      <c r="D35" s="192">
        <v>212.0</v>
      </c>
      <c r="E35" s="192">
        <v>200.0</v>
      </c>
      <c r="F35" s="192">
        <f t="shared" si="5"/>
        <v>0</v>
      </c>
      <c r="G35" s="193">
        <f t="shared" si="6"/>
        <v>69.8752</v>
      </c>
      <c r="H35" s="193">
        <f t="shared" si="7"/>
        <v>69.8752</v>
      </c>
      <c r="I35" s="192">
        <v>1.0</v>
      </c>
      <c r="J35" s="194">
        <f t="shared" si="8"/>
        <v>69.8752</v>
      </c>
      <c r="K35" s="195"/>
      <c r="L35" s="171"/>
      <c r="M35" s="199">
        <f t="shared" si="18"/>
        <v>1</v>
      </c>
      <c r="N35" s="199"/>
      <c r="O35" s="195"/>
      <c r="P35" s="195"/>
      <c r="Q35" s="197">
        <v>16.0</v>
      </c>
      <c r="R35" s="196">
        <f t="shared" si="9"/>
        <v>2</v>
      </c>
      <c r="S35" s="190">
        <f t="shared" si="10"/>
        <v>1</v>
      </c>
      <c r="T35" s="190">
        <f t="shared" si="11"/>
        <v>2</v>
      </c>
      <c r="U35" s="195">
        <f t="shared" si="12"/>
        <v>69.8752</v>
      </c>
      <c r="V35" s="196">
        <f t="shared" ref="V35:W35" si="35">C35/100</f>
        <v>1.03</v>
      </c>
      <c r="W35" s="196">
        <f t="shared" si="35"/>
        <v>2.12</v>
      </c>
      <c r="X35" s="196">
        <f t="shared" si="14"/>
        <v>2</v>
      </c>
      <c r="Y35" s="198">
        <f t="shared" si="15"/>
        <v>4.3672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20.0</v>
      </c>
      <c r="B36" s="192" t="s">
        <v>55</v>
      </c>
      <c r="C36" s="192">
        <v>103.0</v>
      </c>
      <c r="D36" s="192">
        <v>212.0</v>
      </c>
      <c r="E36" s="192">
        <v>250.0</v>
      </c>
      <c r="F36" s="192">
        <f t="shared" si="5"/>
        <v>0</v>
      </c>
      <c r="G36" s="193">
        <f t="shared" si="6"/>
        <v>87.344</v>
      </c>
      <c r="H36" s="193">
        <f t="shared" si="7"/>
        <v>87.344</v>
      </c>
      <c r="I36" s="192">
        <v>1.0</v>
      </c>
      <c r="J36" s="194">
        <f t="shared" si="8"/>
        <v>87.344</v>
      </c>
      <c r="K36" s="195"/>
      <c r="L36" s="196">
        <f t="shared" ref="L36:L37" si="37">D36*25.4/1000</f>
        <v>5.3848</v>
      </c>
      <c r="M36" s="190">
        <f t="shared" si="18"/>
        <v>1</v>
      </c>
      <c r="N36" s="190">
        <f t="shared" ref="N36:N37" si="38">M36*L36</f>
        <v>5.3848</v>
      </c>
      <c r="O36" s="195"/>
      <c r="P36" s="195"/>
      <c r="Q36" s="197">
        <v>16.0</v>
      </c>
      <c r="R36" s="196">
        <f t="shared" si="9"/>
        <v>2.5</v>
      </c>
      <c r="S36" s="190">
        <f t="shared" si="10"/>
        <v>1</v>
      </c>
      <c r="T36" s="190">
        <f t="shared" si="11"/>
        <v>2.5</v>
      </c>
      <c r="U36" s="195">
        <f t="shared" si="12"/>
        <v>87.344</v>
      </c>
      <c r="V36" s="196">
        <f t="shared" ref="V36:W36" si="36">C36/100</f>
        <v>1.03</v>
      </c>
      <c r="W36" s="196">
        <f t="shared" si="36"/>
        <v>2.12</v>
      </c>
      <c r="X36" s="196">
        <f t="shared" si="14"/>
        <v>2.5</v>
      </c>
      <c r="Y36" s="198">
        <f t="shared" si="15"/>
        <v>5.459</v>
      </c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</row>
    <row r="37" ht="27.0" customHeight="1">
      <c r="A37" s="190">
        <v>21.0</v>
      </c>
      <c r="B37" s="192" t="s">
        <v>55</v>
      </c>
      <c r="C37" s="192">
        <v>103.0</v>
      </c>
      <c r="D37" s="192">
        <v>212.0</v>
      </c>
      <c r="E37" s="192">
        <v>250.0</v>
      </c>
      <c r="F37" s="192">
        <f t="shared" si="5"/>
        <v>0</v>
      </c>
      <c r="G37" s="193">
        <f t="shared" si="6"/>
        <v>87.344</v>
      </c>
      <c r="H37" s="193">
        <f t="shared" si="7"/>
        <v>87.344</v>
      </c>
      <c r="I37" s="192">
        <v>1.0</v>
      </c>
      <c r="J37" s="194">
        <f t="shared" si="8"/>
        <v>87.344</v>
      </c>
      <c r="K37" s="195"/>
      <c r="L37" s="196">
        <f t="shared" si="37"/>
        <v>5.3848</v>
      </c>
      <c r="M37" s="190">
        <f t="shared" si="18"/>
        <v>1</v>
      </c>
      <c r="N37" s="190">
        <f t="shared" si="38"/>
        <v>5.3848</v>
      </c>
      <c r="O37" s="195"/>
      <c r="P37" s="195"/>
      <c r="Q37" s="197">
        <v>16.0</v>
      </c>
      <c r="R37" s="196">
        <f t="shared" si="9"/>
        <v>2.5</v>
      </c>
      <c r="S37" s="190">
        <f t="shared" si="10"/>
        <v>1</v>
      </c>
      <c r="T37" s="190">
        <f t="shared" si="11"/>
        <v>2.5</v>
      </c>
      <c r="U37" s="195">
        <f t="shared" si="12"/>
        <v>87.344</v>
      </c>
      <c r="V37" s="196">
        <f t="shared" ref="V37:W37" si="39">C37/100</f>
        <v>1.03</v>
      </c>
      <c r="W37" s="196">
        <f t="shared" si="39"/>
        <v>2.12</v>
      </c>
      <c r="X37" s="196">
        <f t="shared" si="14"/>
        <v>2.5</v>
      </c>
      <c r="Y37" s="198">
        <f t="shared" si="15"/>
        <v>5.459</v>
      </c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</row>
    <row r="38" ht="27.0" customHeight="1">
      <c r="A38" s="190">
        <v>22.0</v>
      </c>
      <c r="B38" s="191" t="s">
        <v>60</v>
      </c>
      <c r="C38" s="192">
        <v>95.0</v>
      </c>
      <c r="D38" s="192">
        <v>183.0</v>
      </c>
      <c r="E38" s="192">
        <v>200.0</v>
      </c>
      <c r="F38" s="192">
        <f t="shared" si="5"/>
        <v>0.8</v>
      </c>
      <c r="G38" s="193">
        <f t="shared" si="6"/>
        <v>100.833</v>
      </c>
      <c r="H38" s="193">
        <f t="shared" si="7"/>
        <v>80.6664</v>
      </c>
      <c r="I38" s="192">
        <v>1.0</v>
      </c>
      <c r="J38" s="194">
        <f t="shared" si="8"/>
        <v>80.6664</v>
      </c>
      <c r="K38" s="195"/>
      <c r="L38" s="171"/>
      <c r="M38" s="199">
        <f t="shared" si="18"/>
        <v>1</v>
      </c>
      <c r="N38" s="199"/>
      <c r="O38" s="195"/>
      <c r="P38" s="195"/>
      <c r="Q38" s="197">
        <v>29.0</v>
      </c>
      <c r="R38" s="196">
        <f t="shared" si="9"/>
        <v>2</v>
      </c>
      <c r="S38" s="190">
        <f t="shared" si="10"/>
        <v>1</v>
      </c>
      <c r="T38" s="190">
        <f t="shared" si="11"/>
        <v>2</v>
      </c>
      <c r="U38" s="195">
        <f t="shared" si="12"/>
        <v>100.833</v>
      </c>
      <c r="V38" s="196">
        <f t="shared" ref="V38:W38" si="40">C38/100</f>
        <v>0.95</v>
      </c>
      <c r="W38" s="196">
        <f t="shared" si="40"/>
        <v>1.83</v>
      </c>
      <c r="X38" s="196">
        <f t="shared" si="14"/>
        <v>2</v>
      </c>
      <c r="Y38" s="198">
        <f t="shared" si="15"/>
        <v>3.477</v>
      </c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</row>
    <row r="39" ht="27.0" customHeight="1">
      <c r="A39" s="190">
        <v>23.0</v>
      </c>
      <c r="B39" s="192" t="s">
        <v>56</v>
      </c>
      <c r="C39" s="192">
        <v>95.0</v>
      </c>
      <c r="D39" s="192">
        <v>183.0</v>
      </c>
      <c r="E39" s="192">
        <v>200.0</v>
      </c>
      <c r="F39" s="192">
        <f t="shared" si="5"/>
        <v>0</v>
      </c>
      <c r="G39" s="193">
        <f t="shared" si="6"/>
        <v>100.833</v>
      </c>
      <c r="H39" s="193">
        <f t="shared" si="7"/>
        <v>100.833</v>
      </c>
      <c r="I39" s="192">
        <v>1.0</v>
      </c>
      <c r="J39" s="194">
        <f t="shared" si="8"/>
        <v>100.833</v>
      </c>
      <c r="K39" s="195"/>
      <c r="L39" s="171"/>
      <c r="M39" s="199">
        <f t="shared" si="18"/>
        <v>1</v>
      </c>
      <c r="N39" s="199"/>
      <c r="O39" s="195"/>
      <c r="P39" s="195"/>
      <c r="Q39" s="197">
        <v>29.0</v>
      </c>
      <c r="R39" s="196">
        <f t="shared" si="9"/>
        <v>2</v>
      </c>
      <c r="S39" s="190">
        <f t="shared" si="10"/>
        <v>1</v>
      </c>
      <c r="T39" s="190">
        <f t="shared" si="11"/>
        <v>2</v>
      </c>
      <c r="U39" s="195">
        <f t="shared" si="12"/>
        <v>100.833</v>
      </c>
      <c r="V39" s="196">
        <f t="shared" ref="V39:W39" si="41">C39/100</f>
        <v>0.95</v>
      </c>
      <c r="W39" s="196">
        <f t="shared" si="41"/>
        <v>1.83</v>
      </c>
      <c r="X39" s="196">
        <f t="shared" si="14"/>
        <v>2</v>
      </c>
      <c r="Y39" s="198">
        <f t="shared" si="15"/>
        <v>3.477</v>
      </c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ht="27.0" customHeight="1">
      <c r="A40" s="190">
        <v>24.0</v>
      </c>
      <c r="B40" s="192" t="s">
        <v>56</v>
      </c>
      <c r="C40" s="192">
        <v>95.0</v>
      </c>
      <c r="D40" s="192">
        <v>183.0</v>
      </c>
      <c r="E40" s="192">
        <v>200.0</v>
      </c>
      <c r="F40" s="192">
        <f t="shared" si="5"/>
        <v>0</v>
      </c>
      <c r="G40" s="193">
        <f t="shared" si="6"/>
        <v>100.833</v>
      </c>
      <c r="H40" s="193">
        <f t="shared" si="7"/>
        <v>100.833</v>
      </c>
      <c r="I40" s="192">
        <v>1.0</v>
      </c>
      <c r="J40" s="194">
        <f t="shared" si="8"/>
        <v>100.833</v>
      </c>
      <c r="K40" s="195"/>
      <c r="L40" s="171"/>
      <c r="M40" s="199"/>
      <c r="N40" s="199"/>
      <c r="O40" s="195"/>
      <c r="P40" s="195"/>
      <c r="Q40" s="197">
        <v>29.0</v>
      </c>
      <c r="R40" s="196">
        <f t="shared" si="9"/>
        <v>2</v>
      </c>
      <c r="S40" s="190">
        <f t="shared" si="10"/>
        <v>1</v>
      </c>
      <c r="T40" s="190">
        <f t="shared" si="11"/>
        <v>2</v>
      </c>
      <c r="U40" s="195">
        <f t="shared" si="12"/>
        <v>100.833</v>
      </c>
      <c r="V40" s="196">
        <f t="shared" ref="V40:W40" si="42">C40/100</f>
        <v>0.95</v>
      </c>
      <c r="W40" s="196">
        <f t="shared" si="42"/>
        <v>1.83</v>
      </c>
      <c r="X40" s="196">
        <f t="shared" si="14"/>
        <v>2</v>
      </c>
      <c r="Y40" s="198">
        <f t="shared" si="15"/>
        <v>3.477</v>
      </c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</row>
    <row r="41" ht="27.0" customHeight="1">
      <c r="A41" s="190">
        <v>25.0</v>
      </c>
      <c r="B41" s="192" t="s">
        <v>56</v>
      </c>
      <c r="C41" s="192">
        <v>95.0</v>
      </c>
      <c r="D41" s="192">
        <v>183.0</v>
      </c>
      <c r="E41" s="192">
        <v>200.0</v>
      </c>
      <c r="F41" s="192">
        <f t="shared" si="5"/>
        <v>0</v>
      </c>
      <c r="G41" s="193">
        <f t="shared" si="6"/>
        <v>100.833</v>
      </c>
      <c r="H41" s="193">
        <f t="shared" si="7"/>
        <v>100.833</v>
      </c>
      <c r="I41" s="192">
        <v>1.0</v>
      </c>
      <c r="J41" s="194">
        <f t="shared" si="8"/>
        <v>100.833</v>
      </c>
      <c r="K41" s="195"/>
      <c r="L41" s="171"/>
      <c r="M41" s="199"/>
      <c r="N41" s="199"/>
      <c r="O41" s="195"/>
      <c r="P41" s="195"/>
      <c r="Q41" s="197">
        <v>29.0</v>
      </c>
      <c r="R41" s="196">
        <f t="shared" si="9"/>
        <v>2</v>
      </c>
      <c r="S41" s="190">
        <f t="shared" si="10"/>
        <v>1</v>
      </c>
      <c r="T41" s="190">
        <f t="shared" si="11"/>
        <v>2</v>
      </c>
      <c r="U41" s="195">
        <f t="shared" si="12"/>
        <v>100.833</v>
      </c>
      <c r="V41" s="196">
        <f t="shared" ref="V41:W41" si="43">C41/100</f>
        <v>0.95</v>
      </c>
      <c r="W41" s="196">
        <f t="shared" si="43"/>
        <v>1.83</v>
      </c>
      <c r="X41" s="196">
        <f t="shared" si="14"/>
        <v>2</v>
      </c>
      <c r="Y41" s="198">
        <f t="shared" si="15"/>
        <v>3.477</v>
      </c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</row>
    <row r="42" ht="27.0" customHeight="1">
      <c r="A42" s="190">
        <v>26.0</v>
      </c>
      <c r="B42" s="192" t="s">
        <v>56</v>
      </c>
      <c r="C42" s="192">
        <v>95.0</v>
      </c>
      <c r="D42" s="192">
        <v>183.0</v>
      </c>
      <c r="E42" s="192">
        <v>200.0</v>
      </c>
      <c r="F42" s="192">
        <f t="shared" si="5"/>
        <v>0</v>
      </c>
      <c r="G42" s="193">
        <f t="shared" si="6"/>
        <v>100.833</v>
      </c>
      <c r="H42" s="193">
        <f t="shared" si="7"/>
        <v>100.833</v>
      </c>
      <c r="I42" s="192">
        <v>1.0</v>
      </c>
      <c r="J42" s="194">
        <f t="shared" si="8"/>
        <v>100.833</v>
      </c>
      <c r="K42" s="195"/>
      <c r="L42" s="171"/>
      <c r="M42" s="199"/>
      <c r="N42" s="199"/>
      <c r="O42" s="195"/>
      <c r="P42" s="195"/>
      <c r="Q42" s="197">
        <v>29.0</v>
      </c>
      <c r="R42" s="196">
        <f t="shared" si="9"/>
        <v>2</v>
      </c>
      <c r="S42" s="190">
        <f t="shared" si="10"/>
        <v>1</v>
      </c>
      <c r="T42" s="190">
        <f t="shared" si="11"/>
        <v>2</v>
      </c>
      <c r="U42" s="195">
        <f t="shared" si="12"/>
        <v>100.833</v>
      </c>
      <c r="V42" s="196">
        <f t="shared" ref="V42:W42" si="44">C42/100</f>
        <v>0.95</v>
      </c>
      <c r="W42" s="196">
        <f t="shared" si="44"/>
        <v>1.83</v>
      </c>
      <c r="X42" s="196">
        <f t="shared" si="14"/>
        <v>2</v>
      </c>
      <c r="Y42" s="198">
        <f t="shared" si="15"/>
        <v>3.477</v>
      </c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</row>
    <row r="43" ht="27.0" customHeight="1">
      <c r="A43" s="190">
        <v>27.0</v>
      </c>
      <c r="B43" s="192" t="s">
        <v>56</v>
      </c>
      <c r="C43" s="192">
        <v>95.0</v>
      </c>
      <c r="D43" s="192">
        <v>183.0</v>
      </c>
      <c r="E43" s="192">
        <v>200.0</v>
      </c>
      <c r="F43" s="192">
        <f t="shared" si="5"/>
        <v>0</v>
      </c>
      <c r="G43" s="193">
        <f t="shared" si="6"/>
        <v>100.833</v>
      </c>
      <c r="H43" s="193">
        <f t="shared" si="7"/>
        <v>100.833</v>
      </c>
      <c r="I43" s="192">
        <v>1.0</v>
      </c>
      <c r="J43" s="194">
        <f t="shared" si="8"/>
        <v>100.833</v>
      </c>
      <c r="K43" s="195"/>
      <c r="L43" s="171"/>
      <c r="M43" s="199"/>
      <c r="N43" s="199"/>
      <c r="O43" s="195"/>
      <c r="P43" s="195"/>
      <c r="Q43" s="197">
        <v>29.0</v>
      </c>
      <c r="R43" s="196">
        <f t="shared" si="9"/>
        <v>2</v>
      </c>
      <c r="S43" s="190">
        <f t="shared" si="10"/>
        <v>1</v>
      </c>
      <c r="T43" s="190">
        <f t="shared" si="11"/>
        <v>2</v>
      </c>
      <c r="U43" s="195">
        <f t="shared" si="12"/>
        <v>100.833</v>
      </c>
      <c r="V43" s="196">
        <f t="shared" ref="V43:W43" si="45">C43/100</f>
        <v>0.95</v>
      </c>
      <c r="W43" s="196">
        <f t="shared" si="45"/>
        <v>1.83</v>
      </c>
      <c r="X43" s="196">
        <f t="shared" si="14"/>
        <v>2</v>
      </c>
      <c r="Y43" s="198">
        <f t="shared" si="15"/>
        <v>3.477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90">
        <v>28.0</v>
      </c>
      <c r="B44" s="192" t="s">
        <v>56</v>
      </c>
      <c r="C44" s="192">
        <v>95.0</v>
      </c>
      <c r="D44" s="192">
        <v>183.0</v>
      </c>
      <c r="E44" s="192">
        <v>200.0</v>
      </c>
      <c r="F44" s="192">
        <f t="shared" si="5"/>
        <v>0</v>
      </c>
      <c r="G44" s="193">
        <f t="shared" si="6"/>
        <v>100.833</v>
      </c>
      <c r="H44" s="193">
        <f t="shared" si="7"/>
        <v>100.833</v>
      </c>
      <c r="I44" s="192">
        <v>1.0</v>
      </c>
      <c r="J44" s="194">
        <f t="shared" si="8"/>
        <v>100.833</v>
      </c>
      <c r="K44" s="195"/>
      <c r="L44" s="171"/>
      <c r="M44" s="199"/>
      <c r="N44" s="199"/>
      <c r="O44" s="195"/>
      <c r="P44" s="195"/>
      <c r="Q44" s="197">
        <v>29.0</v>
      </c>
      <c r="R44" s="196">
        <f t="shared" si="9"/>
        <v>2</v>
      </c>
      <c r="S44" s="190">
        <f t="shared" si="10"/>
        <v>1</v>
      </c>
      <c r="T44" s="190">
        <f t="shared" si="11"/>
        <v>2</v>
      </c>
      <c r="U44" s="195">
        <f t="shared" si="12"/>
        <v>100.833</v>
      </c>
      <c r="V44" s="196">
        <f t="shared" ref="V44:W44" si="46">C44/100</f>
        <v>0.95</v>
      </c>
      <c r="W44" s="196">
        <f t="shared" si="46"/>
        <v>1.83</v>
      </c>
      <c r="X44" s="196">
        <f t="shared" si="14"/>
        <v>2</v>
      </c>
      <c r="Y44" s="198">
        <f t="shared" si="15"/>
        <v>3.477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90">
        <v>29.0</v>
      </c>
      <c r="B45" s="192" t="s">
        <v>56</v>
      </c>
      <c r="C45" s="192">
        <v>95.0</v>
      </c>
      <c r="D45" s="192">
        <v>183.0</v>
      </c>
      <c r="E45" s="192">
        <v>200.0</v>
      </c>
      <c r="F45" s="192">
        <f t="shared" si="5"/>
        <v>0</v>
      </c>
      <c r="G45" s="193">
        <f t="shared" si="6"/>
        <v>100.833</v>
      </c>
      <c r="H45" s="193">
        <f t="shared" si="7"/>
        <v>100.833</v>
      </c>
      <c r="I45" s="192">
        <v>1.0</v>
      </c>
      <c r="J45" s="194">
        <f t="shared" si="8"/>
        <v>100.833</v>
      </c>
      <c r="K45" s="195"/>
      <c r="L45" s="171"/>
      <c r="M45" s="199"/>
      <c r="N45" s="199"/>
      <c r="O45" s="195"/>
      <c r="P45" s="195"/>
      <c r="Q45" s="197">
        <v>29.0</v>
      </c>
      <c r="R45" s="196">
        <f t="shared" si="9"/>
        <v>2</v>
      </c>
      <c r="S45" s="190">
        <f t="shared" si="10"/>
        <v>1</v>
      </c>
      <c r="T45" s="190">
        <f t="shared" si="11"/>
        <v>2</v>
      </c>
      <c r="U45" s="195">
        <f t="shared" si="12"/>
        <v>100.833</v>
      </c>
      <c r="V45" s="196">
        <f t="shared" ref="V45:W45" si="47">C45/100</f>
        <v>0.95</v>
      </c>
      <c r="W45" s="196">
        <f t="shared" si="47"/>
        <v>1.83</v>
      </c>
      <c r="X45" s="196">
        <f t="shared" si="14"/>
        <v>2</v>
      </c>
      <c r="Y45" s="198">
        <f t="shared" si="15"/>
        <v>3.477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90">
        <v>30.0</v>
      </c>
      <c r="B46" s="192" t="s">
        <v>56</v>
      </c>
      <c r="C46" s="192">
        <v>95.0</v>
      </c>
      <c r="D46" s="192">
        <v>183.0</v>
      </c>
      <c r="E46" s="192">
        <v>200.0</v>
      </c>
      <c r="F46" s="192">
        <f t="shared" si="5"/>
        <v>0</v>
      </c>
      <c r="G46" s="193">
        <f t="shared" si="6"/>
        <v>100.833</v>
      </c>
      <c r="H46" s="200">
        <f t="shared" si="7"/>
        <v>100.833</v>
      </c>
      <c r="I46" s="192">
        <v>1.0</v>
      </c>
      <c r="J46" s="201">
        <f t="shared" si="8"/>
        <v>100.833</v>
      </c>
      <c r="K46" s="140"/>
      <c r="L46" s="202"/>
      <c r="M46" s="203"/>
      <c r="N46" s="203"/>
      <c r="O46" s="140"/>
      <c r="P46" s="140"/>
      <c r="Q46" s="197">
        <v>29.0</v>
      </c>
      <c r="R46" s="196">
        <f t="shared" si="9"/>
        <v>2</v>
      </c>
      <c r="S46" s="190">
        <f t="shared" si="10"/>
        <v>1</v>
      </c>
      <c r="T46" s="190">
        <f t="shared" si="11"/>
        <v>2</v>
      </c>
      <c r="U46" s="195">
        <f t="shared" si="12"/>
        <v>100.833</v>
      </c>
      <c r="V46" s="196">
        <f t="shared" ref="V46:W46" si="48">C46/100</f>
        <v>0.95</v>
      </c>
      <c r="W46" s="196">
        <f t="shared" si="48"/>
        <v>1.83</v>
      </c>
      <c r="X46" s="196">
        <f t="shared" si="14"/>
        <v>2</v>
      </c>
      <c r="Y46" s="198">
        <f t="shared" si="15"/>
        <v>3.477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31.0</v>
      </c>
      <c r="B47" s="192" t="s">
        <v>56</v>
      </c>
      <c r="C47" s="192">
        <v>95.0</v>
      </c>
      <c r="D47" s="192">
        <v>183.0</v>
      </c>
      <c r="E47" s="192">
        <v>200.0</v>
      </c>
      <c r="F47" s="192">
        <f t="shared" si="5"/>
        <v>0</v>
      </c>
      <c r="G47" s="193">
        <f t="shared" si="6"/>
        <v>100.833</v>
      </c>
      <c r="H47" s="200">
        <f t="shared" si="7"/>
        <v>100.833</v>
      </c>
      <c r="I47" s="192">
        <v>1.0</v>
      </c>
      <c r="J47" s="201">
        <f t="shared" si="8"/>
        <v>100.833</v>
      </c>
      <c r="K47" s="140"/>
      <c r="L47" s="202"/>
      <c r="M47" s="203"/>
      <c r="N47" s="203"/>
      <c r="O47" s="140"/>
      <c r="P47" s="140"/>
      <c r="Q47" s="197">
        <v>29.0</v>
      </c>
      <c r="R47" s="196">
        <f t="shared" si="9"/>
        <v>2</v>
      </c>
      <c r="S47" s="190">
        <f t="shared" si="10"/>
        <v>1</v>
      </c>
      <c r="T47" s="190">
        <f t="shared" si="11"/>
        <v>2</v>
      </c>
      <c r="U47" s="195">
        <f t="shared" si="12"/>
        <v>100.833</v>
      </c>
      <c r="V47" s="196">
        <f t="shared" ref="V47:W47" si="49">C47/100</f>
        <v>0.95</v>
      </c>
      <c r="W47" s="196">
        <f t="shared" si="49"/>
        <v>1.83</v>
      </c>
      <c r="X47" s="196">
        <f t="shared" si="14"/>
        <v>2</v>
      </c>
      <c r="Y47" s="198">
        <f t="shared" si="15"/>
        <v>3.477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32.0</v>
      </c>
      <c r="B48" s="192" t="s">
        <v>56</v>
      </c>
      <c r="C48" s="192">
        <v>95.0</v>
      </c>
      <c r="D48" s="192">
        <v>183.0</v>
      </c>
      <c r="E48" s="192">
        <v>200.0</v>
      </c>
      <c r="F48" s="192">
        <f t="shared" si="5"/>
        <v>0</v>
      </c>
      <c r="G48" s="193">
        <f t="shared" si="6"/>
        <v>100.833</v>
      </c>
      <c r="H48" s="200">
        <f t="shared" si="7"/>
        <v>100.833</v>
      </c>
      <c r="I48" s="192">
        <v>1.0</v>
      </c>
      <c r="J48" s="201">
        <f t="shared" si="8"/>
        <v>100.833</v>
      </c>
      <c r="K48" s="140"/>
      <c r="L48" s="202"/>
      <c r="M48" s="203"/>
      <c r="N48" s="203"/>
      <c r="O48" s="140"/>
      <c r="P48" s="140"/>
      <c r="Q48" s="197">
        <v>29.0</v>
      </c>
      <c r="R48" s="196">
        <f t="shared" si="9"/>
        <v>2</v>
      </c>
      <c r="S48" s="190">
        <f t="shared" si="10"/>
        <v>1</v>
      </c>
      <c r="T48" s="190">
        <f t="shared" si="11"/>
        <v>2</v>
      </c>
      <c r="U48" s="195">
        <f t="shared" si="12"/>
        <v>100.833</v>
      </c>
      <c r="V48" s="196">
        <f t="shared" ref="V48:W48" si="50">C48/100</f>
        <v>0.95</v>
      </c>
      <c r="W48" s="196">
        <f t="shared" si="50"/>
        <v>1.83</v>
      </c>
      <c r="X48" s="196">
        <f t="shared" si="14"/>
        <v>2</v>
      </c>
      <c r="Y48" s="198">
        <f t="shared" si="15"/>
        <v>3.477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33.0</v>
      </c>
      <c r="B49" s="192" t="s">
        <v>56</v>
      </c>
      <c r="C49" s="192">
        <v>95.0</v>
      </c>
      <c r="D49" s="192">
        <v>183.0</v>
      </c>
      <c r="E49" s="192">
        <v>200.0</v>
      </c>
      <c r="F49" s="192">
        <f t="shared" si="5"/>
        <v>0</v>
      </c>
      <c r="G49" s="193">
        <f t="shared" si="6"/>
        <v>100.833</v>
      </c>
      <c r="H49" s="200">
        <f t="shared" si="7"/>
        <v>100.833</v>
      </c>
      <c r="I49" s="192">
        <v>1.0</v>
      </c>
      <c r="J49" s="201">
        <f t="shared" si="8"/>
        <v>100.833</v>
      </c>
      <c r="K49" s="140"/>
      <c r="L49" s="202"/>
      <c r="M49" s="203"/>
      <c r="N49" s="203"/>
      <c r="O49" s="140"/>
      <c r="P49" s="140"/>
      <c r="Q49" s="197">
        <v>29.0</v>
      </c>
      <c r="R49" s="196">
        <f t="shared" si="9"/>
        <v>2</v>
      </c>
      <c r="S49" s="190">
        <f t="shared" si="10"/>
        <v>1</v>
      </c>
      <c r="T49" s="190">
        <f t="shared" si="11"/>
        <v>2</v>
      </c>
      <c r="U49" s="195">
        <f t="shared" si="12"/>
        <v>100.833</v>
      </c>
      <c r="V49" s="196">
        <f t="shared" ref="V49:W49" si="51">C49/100</f>
        <v>0.95</v>
      </c>
      <c r="W49" s="196">
        <f t="shared" si="51"/>
        <v>1.83</v>
      </c>
      <c r="X49" s="196">
        <f t="shared" si="14"/>
        <v>2</v>
      </c>
      <c r="Y49" s="198">
        <f t="shared" si="15"/>
        <v>3.477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34.0</v>
      </c>
      <c r="B50" s="192" t="s">
        <v>56</v>
      </c>
      <c r="C50" s="192">
        <v>95.0</v>
      </c>
      <c r="D50" s="192">
        <v>183.0</v>
      </c>
      <c r="E50" s="192">
        <v>200.0</v>
      </c>
      <c r="F50" s="192">
        <f t="shared" si="5"/>
        <v>0</v>
      </c>
      <c r="G50" s="193">
        <f t="shared" si="6"/>
        <v>100.833</v>
      </c>
      <c r="H50" s="200">
        <f t="shared" si="7"/>
        <v>100.833</v>
      </c>
      <c r="I50" s="192">
        <v>1.0</v>
      </c>
      <c r="J50" s="201">
        <f t="shared" si="8"/>
        <v>100.833</v>
      </c>
      <c r="K50" s="140"/>
      <c r="L50" s="202"/>
      <c r="M50" s="203"/>
      <c r="N50" s="203"/>
      <c r="O50" s="140"/>
      <c r="P50" s="140"/>
      <c r="Q50" s="197">
        <v>29.0</v>
      </c>
      <c r="R50" s="196">
        <f t="shared" si="9"/>
        <v>2</v>
      </c>
      <c r="S50" s="190">
        <f t="shared" si="10"/>
        <v>1</v>
      </c>
      <c r="T50" s="190">
        <f t="shared" si="11"/>
        <v>2</v>
      </c>
      <c r="U50" s="195">
        <f t="shared" si="12"/>
        <v>100.833</v>
      </c>
      <c r="V50" s="196">
        <f t="shared" ref="V50:W50" si="52">C50/100</f>
        <v>0.95</v>
      </c>
      <c r="W50" s="196">
        <f t="shared" si="52"/>
        <v>1.83</v>
      </c>
      <c r="X50" s="196">
        <f t="shared" si="14"/>
        <v>2</v>
      </c>
      <c r="Y50" s="198">
        <f t="shared" si="15"/>
        <v>3.477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35.0</v>
      </c>
      <c r="B51" s="192" t="s">
        <v>56</v>
      </c>
      <c r="C51" s="192">
        <v>95.0</v>
      </c>
      <c r="D51" s="192">
        <v>183.0</v>
      </c>
      <c r="E51" s="192">
        <v>200.0</v>
      </c>
      <c r="F51" s="192">
        <f t="shared" si="5"/>
        <v>0</v>
      </c>
      <c r="G51" s="193">
        <f t="shared" si="6"/>
        <v>100.833</v>
      </c>
      <c r="H51" s="200">
        <f t="shared" si="7"/>
        <v>100.833</v>
      </c>
      <c r="I51" s="192">
        <v>1.0</v>
      </c>
      <c r="J51" s="201">
        <f t="shared" si="8"/>
        <v>100.833</v>
      </c>
      <c r="K51" s="140"/>
      <c r="L51" s="202"/>
      <c r="M51" s="203"/>
      <c r="N51" s="203"/>
      <c r="O51" s="140"/>
      <c r="P51" s="140"/>
      <c r="Q51" s="197">
        <v>29.0</v>
      </c>
      <c r="R51" s="196">
        <f t="shared" si="9"/>
        <v>2</v>
      </c>
      <c r="S51" s="190">
        <f t="shared" si="10"/>
        <v>1</v>
      </c>
      <c r="T51" s="190">
        <f t="shared" si="11"/>
        <v>2</v>
      </c>
      <c r="U51" s="195">
        <f t="shared" si="12"/>
        <v>100.833</v>
      </c>
      <c r="V51" s="196">
        <f t="shared" ref="V51:W51" si="53">C51/100</f>
        <v>0.95</v>
      </c>
      <c r="W51" s="196">
        <f t="shared" si="53"/>
        <v>1.83</v>
      </c>
      <c r="X51" s="196">
        <f t="shared" si="14"/>
        <v>2</v>
      </c>
      <c r="Y51" s="198">
        <f t="shared" si="15"/>
        <v>3.477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36.0</v>
      </c>
      <c r="B52" s="192" t="s">
        <v>56</v>
      </c>
      <c r="C52" s="192">
        <v>95.0</v>
      </c>
      <c r="D52" s="192">
        <v>183.0</v>
      </c>
      <c r="E52" s="192">
        <v>200.0</v>
      </c>
      <c r="F52" s="192">
        <f t="shared" si="5"/>
        <v>0</v>
      </c>
      <c r="G52" s="193">
        <f t="shared" si="6"/>
        <v>100.833</v>
      </c>
      <c r="H52" s="200">
        <f t="shared" si="7"/>
        <v>100.833</v>
      </c>
      <c r="I52" s="192">
        <v>1.0</v>
      </c>
      <c r="J52" s="201">
        <f t="shared" si="8"/>
        <v>100.833</v>
      </c>
      <c r="K52" s="140"/>
      <c r="L52" s="202"/>
      <c r="M52" s="203"/>
      <c r="N52" s="203"/>
      <c r="O52" s="140"/>
      <c r="P52" s="140"/>
      <c r="Q52" s="197">
        <v>29.0</v>
      </c>
      <c r="R52" s="196">
        <f t="shared" si="9"/>
        <v>2</v>
      </c>
      <c r="S52" s="190">
        <f t="shared" si="10"/>
        <v>1</v>
      </c>
      <c r="T52" s="190">
        <f t="shared" si="11"/>
        <v>2</v>
      </c>
      <c r="U52" s="195">
        <f t="shared" si="12"/>
        <v>100.833</v>
      </c>
      <c r="V52" s="196">
        <f t="shared" ref="V52:W52" si="54">C52/100</f>
        <v>0.95</v>
      </c>
      <c r="W52" s="196">
        <f t="shared" si="54"/>
        <v>1.83</v>
      </c>
      <c r="X52" s="196">
        <f t="shared" si="14"/>
        <v>2</v>
      </c>
      <c r="Y52" s="198">
        <f t="shared" si="15"/>
        <v>3.477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37.0</v>
      </c>
      <c r="B53" s="192" t="s">
        <v>56</v>
      </c>
      <c r="C53" s="192">
        <v>95.0</v>
      </c>
      <c r="D53" s="192">
        <v>183.0</v>
      </c>
      <c r="E53" s="192">
        <v>200.0</v>
      </c>
      <c r="F53" s="192">
        <f t="shared" si="5"/>
        <v>0</v>
      </c>
      <c r="G53" s="193">
        <f t="shared" si="6"/>
        <v>100.833</v>
      </c>
      <c r="H53" s="200">
        <f t="shared" si="7"/>
        <v>100.833</v>
      </c>
      <c r="I53" s="192">
        <v>1.0</v>
      </c>
      <c r="J53" s="201">
        <f t="shared" si="8"/>
        <v>100.833</v>
      </c>
      <c r="K53" s="140"/>
      <c r="L53" s="202"/>
      <c r="M53" s="203"/>
      <c r="N53" s="203"/>
      <c r="O53" s="140"/>
      <c r="P53" s="140"/>
      <c r="Q53" s="197">
        <v>29.0</v>
      </c>
      <c r="R53" s="196">
        <f t="shared" si="9"/>
        <v>2</v>
      </c>
      <c r="S53" s="190">
        <f t="shared" si="10"/>
        <v>1</v>
      </c>
      <c r="T53" s="190">
        <f t="shared" si="11"/>
        <v>2</v>
      </c>
      <c r="U53" s="195">
        <f t="shared" si="12"/>
        <v>100.833</v>
      </c>
      <c r="V53" s="196">
        <f t="shared" ref="V53:W53" si="55">C53/100</f>
        <v>0.95</v>
      </c>
      <c r="W53" s="196">
        <f t="shared" si="55"/>
        <v>1.83</v>
      </c>
      <c r="X53" s="196">
        <f t="shared" si="14"/>
        <v>2</v>
      </c>
      <c r="Y53" s="198">
        <f t="shared" si="15"/>
        <v>3.477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38.0</v>
      </c>
      <c r="B54" s="192" t="s">
        <v>56</v>
      </c>
      <c r="C54" s="192">
        <v>95.0</v>
      </c>
      <c r="D54" s="192">
        <v>183.0</v>
      </c>
      <c r="E54" s="192">
        <v>200.0</v>
      </c>
      <c r="F54" s="192">
        <f t="shared" si="5"/>
        <v>0</v>
      </c>
      <c r="G54" s="193">
        <f t="shared" si="6"/>
        <v>100.833</v>
      </c>
      <c r="H54" s="200">
        <f t="shared" si="7"/>
        <v>100.833</v>
      </c>
      <c r="I54" s="192">
        <v>1.0</v>
      </c>
      <c r="J54" s="201">
        <f t="shared" si="8"/>
        <v>100.833</v>
      </c>
      <c r="K54" s="140"/>
      <c r="L54" s="202"/>
      <c r="M54" s="203"/>
      <c r="N54" s="203"/>
      <c r="O54" s="140"/>
      <c r="P54" s="140"/>
      <c r="Q54" s="197">
        <v>29.0</v>
      </c>
      <c r="R54" s="196">
        <f t="shared" si="9"/>
        <v>2</v>
      </c>
      <c r="S54" s="190">
        <f t="shared" si="10"/>
        <v>1</v>
      </c>
      <c r="T54" s="190">
        <f t="shared" si="11"/>
        <v>2</v>
      </c>
      <c r="U54" s="195">
        <f t="shared" si="12"/>
        <v>100.833</v>
      </c>
      <c r="V54" s="196">
        <f t="shared" ref="V54:W54" si="56">C54/100</f>
        <v>0.95</v>
      </c>
      <c r="W54" s="196">
        <f t="shared" si="56"/>
        <v>1.83</v>
      </c>
      <c r="X54" s="196">
        <f t="shared" si="14"/>
        <v>2</v>
      </c>
      <c r="Y54" s="198">
        <f t="shared" si="15"/>
        <v>3.477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39.0</v>
      </c>
      <c r="B55" s="192" t="s">
        <v>56</v>
      </c>
      <c r="C55" s="192">
        <v>95.0</v>
      </c>
      <c r="D55" s="192">
        <v>183.0</v>
      </c>
      <c r="E55" s="192">
        <v>200.0</v>
      </c>
      <c r="F55" s="192">
        <f t="shared" si="5"/>
        <v>0</v>
      </c>
      <c r="G55" s="193">
        <f t="shared" si="6"/>
        <v>100.833</v>
      </c>
      <c r="H55" s="200">
        <f t="shared" si="7"/>
        <v>100.833</v>
      </c>
      <c r="I55" s="192">
        <v>1.0</v>
      </c>
      <c r="J55" s="201">
        <f t="shared" si="8"/>
        <v>100.833</v>
      </c>
      <c r="K55" s="140"/>
      <c r="L55" s="202"/>
      <c r="M55" s="203"/>
      <c r="N55" s="203"/>
      <c r="O55" s="140"/>
      <c r="P55" s="140"/>
      <c r="Q55" s="197">
        <v>29.0</v>
      </c>
      <c r="R55" s="196">
        <f t="shared" si="9"/>
        <v>2</v>
      </c>
      <c r="S55" s="190">
        <f t="shared" si="10"/>
        <v>1</v>
      </c>
      <c r="T55" s="190">
        <f t="shared" si="11"/>
        <v>2</v>
      </c>
      <c r="U55" s="195">
        <f t="shared" si="12"/>
        <v>100.833</v>
      </c>
      <c r="V55" s="196">
        <f t="shared" ref="V55:W55" si="57">C55/100</f>
        <v>0.95</v>
      </c>
      <c r="W55" s="196">
        <f t="shared" si="57"/>
        <v>1.83</v>
      </c>
      <c r="X55" s="196">
        <f t="shared" si="14"/>
        <v>2</v>
      </c>
      <c r="Y55" s="198">
        <f t="shared" si="15"/>
        <v>3.477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40.0</v>
      </c>
      <c r="B56" s="192" t="s">
        <v>56</v>
      </c>
      <c r="C56" s="192">
        <v>95.0</v>
      </c>
      <c r="D56" s="192">
        <v>183.0</v>
      </c>
      <c r="E56" s="192">
        <v>200.0</v>
      </c>
      <c r="F56" s="192">
        <f t="shared" si="5"/>
        <v>0</v>
      </c>
      <c r="G56" s="193">
        <f t="shared" si="6"/>
        <v>100.833</v>
      </c>
      <c r="H56" s="200">
        <f t="shared" si="7"/>
        <v>100.833</v>
      </c>
      <c r="I56" s="192">
        <v>1.0</v>
      </c>
      <c r="J56" s="201">
        <f t="shared" si="8"/>
        <v>100.833</v>
      </c>
      <c r="K56" s="140"/>
      <c r="L56" s="202"/>
      <c r="M56" s="203"/>
      <c r="N56" s="203"/>
      <c r="O56" s="140"/>
      <c r="P56" s="140"/>
      <c r="Q56" s="197">
        <v>29.0</v>
      </c>
      <c r="R56" s="196">
        <f t="shared" si="9"/>
        <v>2</v>
      </c>
      <c r="S56" s="190">
        <f t="shared" si="10"/>
        <v>1</v>
      </c>
      <c r="T56" s="190">
        <f t="shared" si="11"/>
        <v>2</v>
      </c>
      <c r="U56" s="195">
        <f t="shared" si="12"/>
        <v>100.833</v>
      </c>
      <c r="V56" s="196">
        <f t="shared" ref="V56:W56" si="58">C56/100</f>
        <v>0.95</v>
      </c>
      <c r="W56" s="196">
        <f t="shared" si="58"/>
        <v>1.83</v>
      </c>
      <c r="X56" s="196">
        <f t="shared" si="14"/>
        <v>2</v>
      </c>
      <c r="Y56" s="198">
        <f t="shared" si="15"/>
        <v>3.477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66"/>
      <c r="B57" s="184"/>
      <c r="C57" s="184"/>
      <c r="D57" s="184"/>
      <c r="E57" s="184"/>
      <c r="F57" s="184"/>
      <c r="G57" s="169"/>
      <c r="H57" s="188"/>
      <c r="I57" s="166"/>
      <c r="J57" s="204">
        <f>+Q79</f>
        <v>19.2</v>
      </c>
      <c r="K57" s="140"/>
      <c r="L57" s="140"/>
      <c r="M57" s="140"/>
      <c r="N57" s="140"/>
      <c r="O57" s="140"/>
      <c r="P57" s="140"/>
      <c r="Q57" s="205"/>
      <c r="R57" s="196">
        <f t="shared" si="9"/>
        <v>0</v>
      </c>
      <c r="S57" s="190" t="str">
        <f t="shared" si="10"/>
        <v/>
      </c>
      <c r="T57" s="190">
        <f t="shared" si="11"/>
        <v>0</v>
      </c>
      <c r="U57" s="195"/>
      <c r="V57" s="196">
        <f t="shared" ref="V57:W57" si="59">C57/100</f>
        <v>0</v>
      </c>
      <c r="W57" s="196">
        <f t="shared" si="59"/>
        <v>0</v>
      </c>
      <c r="X57" s="196">
        <f t="shared" si="14"/>
        <v>0</v>
      </c>
      <c r="Y57" s="198">
        <f t="shared" si="15"/>
        <v>0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6"/>
      <c r="B58" s="206"/>
      <c r="C58" s="206"/>
      <c r="D58" s="206"/>
      <c r="E58" s="206"/>
      <c r="F58" s="206"/>
      <c r="G58" s="207"/>
      <c r="H58" s="208"/>
      <c r="I58" s="209">
        <f>SUM(I17:I56)</f>
        <v>40</v>
      </c>
      <c r="J58" s="210">
        <f>SUM(J17:J57)</f>
        <v>3403.20216</v>
      </c>
      <c r="K58" s="211"/>
      <c r="L58" s="211"/>
      <c r="M58" s="211"/>
      <c r="N58" s="211"/>
      <c r="O58" s="211"/>
      <c r="P58" s="211"/>
      <c r="Q58" s="143"/>
      <c r="R58" s="212">
        <f>+S18+S20+S21+S23+S24+S25+S27+S28+S29+S30+S31+S32+S34+S35+S38+S39+S42</f>
        <v>17</v>
      </c>
      <c r="S58" s="211">
        <f t="shared" ref="S58:T58" si="60">SUM(S17:S57)</f>
        <v>40</v>
      </c>
      <c r="T58" s="211">
        <f t="shared" si="60"/>
        <v>81</v>
      </c>
      <c r="U58" s="211"/>
      <c r="V58" s="211"/>
      <c r="W58" s="211"/>
      <c r="X58" s="211"/>
      <c r="Y58" s="213">
        <f>SUM(Y17:Y57)</f>
        <v>159.9578</v>
      </c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  <c r="AJ58" s="211"/>
      <c r="AK58" s="211"/>
      <c r="AL58" s="211"/>
      <c r="AM58" s="211"/>
      <c r="AN58" s="211"/>
      <c r="AO58" s="211"/>
      <c r="AP58" s="211"/>
      <c r="AQ58" s="211"/>
      <c r="AR58" s="211"/>
      <c r="AS58" s="211"/>
    </row>
    <row r="59" ht="29.25" customHeight="1">
      <c r="A59" s="140"/>
      <c r="B59" s="140"/>
      <c r="C59" s="140"/>
      <c r="D59" s="140"/>
      <c r="E59" s="140"/>
      <c r="F59" s="140"/>
      <c r="G59" s="141"/>
      <c r="H59" s="142"/>
      <c r="I59" s="140"/>
      <c r="J59" s="140"/>
      <c r="K59" s="140"/>
      <c r="L59" s="140"/>
      <c r="M59" s="140"/>
      <c r="N59" s="140"/>
      <c r="O59" s="140"/>
      <c r="P59" s="140"/>
      <c r="Q59" s="143"/>
      <c r="R59" s="195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9.25" customHeight="1">
      <c r="A60" s="140"/>
      <c r="B60" s="140"/>
      <c r="C60" s="140"/>
      <c r="D60" s="140"/>
      <c r="E60" s="140"/>
      <c r="F60" s="140"/>
      <c r="G60" s="141"/>
      <c r="H60" s="142"/>
      <c r="I60" s="140"/>
      <c r="J60" s="140"/>
      <c r="K60" s="140"/>
      <c r="L60" s="140"/>
      <c r="M60" s="140"/>
      <c r="N60" s="140"/>
      <c r="O60" s="140"/>
      <c r="P60" s="140"/>
      <c r="Q60" s="205"/>
      <c r="R60" s="140"/>
      <c r="S60" s="140" t="s">
        <v>48</v>
      </c>
      <c r="T60" s="140" t="s">
        <v>61</v>
      </c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9.25" customHeight="1">
      <c r="A61" s="140"/>
      <c r="B61" s="140"/>
      <c r="C61" s="140"/>
      <c r="D61" s="140"/>
      <c r="E61" s="140"/>
      <c r="F61" s="140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140" t="s">
        <v>31</v>
      </c>
      <c r="S61" s="214" t="str">
        <f>+J18+#REF!+J20+J21+J23+J24+J25+J27+J28+J29+J30+J31+J32+J34+J35+J38+J39+J42</f>
        <v>#REF!</v>
      </c>
      <c r="T61" s="215" t="str">
        <f>+R18+#REF!+R20+R21+R23+R24+R25+R27+R28+R29+R30+R31+R32+R34+R35+R38+R39+R42</f>
        <v>#REF!</v>
      </c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 t="s">
        <v>32</v>
      </c>
      <c r="B62" s="140"/>
      <c r="C62" s="140"/>
      <c r="D62" s="140" t="s">
        <v>33</v>
      </c>
      <c r="E62" s="140"/>
      <c r="F62" s="140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140" t="s">
        <v>34</v>
      </c>
      <c r="S62" s="216" t="str">
        <f>J58-S61</f>
        <v>#REF!</v>
      </c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/>
      <c r="B63" s="140"/>
      <c r="C63" s="140"/>
      <c r="D63" s="140"/>
      <c r="E63" s="140"/>
      <c r="F63" s="140"/>
      <c r="G63" s="141"/>
      <c r="H63" s="142"/>
      <c r="I63" s="140"/>
      <c r="J63" s="140"/>
      <c r="K63" s="140"/>
      <c r="L63" s="140"/>
      <c r="M63" s="140"/>
      <c r="N63" s="140"/>
      <c r="O63" s="140"/>
      <c r="P63" s="140"/>
      <c r="Q63" s="205"/>
      <c r="R63" s="140"/>
      <c r="S63" s="217" t="str">
        <f>SUM(S61:S62)</f>
        <v>#REF!</v>
      </c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39.0" customHeight="1">
      <c r="A64" s="184"/>
      <c r="B64" s="166" t="s">
        <v>12</v>
      </c>
      <c r="C64" s="185" t="s">
        <v>62</v>
      </c>
      <c r="D64" s="52"/>
      <c r="E64" s="53"/>
      <c r="F64" s="186"/>
      <c r="G64" s="187"/>
      <c r="H64" s="188" t="s">
        <v>14</v>
      </c>
      <c r="I64" s="166" t="s">
        <v>15</v>
      </c>
      <c r="J64" s="166" t="s">
        <v>16</v>
      </c>
      <c r="K64" s="140"/>
      <c r="L64" s="140"/>
      <c r="M64" s="140"/>
      <c r="N64" s="140"/>
      <c r="O64" s="140"/>
      <c r="P64" s="140"/>
      <c r="Q64" s="143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57">
        <v>1.0</v>
      </c>
      <c r="B65" s="218" t="s">
        <v>59</v>
      </c>
      <c r="C65" s="218">
        <v>103.0</v>
      </c>
      <c r="D65" s="218">
        <v>212.0</v>
      </c>
      <c r="E65" s="218">
        <v>200.0</v>
      </c>
      <c r="F65" s="218">
        <f t="shared" ref="F65:F66" si="61">1-VALUE(IF(RIGHT(B65,1)="%",RIGHT(B65,3),0))</f>
        <v>0.2</v>
      </c>
      <c r="G65" s="219">
        <f t="shared" ref="G65:G66" si="62">+Q65*C65/100*D65/100*E65/100</f>
        <v>72.0588</v>
      </c>
      <c r="H65" s="219">
        <f t="shared" ref="H65:H66" si="63">IF(F65=0,G65,F65*G65)</f>
        <v>14.41176</v>
      </c>
      <c r="I65" s="218">
        <v>1.0</v>
      </c>
      <c r="J65" s="220">
        <f t="shared" ref="J65:J66" si="64">+H65*I65</f>
        <v>14.41176</v>
      </c>
      <c r="K65" s="140"/>
      <c r="L65" s="184">
        <f t="shared" ref="L65:L66" si="65">D65*25.4/1000</f>
        <v>5.3848</v>
      </c>
      <c r="M65" s="166">
        <f t="shared" ref="M65:M66" si="66">+I65</f>
        <v>1</v>
      </c>
      <c r="N65" s="166">
        <f t="shared" ref="N65:N66" si="67">M65*L65</f>
        <v>5.3848</v>
      </c>
      <c r="O65" s="140"/>
      <c r="P65" s="140"/>
      <c r="Q65" s="143">
        <v>16.5</v>
      </c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66">
        <v>2.0</v>
      </c>
      <c r="B66" s="192" t="s">
        <v>60</v>
      </c>
      <c r="C66" s="192">
        <v>95.0</v>
      </c>
      <c r="D66" s="192">
        <v>183.0</v>
      </c>
      <c r="E66" s="192">
        <v>200.0</v>
      </c>
      <c r="F66" s="192">
        <f t="shared" si="61"/>
        <v>0.2</v>
      </c>
      <c r="G66" s="193">
        <f t="shared" si="62"/>
        <v>102.5715</v>
      </c>
      <c r="H66" s="193">
        <f t="shared" si="63"/>
        <v>20.5143</v>
      </c>
      <c r="I66" s="192">
        <v>1.0</v>
      </c>
      <c r="J66" s="201">
        <f t="shared" si="64"/>
        <v>20.5143</v>
      </c>
      <c r="K66" s="140"/>
      <c r="L66" s="184">
        <f t="shared" si="65"/>
        <v>4.6482</v>
      </c>
      <c r="M66" s="166">
        <f t="shared" si="66"/>
        <v>1</v>
      </c>
      <c r="N66" s="166">
        <f t="shared" si="67"/>
        <v>4.6482</v>
      </c>
      <c r="O66" s="140"/>
      <c r="P66" s="140"/>
      <c r="Q66" s="143">
        <v>29.5</v>
      </c>
      <c r="R66" s="140"/>
      <c r="S66" s="221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4.75" customHeight="1">
      <c r="A67" s="166"/>
      <c r="B67" s="202"/>
      <c r="C67" s="202"/>
      <c r="D67" s="202"/>
      <c r="E67" s="202"/>
      <c r="F67" s="202"/>
      <c r="G67" s="222"/>
      <c r="H67" s="223" t="s">
        <v>38</v>
      </c>
      <c r="I67" s="202"/>
      <c r="J67" s="224">
        <f>SUM(J65:J66)</f>
        <v>34.92606</v>
      </c>
      <c r="K67" s="140"/>
      <c r="L67" s="140"/>
      <c r="M67" s="140"/>
      <c r="N67" s="140"/>
      <c r="O67" s="140"/>
      <c r="P67" s="140"/>
      <c r="Q67" s="143"/>
      <c r="R67" s="225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182"/>
      <c r="B68" s="146"/>
      <c r="C68" s="146"/>
      <c r="D68" s="146"/>
      <c r="E68" s="146"/>
      <c r="F68" s="146"/>
      <c r="G68" s="147"/>
      <c r="H68" s="148"/>
      <c r="I68" s="146"/>
      <c r="J68" s="183"/>
      <c r="K68" s="140"/>
      <c r="L68" s="140"/>
      <c r="M68" s="140"/>
      <c r="N68" s="140"/>
      <c r="O68" s="140"/>
      <c r="P68" s="140"/>
      <c r="Q68" s="143"/>
      <c r="R68" s="225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140"/>
      <c r="B69" s="140"/>
      <c r="C69" s="140"/>
      <c r="D69" s="140"/>
      <c r="E69" s="140"/>
      <c r="F69" s="140"/>
      <c r="G69" s="141"/>
      <c r="H69" s="142"/>
      <c r="I69" s="140"/>
      <c r="J69" s="140"/>
      <c r="K69" s="140"/>
      <c r="L69" s="140"/>
      <c r="M69" s="140"/>
      <c r="N69" s="140"/>
      <c r="O69" s="140"/>
      <c r="P69" s="140"/>
      <c r="Q69" s="143"/>
      <c r="R69" s="225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40"/>
      <c r="B70" s="140"/>
      <c r="C70" s="140"/>
      <c r="D70" s="140"/>
      <c r="E70" s="140"/>
      <c r="F70" s="140"/>
      <c r="G70" s="141"/>
      <c r="H70" s="142"/>
      <c r="I70" s="140"/>
      <c r="J70" s="140"/>
      <c r="K70" s="140"/>
      <c r="L70" s="140"/>
      <c r="M70" s="140"/>
      <c r="N70" s="140"/>
      <c r="O70" s="140"/>
      <c r="P70" s="140"/>
      <c r="Q70" s="143"/>
      <c r="R70" s="225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0" t="s">
        <v>39</v>
      </c>
      <c r="B71" s="140"/>
      <c r="C71" s="140"/>
      <c r="D71" s="140"/>
      <c r="E71" s="140"/>
      <c r="F71" s="140"/>
      <c r="G71" s="141"/>
      <c r="H71" s="142"/>
      <c r="I71" s="140"/>
      <c r="J71" s="140"/>
      <c r="K71" s="140"/>
      <c r="L71" s="140"/>
      <c r="M71" s="140"/>
      <c r="N71" s="140"/>
      <c r="O71" s="140"/>
      <c r="P71" s="140"/>
      <c r="Q71" s="143"/>
      <c r="R71" s="225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0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225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42.0" customHeight="1">
      <c r="A73" s="184"/>
      <c r="B73" s="166" t="s">
        <v>12</v>
      </c>
      <c r="C73" s="185" t="s">
        <v>63</v>
      </c>
      <c r="D73" s="52"/>
      <c r="E73" s="53"/>
      <c r="F73" s="226"/>
      <c r="G73" s="227"/>
      <c r="H73" s="188" t="s">
        <v>14</v>
      </c>
      <c r="I73" s="228" t="s">
        <v>15</v>
      </c>
      <c r="J73" s="166" t="s">
        <v>16</v>
      </c>
      <c r="K73" s="140"/>
      <c r="L73" s="140"/>
      <c r="M73" s="140"/>
      <c r="N73" s="140"/>
      <c r="O73" s="140"/>
      <c r="P73" s="140"/>
      <c r="Q73" s="143"/>
      <c r="R73" s="225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4.75" customHeight="1">
      <c r="A74" s="166">
        <v>1.0</v>
      </c>
      <c r="B74" s="191" t="s">
        <v>55</v>
      </c>
      <c r="C74" s="190"/>
      <c r="D74" s="190"/>
      <c r="E74" s="190"/>
      <c r="F74" s="190"/>
      <c r="G74" s="229"/>
      <c r="H74" s="230">
        <v>15.0</v>
      </c>
      <c r="I74" s="190">
        <v>1.0</v>
      </c>
      <c r="J74" s="201">
        <f t="shared" ref="J74:J77" si="68">+I74*H74</f>
        <v>15</v>
      </c>
      <c r="K74" s="184"/>
      <c r="L74" s="184"/>
      <c r="M74" s="184"/>
      <c r="N74" s="184"/>
      <c r="O74" s="184"/>
      <c r="P74" s="184"/>
      <c r="Q74" s="231"/>
      <c r="R74" s="225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4.75" customHeight="1">
      <c r="A75" s="166">
        <v>2.0</v>
      </c>
      <c r="B75" s="192" t="s">
        <v>55</v>
      </c>
      <c r="C75" s="190"/>
      <c r="D75" s="190"/>
      <c r="E75" s="190"/>
      <c r="F75" s="190"/>
      <c r="G75" s="229"/>
      <c r="H75" s="230">
        <v>5.0</v>
      </c>
      <c r="I75" s="190">
        <v>1.0</v>
      </c>
      <c r="J75" s="201">
        <f t="shared" si="68"/>
        <v>5</v>
      </c>
      <c r="K75" s="184"/>
      <c r="L75" s="184"/>
      <c r="M75" s="184"/>
      <c r="N75" s="184"/>
      <c r="O75" s="184"/>
      <c r="P75" s="184"/>
      <c r="Q75" s="231"/>
      <c r="R75" s="22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6">
        <v>3.0</v>
      </c>
      <c r="B76" s="191" t="s">
        <v>56</v>
      </c>
      <c r="C76" s="190"/>
      <c r="D76" s="190"/>
      <c r="E76" s="190"/>
      <c r="F76" s="190"/>
      <c r="G76" s="229"/>
      <c r="H76" s="230">
        <v>20.0</v>
      </c>
      <c r="I76" s="190">
        <v>1.0</v>
      </c>
      <c r="J76" s="201">
        <f t="shared" si="68"/>
        <v>20</v>
      </c>
      <c r="K76" s="184"/>
      <c r="L76" s="184"/>
      <c r="M76" s="184"/>
      <c r="N76" s="184"/>
      <c r="O76" s="184"/>
      <c r="P76" s="184"/>
      <c r="Q76" s="231"/>
      <c r="R76" s="225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6">
        <v>4.0</v>
      </c>
      <c r="B77" s="192" t="s">
        <v>56</v>
      </c>
      <c r="C77" s="190"/>
      <c r="D77" s="190"/>
      <c r="E77" s="190"/>
      <c r="F77" s="190"/>
      <c r="G77" s="229"/>
      <c r="H77" s="230">
        <v>8.0</v>
      </c>
      <c r="I77" s="190">
        <v>1.0</v>
      </c>
      <c r="J77" s="201">
        <f t="shared" si="68"/>
        <v>8</v>
      </c>
      <c r="K77" s="184"/>
      <c r="L77" s="184"/>
      <c r="M77" s="184"/>
      <c r="N77" s="184"/>
      <c r="O77" s="184"/>
      <c r="P77" s="184"/>
      <c r="Q77" s="231"/>
      <c r="R77" s="225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1"/>
      <c r="H78" s="142" t="s">
        <v>38</v>
      </c>
      <c r="I78" s="140"/>
      <c r="J78" s="232">
        <f>SUM(J74:J77)</f>
        <v>48</v>
      </c>
      <c r="K78" s="233"/>
      <c r="L78" s="233"/>
      <c r="M78" s="233"/>
      <c r="N78" s="233"/>
      <c r="O78" s="233"/>
      <c r="P78" s="233"/>
      <c r="Q78" s="234"/>
      <c r="R78" s="225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6"/>
      <c r="B79" s="146"/>
      <c r="C79" s="146"/>
      <c r="D79" s="146"/>
      <c r="E79" s="146"/>
      <c r="F79" s="146"/>
      <c r="G79" s="147"/>
      <c r="H79" s="148"/>
      <c r="I79" s="181"/>
      <c r="J79" s="206">
        <f>+J78*60%</f>
        <v>28.8</v>
      </c>
      <c r="K79" s="206"/>
      <c r="L79" s="206"/>
      <c r="M79" s="206"/>
      <c r="N79" s="206"/>
      <c r="O79" s="206"/>
      <c r="P79" s="206"/>
      <c r="Q79" s="209">
        <f>+J78*40%</f>
        <v>19.2</v>
      </c>
      <c r="R79" s="225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225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140"/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225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9.5" customHeight="1">
      <c r="A82" s="235" t="s">
        <v>41</v>
      </c>
      <c r="B82" s="140"/>
      <c r="C82" s="140"/>
      <c r="D82" s="140"/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225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57.0" customHeight="1">
      <c r="A83" s="236"/>
      <c r="B83" s="237" t="s">
        <v>42</v>
      </c>
      <c r="C83" s="237" t="s">
        <v>43</v>
      </c>
      <c r="D83" s="237" t="s">
        <v>44</v>
      </c>
      <c r="E83" s="237" t="s">
        <v>45</v>
      </c>
      <c r="F83" s="237"/>
      <c r="G83" s="238"/>
      <c r="H83" s="239" t="s">
        <v>46</v>
      </c>
      <c r="I83" s="240" t="s">
        <v>47</v>
      </c>
      <c r="J83" s="140"/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241" t="s">
        <v>48</v>
      </c>
      <c r="B84" s="242">
        <f>+E10</f>
        <v>3685.754884</v>
      </c>
      <c r="C84" s="243">
        <f>+J58</f>
        <v>3403.20216</v>
      </c>
      <c r="D84" s="243">
        <f>+J67</f>
        <v>34.92606</v>
      </c>
      <c r="E84" s="244">
        <f>J79</f>
        <v>28.8</v>
      </c>
      <c r="F84" s="244"/>
      <c r="G84" s="245"/>
      <c r="H84" s="246">
        <f>+I10</f>
        <v>207.1709319</v>
      </c>
      <c r="I84" s="247">
        <f>+B84-C84-D84-E84-H84</f>
        <v>11.6557321</v>
      </c>
      <c r="J84" s="140"/>
      <c r="K84" s="140"/>
      <c r="L84" s="140"/>
      <c r="M84" s="140"/>
      <c r="N84" s="140"/>
      <c r="O84" s="140"/>
      <c r="P84" s="140"/>
      <c r="Q84" s="143"/>
      <c r="R84" s="225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9.5" customHeight="1">
      <c r="A85" s="248" t="s">
        <v>49</v>
      </c>
      <c r="B85" s="249"/>
      <c r="C85" s="250">
        <f>+C84/B84</f>
        <v>0.9233392526</v>
      </c>
      <c r="D85" s="250">
        <f>+D84/B84</f>
        <v>0.009475958413</v>
      </c>
      <c r="E85" s="250">
        <f>+E84/B84</f>
        <v>0.007813867418</v>
      </c>
      <c r="F85" s="250"/>
      <c r="G85" s="251"/>
      <c r="H85" s="252">
        <f>+H84/B84</f>
        <v>0.05620854843</v>
      </c>
      <c r="I85" s="253">
        <f>+I84/B84</f>
        <v>0.003162373101</v>
      </c>
      <c r="J85" s="140"/>
      <c r="K85" s="140"/>
      <c r="L85" s="140"/>
      <c r="M85" s="140"/>
      <c r="N85" s="140"/>
      <c r="O85" s="140"/>
      <c r="P85" s="140"/>
      <c r="Q85" s="143"/>
      <c r="R85" s="225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9.5" customHeight="1">
      <c r="A86" s="170"/>
      <c r="B86" s="254"/>
      <c r="C86" s="255"/>
      <c r="D86" s="255"/>
      <c r="E86" s="255"/>
      <c r="F86" s="255"/>
      <c r="G86" s="256"/>
      <c r="H86" s="257"/>
      <c r="I86" s="258"/>
      <c r="J86" s="140"/>
      <c r="K86" s="140"/>
      <c r="L86" s="140"/>
      <c r="M86" s="140"/>
      <c r="N86" s="140"/>
      <c r="O86" s="140"/>
      <c r="P86" s="140"/>
      <c r="Q86" s="143"/>
      <c r="R86" s="225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259"/>
      <c r="B87" s="260"/>
      <c r="C87" s="260"/>
      <c r="D87" s="260" t="s">
        <v>50</v>
      </c>
      <c r="E87" s="260" t="s">
        <v>48</v>
      </c>
      <c r="F87" s="260"/>
      <c r="G87" s="261"/>
      <c r="H87" s="262">
        <f>+D84+E84+H84+I84</f>
        <v>282.552724</v>
      </c>
      <c r="I87" s="263"/>
      <c r="J87" s="140"/>
      <c r="K87" s="140"/>
      <c r="L87" s="140"/>
      <c r="M87" s="140"/>
      <c r="N87" s="140"/>
      <c r="O87" s="140"/>
      <c r="P87" s="140"/>
      <c r="Q87" s="143"/>
      <c r="R87" s="142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264"/>
      <c r="B88" s="140"/>
      <c r="C88" s="140"/>
      <c r="D88" s="140"/>
      <c r="E88" s="140" t="s">
        <v>49</v>
      </c>
      <c r="F88" s="140"/>
      <c r="G88" s="141"/>
      <c r="H88" s="257">
        <f>+H87/B84</f>
        <v>0.07666074736</v>
      </c>
      <c r="I88" s="265"/>
      <c r="J88" s="140"/>
      <c r="K88" s="140"/>
      <c r="L88" s="140"/>
      <c r="M88" s="140"/>
      <c r="N88" s="140"/>
      <c r="O88" s="140"/>
      <c r="P88" s="140"/>
      <c r="Q88" s="143"/>
      <c r="R88" s="142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264"/>
      <c r="B89" s="140"/>
      <c r="C89" s="140" t="s">
        <v>51</v>
      </c>
      <c r="D89" s="140"/>
      <c r="E89" s="140"/>
      <c r="F89" s="140"/>
      <c r="G89" s="141"/>
      <c r="H89" s="142"/>
      <c r="I89" s="265"/>
      <c r="J89" s="140"/>
      <c r="K89" s="140"/>
      <c r="L89" s="140"/>
      <c r="M89" s="140"/>
      <c r="N89" s="140"/>
      <c r="O89" s="140"/>
      <c r="P89" s="140"/>
      <c r="Q89" s="143"/>
      <c r="R89" s="142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264"/>
      <c r="B90" s="140"/>
      <c r="C90" s="140"/>
      <c r="D90" s="140" t="s">
        <v>52</v>
      </c>
      <c r="E90" s="140"/>
      <c r="F90" s="140"/>
      <c r="G90" s="141"/>
      <c r="H90" s="142">
        <f>+H89*(H87-H84)</f>
        <v>0</v>
      </c>
      <c r="I90" s="265"/>
      <c r="J90" s="140"/>
      <c r="K90" s="140"/>
      <c r="L90" s="140"/>
      <c r="M90" s="140"/>
      <c r="N90" s="140"/>
      <c r="O90" s="140"/>
      <c r="P90" s="140"/>
      <c r="Q90" s="143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9.5" customHeight="1">
      <c r="A91" s="266"/>
      <c r="B91" s="267"/>
      <c r="C91" s="267"/>
      <c r="D91" s="267"/>
      <c r="E91" s="267"/>
      <c r="F91" s="267"/>
      <c r="G91" s="268"/>
      <c r="H91" s="269"/>
      <c r="I91" s="270"/>
      <c r="J91" s="140"/>
      <c r="K91" s="140"/>
      <c r="L91" s="140"/>
      <c r="M91" s="140"/>
      <c r="N91" s="140"/>
      <c r="O91" s="140"/>
      <c r="P91" s="140"/>
      <c r="Q91" s="143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140"/>
      <c r="B92" s="140"/>
      <c r="C92" s="140"/>
      <c r="D92" s="140"/>
      <c r="E92" s="140"/>
      <c r="F92" s="140"/>
      <c r="G92" s="141"/>
      <c r="H92" s="142"/>
      <c r="I92" s="140"/>
      <c r="J92" s="140"/>
      <c r="K92" s="140"/>
      <c r="L92" s="140"/>
      <c r="M92" s="140"/>
      <c r="N92" s="140"/>
      <c r="O92" s="140"/>
      <c r="P92" s="140"/>
      <c r="Q92" s="143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75" customHeight="1">
      <c r="A93" s="140"/>
      <c r="B93" s="140"/>
      <c r="C93" s="140"/>
      <c r="D93" s="140"/>
      <c r="E93" s="140"/>
      <c r="F93" s="140"/>
      <c r="G93" s="141"/>
      <c r="H93" s="142"/>
      <c r="I93" s="140"/>
      <c r="J93" s="140"/>
      <c r="K93" s="140"/>
      <c r="L93" s="140"/>
      <c r="M93" s="140"/>
      <c r="N93" s="140"/>
      <c r="O93" s="140"/>
      <c r="P93" s="140"/>
      <c r="Q93" s="143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140"/>
      <c r="B94" s="140"/>
      <c r="C94" s="140"/>
      <c r="D94" s="140"/>
      <c r="E94" s="140"/>
      <c r="F94" s="140"/>
      <c r="G94" s="141"/>
      <c r="H94" s="142"/>
      <c r="I94" s="140"/>
      <c r="J94" s="140"/>
      <c r="K94" s="140"/>
      <c r="L94" s="140"/>
      <c r="M94" s="140"/>
      <c r="N94" s="140"/>
      <c r="O94" s="140"/>
      <c r="P94" s="140"/>
      <c r="Q94" s="143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7"/>
      <c r="B95" s="7"/>
      <c r="C95" s="7"/>
      <c r="D95" s="7"/>
      <c r="E95" s="7"/>
      <c r="F95" s="7"/>
      <c r="G95" s="271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71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71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71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71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71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71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71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71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71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71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71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71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71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71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71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71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71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71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71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71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71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71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71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71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71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71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71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71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71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71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71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71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71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71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71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71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71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71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71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71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71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71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71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71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71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71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71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71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71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71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71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71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71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71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71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71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71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71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71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71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71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71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71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71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71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71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71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71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71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71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71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71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71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71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71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71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71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71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71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71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71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71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71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71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71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71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71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71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71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71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71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71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71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71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71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71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71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71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71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71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71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71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71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71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71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71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71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71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71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71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71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71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71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71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71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71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71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71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71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71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71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71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71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71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71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71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71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71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71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71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71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71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71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71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71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71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71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71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71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71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71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71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71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71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71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71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71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71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71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71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71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71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71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71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71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71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71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71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71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71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71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71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71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71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71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71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71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71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71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71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71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71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71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71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71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71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71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71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71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71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71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71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71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71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71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71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71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71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71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71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71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71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71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71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71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71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71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71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71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71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71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71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71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71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71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71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71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71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71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71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71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71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71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71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71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71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71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71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71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71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71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71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71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71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71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71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71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71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71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71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71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71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71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71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71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71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71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71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71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71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71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71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71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71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71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71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71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71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71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71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71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71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71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71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71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71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71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71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71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71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71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71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71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71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71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71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71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71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71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71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71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71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71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71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71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71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71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71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71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71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71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71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71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71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71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71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71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71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71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71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71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71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71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71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71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71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71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71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71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71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71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71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71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71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71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71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71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71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71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71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71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71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71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71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71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71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71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71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71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71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71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71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71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71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71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71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71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71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71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71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71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71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71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71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71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71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71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71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71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71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71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71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71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71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71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71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71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71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71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71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71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71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71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71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71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71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71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71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71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71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71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71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71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71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71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71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71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71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71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71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71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71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71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71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71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71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71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71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71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71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71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71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71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71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71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71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71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71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71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71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71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71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71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71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71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71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71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71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71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71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71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71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71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71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71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71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71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71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71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71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71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71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71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71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71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71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71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71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71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71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71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71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71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71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71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71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71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71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71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71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71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71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71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71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71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71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71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71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71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71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71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71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71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71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71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71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71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71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71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71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71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71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71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71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71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71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71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71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71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71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71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71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71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71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71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71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71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71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71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71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71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71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71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71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71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71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71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71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71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71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71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71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71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71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71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71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71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71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71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71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71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71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71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71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71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71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71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71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71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71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71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71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71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71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71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71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71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71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71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71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71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71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71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71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71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71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71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71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71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71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71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71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71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71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71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71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71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71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71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71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71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71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71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71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71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71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71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71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71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71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71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71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71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71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71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71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71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71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71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71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71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71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71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71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71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71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71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71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71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71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71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71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71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71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71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71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71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71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71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71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71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71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71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71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71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71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71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71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71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71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71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71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71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71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71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71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71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71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71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71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71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71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71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71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71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71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71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71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71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71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71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71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71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71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71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71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71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71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71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71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71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71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71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71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71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71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71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71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71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71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71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71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71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71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71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71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71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71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71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71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71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71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71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71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71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71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71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71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71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71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71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71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71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71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71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71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71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71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71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71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71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71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71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71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71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71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71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71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71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71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71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71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71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71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71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71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71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71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71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71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71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71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71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71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71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71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71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71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71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71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71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71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71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71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71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71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71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71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71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71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71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71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71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71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71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71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71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71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71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71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71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71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71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71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71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71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71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71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71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71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71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71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71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71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71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71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71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71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71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71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71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71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71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71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71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71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71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71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71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71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71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71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71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71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71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71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71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71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71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71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71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71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71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71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71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71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71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71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71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71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71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71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71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71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71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71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71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71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71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71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71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71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71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71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71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71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71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71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71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71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71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71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71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71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71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71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71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71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71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71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71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71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71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71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71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71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71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71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71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71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71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71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71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71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71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71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71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71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71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71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71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71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71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71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71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71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71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71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71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71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71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71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71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71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71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71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71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71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71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71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71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71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71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71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71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71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71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71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71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71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71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71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71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71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71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71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71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71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71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71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71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71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71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71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71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71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71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71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71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71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71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71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71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71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71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71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71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71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71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71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71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71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71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71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71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71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71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71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71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71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71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71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71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71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71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71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71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71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71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71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71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71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71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71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71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71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71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71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71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71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71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71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71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71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71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71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71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71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71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71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71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71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71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71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71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64:E64"/>
    <mergeCell ref="C73:E7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44230.0</v>
      </c>
      <c r="J4" s="140" t="str">
        <f>+B8&amp;"/"&amp;B9</f>
        <v>D1650/D2220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64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205.562*13.5</f>
        <v>2775.087</v>
      </c>
      <c r="F8" s="159"/>
      <c r="G8" s="159"/>
      <c r="H8" s="161">
        <v>13.5</v>
      </c>
      <c r="I8" s="162">
        <f t="shared" ref="I8:I9" si="1">+D8*E8</f>
        <v>293.3266959</v>
      </c>
      <c r="J8" s="163">
        <f t="shared" ref="J8:J9" si="2">E8-I8</f>
        <v>2481.760304</v>
      </c>
      <c r="K8" s="140"/>
      <c r="L8" s="140"/>
      <c r="M8" s="140"/>
      <c r="N8" s="140"/>
      <c r="O8" s="140"/>
      <c r="P8" s="140"/>
      <c r="Q8" s="164">
        <f>+I101</f>
        <v>0.002961311852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57" t="s">
        <v>65</v>
      </c>
      <c r="C9" s="157">
        <v>22.0</v>
      </c>
      <c r="D9" s="158">
        <v>0.1086</v>
      </c>
      <c r="E9" s="159">
        <f>200.876*13.5</f>
        <v>2711.826</v>
      </c>
      <c r="F9" s="159"/>
      <c r="G9" s="159"/>
      <c r="H9" s="161">
        <v>13.5</v>
      </c>
      <c r="I9" s="162">
        <f t="shared" si="1"/>
        <v>294.5043036</v>
      </c>
      <c r="J9" s="163">
        <f t="shared" si="2"/>
        <v>2417.321696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5486.913</v>
      </c>
      <c r="F10" s="175"/>
      <c r="G10" s="175"/>
      <c r="H10" s="177"/>
      <c r="I10" s="178">
        <f t="shared" ref="I10:J10" si="3">SUM(I8:I9)</f>
        <v>587.8309995</v>
      </c>
      <c r="J10" s="179">
        <f t="shared" si="3"/>
        <v>4899.082001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80"/>
      <c r="B11" s="146"/>
      <c r="C11" s="146"/>
      <c r="D11" s="181"/>
      <c r="E11" s="182"/>
      <c r="F11" s="154"/>
      <c r="G11" s="154"/>
      <c r="H11" s="150"/>
      <c r="I11" s="183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0"/>
      <c r="H13" s="142"/>
      <c r="I13" s="140"/>
      <c r="J13" s="141"/>
      <c r="K13" s="140"/>
      <c r="L13" s="140"/>
      <c r="M13" s="140"/>
      <c r="N13" s="140"/>
      <c r="O13" s="140"/>
      <c r="P13" s="140"/>
      <c r="Q13" s="143"/>
      <c r="R13" s="141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0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4"/>
      <c r="B16" s="166" t="s">
        <v>12</v>
      </c>
      <c r="C16" s="185" t="s">
        <v>57</v>
      </c>
      <c r="D16" s="52"/>
      <c r="E16" s="53"/>
      <c r="F16" s="186"/>
      <c r="G16" s="186"/>
      <c r="H16" s="188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4" t="s">
        <v>18</v>
      </c>
      <c r="O16" s="140"/>
      <c r="P16" s="140"/>
      <c r="Q16" s="189"/>
      <c r="R16" s="166" t="s">
        <v>17</v>
      </c>
      <c r="S16" s="166" t="s">
        <v>15</v>
      </c>
      <c r="T16" s="184" t="s">
        <v>18</v>
      </c>
      <c r="U16" s="140"/>
      <c r="V16" s="184" t="s">
        <v>19</v>
      </c>
      <c r="W16" s="184" t="s">
        <v>20</v>
      </c>
      <c r="X16" s="184" t="s">
        <v>21</v>
      </c>
      <c r="Y16" s="184" t="s">
        <v>66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90">
        <v>1.0</v>
      </c>
      <c r="B17" s="274" t="s">
        <v>67</v>
      </c>
      <c r="C17" s="192">
        <v>102.0</v>
      </c>
      <c r="D17" s="192">
        <v>212.0</v>
      </c>
      <c r="E17" s="192">
        <v>200.0</v>
      </c>
      <c r="F17" s="192">
        <f t="shared" ref="F17:F72" si="5">VALUE(IF(RIGHT(B17,1)="%",RIGHT(B17,3),0))</f>
        <v>0.9</v>
      </c>
      <c r="G17" s="192">
        <f t="shared" ref="G17:G72" si="6">Q17*C17/100*D17/100*E17/100</f>
        <v>69.1968</v>
      </c>
      <c r="H17" s="193">
        <f t="shared" ref="H17:H72" si="7">IF(F17=0,G17,F17*G17)</f>
        <v>62.27712</v>
      </c>
      <c r="I17" s="192">
        <v>1.0</v>
      </c>
      <c r="J17" s="194">
        <f t="shared" ref="J17:J72" si="8">+I17*H17</f>
        <v>62.27712</v>
      </c>
      <c r="K17" s="195"/>
      <c r="L17" s="196">
        <f>D17*25.4/1000</f>
        <v>5.3848</v>
      </c>
      <c r="M17" s="190">
        <f>+I17</f>
        <v>1</v>
      </c>
      <c r="N17" s="190">
        <f>M17*L17</f>
        <v>5.3848</v>
      </c>
      <c r="O17" s="195"/>
      <c r="P17" s="195"/>
      <c r="Q17" s="197">
        <v>16.0</v>
      </c>
      <c r="R17" s="196">
        <f t="shared" ref="R17:R73" si="9">E17/100</f>
        <v>2</v>
      </c>
      <c r="S17" s="190">
        <f t="shared" ref="S17:S73" si="10">I17</f>
        <v>1</v>
      </c>
      <c r="T17" s="190">
        <f t="shared" ref="T17:T73" si="11">S17*R17</f>
        <v>2</v>
      </c>
      <c r="U17" s="195">
        <f t="shared" ref="U17:U72" si="12">+Q17*C17/100*D17/100*E17/100</f>
        <v>69.1968</v>
      </c>
      <c r="V17" s="196">
        <f t="shared" ref="V17:W17" si="4">C17/100</f>
        <v>1.02</v>
      </c>
      <c r="W17" s="196">
        <f t="shared" si="4"/>
        <v>2.12</v>
      </c>
      <c r="X17" s="196">
        <f t="shared" ref="X17:X73" si="14">T17</f>
        <v>2</v>
      </c>
      <c r="Y17" s="198">
        <f t="shared" ref="Y17:Y73" si="15">V17*W17*X17</f>
        <v>4.3248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2.0</v>
      </c>
      <c r="B18" s="157" t="s">
        <v>55</v>
      </c>
      <c r="C18" s="192">
        <v>102.0</v>
      </c>
      <c r="D18" s="192">
        <v>212.0</v>
      </c>
      <c r="E18" s="192">
        <v>200.0</v>
      </c>
      <c r="F18" s="192">
        <f t="shared" si="5"/>
        <v>0</v>
      </c>
      <c r="G18" s="192">
        <f t="shared" si="6"/>
        <v>69.1968</v>
      </c>
      <c r="H18" s="193">
        <f t="shared" si="7"/>
        <v>69.1968</v>
      </c>
      <c r="I18" s="192">
        <v>1.0</v>
      </c>
      <c r="J18" s="194">
        <f t="shared" si="8"/>
        <v>69.1968</v>
      </c>
      <c r="K18" s="195"/>
      <c r="L18" s="196"/>
      <c r="M18" s="190"/>
      <c r="N18" s="190"/>
      <c r="O18" s="195"/>
      <c r="P18" s="195"/>
      <c r="Q18" s="197">
        <v>16.0</v>
      </c>
      <c r="R18" s="196">
        <f t="shared" si="9"/>
        <v>2</v>
      </c>
      <c r="S18" s="190">
        <f t="shared" si="10"/>
        <v>1</v>
      </c>
      <c r="T18" s="190">
        <f t="shared" si="11"/>
        <v>2</v>
      </c>
      <c r="U18" s="195">
        <f t="shared" si="12"/>
        <v>69.1968</v>
      </c>
      <c r="V18" s="196">
        <f t="shared" ref="V18:W18" si="13">C18/100</f>
        <v>1.02</v>
      </c>
      <c r="W18" s="196">
        <f t="shared" si="13"/>
        <v>2.12</v>
      </c>
      <c r="X18" s="196">
        <f t="shared" si="14"/>
        <v>2</v>
      </c>
      <c r="Y18" s="198">
        <f t="shared" si="15"/>
        <v>4.3248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3.0</v>
      </c>
      <c r="B19" s="157" t="s">
        <v>55</v>
      </c>
      <c r="C19" s="192">
        <v>102.0</v>
      </c>
      <c r="D19" s="192">
        <v>212.0</v>
      </c>
      <c r="E19" s="192">
        <v>200.0</v>
      </c>
      <c r="F19" s="192">
        <f t="shared" si="5"/>
        <v>0</v>
      </c>
      <c r="G19" s="192">
        <f t="shared" si="6"/>
        <v>69.1968</v>
      </c>
      <c r="H19" s="193">
        <f t="shared" si="7"/>
        <v>69.1968</v>
      </c>
      <c r="I19" s="192">
        <v>1.0</v>
      </c>
      <c r="J19" s="194">
        <f t="shared" si="8"/>
        <v>69.1968</v>
      </c>
      <c r="K19" s="195"/>
      <c r="L19" s="196">
        <f t="shared" ref="L19:L34" si="17">D19*25.4/1000</f>
        <v>5.3848</v>
      </c>
      <c r="M19" s="190">
        <f t="shared" ref="M19:M35" si="18">+I19</f>
        <v>1</v>
      </c>
      <c r="N19" s="190">
        <f t="shared" ref="N19:N34" si="19">M19*L19</f>
        <v>5.3848</v>
      </c>
      <c r="O19" s="195"/>
      <c r="P19" s="195"/>
      <c r="Q19" s="197">
        <v>16.0</v>
      </c>
      <c r="R19" s="196">
        <f t="shared" si="9"/>
        <v>2</v>
      </c>
      <c r="S19" s="190">
        <f t="shared" si="10"/>
        <v>1</v>
      </c>
      <c r="T19" s="190">
        <f t="shared" si="11"/>
        <v>2</v>
      </c>
      <c r="U19" s="195">
        <f t="shared" si="12"/>
        <v>69.1968</v>
      </c>
      <c r="V19" s="196">
        <f t="shared" ref="V19:W19" si="16">C19/100</f>
        <v>1.02</v>
      </c>
      <c r="W19" s="196">
        <f t="shared" si="16"/>
        <v>2.12</v>
      </c>
      <c r="X19" s="196">
        <f t="shared" si="14"/>
        <v>2</v>
      </c>
      <c r="Y19" s="198">
        <f t="shared" si="15"/>
        <v>4.3248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4.0</v>
      </c>
      <c r="B20" s="157" t="s">
        <v>55</v>
      </c>
      <c r="C20" s="192">
        <v>102.0</v>
      </c>
      <c r="D20" s="192">
        <v>212.0</v>
      </c>
      <c r="E20" s="192">
        <v>250.0</v>
      </c>
      <c r="F20" s="192">
        <f t="shared" si="5"/>
        <v>0</v>
      </c>
      <c r="G20" s="192">
        <f t="shared" si="6"/>
        <v>86.496</v>
      </c>
      <c r="H20" s="193">
        <f t="shared" si="7"/>
        <v>86.496</v>
      </c>
      <c r="I20" s="192">
        <v>1.0</v>
      </c>
      <c r="J20" s="194">
        <f t="shared" si="8"/>
        <v>86.496</v>
      </c>
      <c r="K20" s="195"/>
      <c r="L20" s="196">
        <f t="shared" si="17"/>
        <v>5.3848</v>
      </c>
      <c r="M20" s="190">
        <f t="shared" si="18"/>
        <v>1</v>
      </c>
      <c r="N20" s="190">
        <f t="shared" si="19"/>
        <v>5.3848</v>
      </c>
      <c r="O20" s="195"/>
      <c r="P20" s="195"/>
      <c r="Q20" s="197">
        <v>16.0</v>
      </c>
      <c r="R20" s="196">
        <f t="shared" si="9"/>
        <v>2.5</v>
      </c>
      <c r="S20" s="190">
        <f t="shared" si="10"/>
        <v>1</v>
      </c>
      <c r="T20" s="190">
        <f t="shared" si="11"/>
        <v>2.5</v>
      </c>
      <c r="U20" s="195">
        <f t="shared" si="12"/>
        <v>86.496</v>
      </c>
      <c r="V20" s="196">
        <f t="shared" ref="V20:W20" si="20">C20/100</f>
        <v>1.02</v>
      </c>
      <c r="W20" s="196">
        <f t="shared" si="20"/>
        <v>2.12</v>
      </c>
      <c r="X20" s="196">
        <f t="shared" si="14"/>
        <v>2.5</v>
      </c>
      <c r="Y20" s="198">
        <f t="shared" si="15"/>
        <v>5.406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5.0</v>
      </c>
      <c r="B21" s="157" t="s">
        <v>55</v>
      </c>
      <c r="C21" s="192">
        <v>102.0</v>
      </c>
      <c r="D21" s="192">
        <v>212.0</v>
      </c>
      <c r="E21" s="192">
        <v>250.0</v>
      </c>
      <c r="F21" s="192">
        <f t="shared" si="5"/>
        <v>0</v>
      </c>
      <c r="G21" s="192">
        <f t="shared" si="6"/>
        <v>86.496</v>
      </c>
      <c r="H21" s="193">
        <f t="shared" si="7"/>
        <v>86.496</v>
      </c>
      <c r="I21" s="192">
        <v>1.0</v>
      </c>
      <c r="J21" s="194">
        <f t="shared" si="8"/>
        <v>86.496</v>
      </c>
      <c r="K21" s="195"/>
      <c r="L21" s="196">
        <f t="shared" si="17"/>
        <v>5.3848</v>
      </c>
      <c r="M21" s="190">
        <f t="shared" si="18"/>
        <v>1</v>
      </c>
      <c r="N21" s="190">
        <f t="shared" si="19"/>
        <v>5.3848</v>
      </c>
      <c r="O21" s="195"/>
      <c r="P21" s="195"/>
      <c r="Q21" s="197">
        <v>16.0</v>
      </c>
      <c r="R21" s="196">
        <f t="shared" si="9"/>
        <v>2.5</v>
      </c>
      <c r="S21" s="190">
        <f t="shared" si="10"/>
        <v>1</v>
      </c>
      <c r="T21" s="190">
        <f t="shared" si="11"/>
        <v>2.5</v>
      </c>
      <c r="U21" s="195">
        <f t="shared" si="12"/>
        <v>86.496</v>
      </c>
      <c r="V21" s="196">
        <f t="shared" ref="V21:W21" si="21">C21/100</f>
        <v>1.02</v>
      </c>
      <c r="W21" s="196">
        <f t="shared" si="21"/>
        <v>2.12</v>
      </c>
      <c r="X21" s="196">
        <f t="shared" si="14"/>
        <v>2.5</v>
      </c>
      <c r="Y21" s="198">
        <f t="shared" si="15"/>
        <v>5.406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6.0</v>
      </c>
      <c r="B22" s="157" t="s">
        <v>55</v>
      </c>
      <c r="C22" s="192">
        <v>102.0</v>
      </c>
      <c r="D22" s="192">
        <v>212.0</v>
      </c>
      <c r="E22" s="192">
        <v>250.0</v>
      </c>
      <c r="F22" s="192">
        <f t="shared" si="5"/>
        <v>0</v>
      </c>
      <c r="G22" s="192">
        <f t="shared" si="6"/>
        <v>86.496</v>
      </c>
      <c r="H22" s="193">
        <f t="shared" si="7"/>
        <v>86.496</v>
      </c>
      <c r="I22" s="192">
        <v>1.0</v>
      </c>
      <c r="J22" s="194">
        <f t="shared" si="8"/>
        <v>86.496</v>
      </c>
      <c r="K22" s="195"/>
      <c r="L22" s="196">
        <f t="shared" si="17"/>
        <v>5.3848</v>
      </c>
      <c r="M22" s="190">
        <f t="shared" si="18"/>
        <v>1</v>
      </c>
      <c r="N22" s="190">
        <f t="shared" si="19"/>
        <v>5.3848</v>
      </c>
      <c r="O22" s="195"/>
      <c r="P22" s="195"/>
      <c r="Q22" s="197">
        <v>16.0</v>
      </c>
      <c r="R22" s="196">
        <f t="shared" si="9"/>
        <v>2.5</v>
      </c>
      <c r="S22" s="190">
        <f t="shared" si="10"/>
        <v>1</v>
      </c>
      <c r="T22" s="190">
        <f t="shared" si="11"/>
        <v>2.5</v>
      </c>
      <c r="U22" s="195">
        <f t="shared" si="12"/>
        <v>86.496</v>
      </c>
      <c r="V22" s="196">
        <f t="shared" ref="V22:W22" si="22">C22/100</f>
        <v>1.02</v>
      </c>
      <c r="W22" s="196">
        <f t="shared" si="22"/>
        <v>2.12</v>
      </c>
      <c r="X22" s="196">
        <f t="shared" si="14"/>
        <v>2.5</v>
      </c>
      <c r="Y22" s="198">
        <f t="shared" si="15"/>
        <v>5.406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7.0</v>
      </c>
      <c r="B23" s="157" t="s">
        <v>55</v>
      </c>
      <c r="C23" s="192">
        <v>102.0</v>
      </c>
      <c r="D23" s="192">
        <v>212.0</v>
      </c>
      <c r="E23" s="192">
        <v>250.0</v>
      </c>
      <c r="F23" s="192">
        <f t="shared" si="5"/>
        <v>0</v>
      </c>
      <c r="G23" s="192">
        <f t="shared" si="6"/>
        <v>86.496</v>
      </c>
      <c r="H23" s="193">
        <f t="shared" si="7"/>
        <v>86.496</v>
      </c>
      <c r="I23" s="192">
        <v>1.0</v>
      </c>
      <c r="J23" s="194">
        <f t="shared" si="8"/>
        <v>86.496</v>
      </c>
      <c r="K23" s="195"/>
      <c r="L23" s="196">
        <f t="shared" si="17"/>
        <v>5.3848</v>
      </c>
      <c r="M23" s="190">
        <f t="shared" si="18"/>
        <v>1</v>
      </c>
      <c r="N23" s="190">
        <f t="shared" si="19"/>
        <v>5.3848</v>
      </c>
      <c r="O23" s="195"/>
      <c r="P23" s="195"/>
      <c r="Q23" s="197">
        <v>16.0</v>
      </c>
      <c r="R23" s="196">
        <f t="shared" si="9"/>
        <v>2.5</v>
      </c>
      <c r="S23" s="190">
        <f t="shared" si="10"/>
        <v>1</v>
      </c>
      <c r="T23" s="190">
        <f t="shared" si="11"/>
        <v>2.5</v>
      </c>
      <c r="U23" s="195">
        <f t="shared" si="12"/>
        <v>86.496</v>
      </c>
      <c r="V23" s="196">
        <f t="shared" ref="V23:W23" si="23">C23/100</f>
        <v>1.02</v>
      </c>
      <c r="W23" s="196">
        <f t="shared" si="23"/>
        <v>2.12</v>
      </c>
      <c r="X23" s="196">
        <f t="shared" si="14"/>
        <v>2.5</v>
      </c>
      <c r="Y23" s="198">
        <f t="shared" si="15"/>
        <v>5.406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8.0</v>
      </c>
      <c r="B24" s="157" t="s">
        <v>55</v>
      </c>
      <c r="C24" s="192">
        <v>102.0</v>
      </c>
      <c r="D24" s="192">
        <v>212.0</v>
      </c>
      <c r="E24" s="192">
        <v>250.0</v>
      </c>
      <c r="F24" s="192">
        <f t="shared" si="5"/>
        <v>0</v>
      </c>
      <c r="G24" s="192">
        <f t="shared" si="6"/>
        <v>86.496</v>
      </c>
      <c r="H24" s="193">
        <f t="shared" si="7"/>
        <v>86.496</v>
      </c>
      <c r="I24" s="192">
        <v>1.0</v>
      </c>
      <c r="J24" s="194">
        <f t="shared" si="8"/>
        <v>86.496</v>
      </c>
      <c r="K24" s="195"/>
      <c r="L24" s="196">
        <f t="shared" si="17"/>
        <v>5.3848</v>
      </c>
      <c r="M24" s="190">
        <f t="shared" si="18"/>
        <v>1</v>
      </c>
      <c r="N24" s="190">
        <f t="shared" si="19"/>
        <v>5.3848</v>
      </c>
      <c r="O24" s="195"/>
      <c r="P24" s="195"/>
      <c r="Q24" s="197">
        <v>16.0</v>
      </c>
      <c r="R24" s="196">
        <f t="shared" si="9"/>
        <v>2.5</v>
      </c>
      <c r="S24" s="190">
        <f t="shared" si="10"/>
        <v>1</v>
      </c>
      <c r="T24" s="190">
        <f t="shared" si="11"/>
        <v>2.5</v>
      </c>
      <c r="U24" s="195">
        <f t="shared" si="12"/>
        <v>86.496</v>
      </c>
      <c r="V24" s="196">
        <f t="shared" ref="V24:W24" si="24">C24/100</f>
        <v>1.02</v>
      </c>
      <c r="W24" s="196">
        <f t="shared" si="24"/>
        <v>2.12</v>
      </c>
      <c r="X24" s="196">
        <f t="shared" si="14"/>
        <v>2.5</v>
      </c>
      <c r="Y24" s="198">
        <f t="shared" si="15"/>
        <v>5.406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9.0</v>
      </c>
      <c r="B25" s="157" t="s">
        <v>55</v>
      </c>
      <c r="C25" s="192">
        <v>102.0</v>
      </c>
      <c r="D25" s="192">
        <v>212.0</v>
      </c>
      <c r="E25" s="192">
        <v>250.0</v>
      </c>
      <c r="F25" s="192">
        <f t="shared" si="5"/>
        <v>0</v>
      </c>
      <c r="G25" s="192">
        <f t="shared" si="6"/>
        <v>86.496</v>
      </c>
      <c r="H25" s="193">
        <f t="shared" si="7"/>
        <v>86.496</v>
      </c>
      <c r="I25" s="192">
        <v>1.0</v>
      </c>
      <c r="J25" s="194">
        <f t="shared" si="8"/>
        <v>86.496</v>
      </c>
      <c r="K25" s="195"/>
      <c r="L25" s="196">
        <f t="shared" si="17"/>
        <v>5.3848</v>
      </c>
      <c r="M25" s="190">
        <f t="shared" si="18"/>
        <v>1</v>
      </c>
      <c r="N25" s="190">
        <f t="shared" si="19"/>
        <v>5.3848</v>
      </c>
      <c r="O25" s="195"/>
      <c r="P25" s="195"/>
      <c r="Q25" s="197">
        <v>16.0</v>
      </c>
      <c r="R25" s="196">
        <f t="shared" si="9"/>
        <v>2.5</v>
      </c>
      <c r="S25" s="190">
        <f t="shared" si="10"/>
        <v>1</v>
      </c>
      <c r="T25" s="190">
        <f t="shared" si="11"/>
        <v>2.5</v>
      </c>
      <c r="U25" s="195">
        <f t="shared" si="12"/>
        <v>86.496</v>
      </c>
      <c r="V25" s="196">
        <f t="shared" ref="V25:W25" si="25">C25/100</f>
        <v>1.02</v>
      </c>
      <c r="W25" s="196">
        <f t="shared" si="25"/>
        <v>2.12</v>
      </c>
      <c r="X25" s="196">
        <f t="shared" si="14"/>
        <v>2.5</v>
      </c>
      <c r="Y25" s="198">
        <f t="shared" si="15"/>
        <v>5.406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10.0</v>
      </c>
      <c r="B26" s="157" t="s">
        <v>55</v>
      </c>
      <c r="C26" s="192">
        <v>102.0</v>
      </c>
      <c r="D26" s="192">
        <v>212.0</v>
      </c>
      <c r="E26" s="192">
        <v>250.0</v>
      </c>
      <c r="F26" s="192">
        <f t="shared" si="5"/>
        <v>0</v>
      </c>
      <c r="G26" s="192">
        <f t="shared" si="6"/>
        <v>86.496</v>
      </c>
      <c r="H26" s="193">
        <f t="shared" si="7"/>
        <v>86.496</v>
      </c>
      <c r="I26" s="192">
        <v>1.0</v>
      </c>
      <c r="J26" s="194">
        <f t="shared" si="8"/>
        <v>86.496</v>
      </c>
      <c r="K26" s="195"/>
      <c r="L26" s="196">
        <f t="shared" si="17"/>
        <v>5.3848</v>
      </c>
      <c r="M26" s="190">
        <f t="shared" si="18"/>
        <v>1</v>
      </c>
      <c r="N26" s="190">
        <f t="shared" si="19"/>
        <v>5.3848</v>
      </c>
      <c r="O26" s="195"/>
      <c r="P26" s="195"/>
      <c r="Q26" s="197">
        <v>16.0</v>
      </c>
      <c r="R26" s="196">
        <f t="shared" si="9"/>
        <v>2.5</v>
      </c>
      <c r="S26" s="190">
        <f t="shared" si="10"/>
        <v>1</v>
      </c>
      <c r="T26" s="190">
        <f t="shared" si="11"/>
        <v>2.5</v>
      </c>
      <c r="U26" s="195">
        <f t="shared" si="12"/>
        <v>86.496</v>
      </c>
      <c r="V26" s="196">
        <f t="shared" ref="V26:W26" si="26">C26/100</f>
        <v>1.02</v>
      </c>
      <c r="W26" s="196">
        <f t="shared" si="26"/>
        <v>2.12</v>
      </c>
      <c r="X26" s="196">
        <f t="shared" si="14"/>
        <v>2.5</v>
      </c>
      <c r="Y26" s="198">
        <f t="shared" si="15"/>
        <v>5.406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11.0</v>
      </c>
      <c r="B27" s="157" t="s">
        <v>55</v>
      </c>
      <c r="C27" s="192">
        <v>102.0</v>
      </c>
      <c r="D27" s="192">
        <v>212.0</v>
      </c>
      <c r="E27" s="192">
        <v>250.0</v>
      </c>
      <c r="F27" s="192">
        <f t="shared" si="5"/>
        <v>0</v>
      </c>
      <c r="G27" s="192">
        <f t="shared" si="6"/>
        <v>86.496</v>
      </c>
      <c r="H27" s="193">
        <f t="shared" si="7"/>
        <v>86.496</v>
      </c>
      <c r="I27" s="192">
        <v>1.0</v>
      </c>
      <c r="J27" s="194">
        <f t="shared" si="8"/>
        <v>86.496</v>
      </c>
      <c r="K27" s="195"/>
      <c r="L27" s="196">
        <f t="shared" si="17"/>
        <v>5.3848</v>
      </c>
      <c r="M27" s="190">
        <f t="shared" si="18"/>
        <v>1</v>
      </c>
      <c r="N27" s="190">
        <f t="shared" si="19"/>
        <v>5.3848</v>
      </c>
      <c r="O27" s="195"/>
      <c r="P27" s="195"/>
      <c r="Q27" s="197">
        <v>16.0</v>
      </c>
      <c r="R27" s="196">
        <f t="shared" si="9"/>
        <v>2.5</v>
      </c>
      <c r="S27" s="190">
        <f t="shared" si="10"/>
        <v>1</v>
      </c>
      <c r="T27" s="190">
        <f t="shared" si="11"/>
        <v>2.5</v>
      </c>
      <c r="U27" s="195">
        <f t="shared" si="12"/>
        <v>86.496</v>
      </c>
      <c r="V27" s="196">
        <f t="shared" ref="V27:W27" si="27">C27/100</f>
        <v>1.02</v>
      </c>
      <c r="W27" s="196">
        <f t="shared" si="27"/>
        <v>2.12</v>
      </c>
      <c r="X27" s="196">
        <f t="shared" si="14"/>
        <v>2.5</v>
      </c>
      <c r="Y27" s="198">
        <f t="shared" si="15"/>
        <v>5.406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12.0</v>
      </c>
      <c r="B28" s="157" t="s">
        <v>55</v>
      </c>
      <c r="C28" s="192">
        <v>102.0</v>
      </c>
      <c r="D28" s="192">
        <v>212.0</v>
      </c>
      <c r="E28" s="192">
        <v>250.0</v>
      </c>
      <c r="F28" s="192">
        <f t="shared" si="5"/>
        <v>0</v>
      </c>
      <c r="G28" s="192">
        <f t="shared" si="6"/>
        <v>86.496</v>
      </c>
      <c r="H28" s="193">
        <f t="shared" si="7"/>
        <v>86.496</v>
      </c>
      <c r="I28" s="192">
        <v>1.0</v>
      </c>
      <c r="J28" s="194">
        <f t="shared" si="8"/>
        <v>86.496</v>
      </c>
      <c r="K28" s="195"/>
      <c r="L28" s="196">
        <f t="shared" si="17"/>
        <v>5.3848</v>
      </c>
      <c r="M28" s="190">
        <f t="shared" si="18"/>
        <v>1</v>
      </c>
      <c r="N28" s="190">
        <f t="shared" si="19"/>
        <v>5.3848</v>
      </c>
      <c r="O28" s="195"/>
      <c r="P28" s="195"/>
      <c r="Q28" s="197">
        <v>16.0</v>
      </c>
      <c r="R28" s="196">
        <f t="shared" si="9"/>
        <v>2.5</v>
      </c>
      <c r="S28" s="190">
        <f t="shared" si="10"/>
        <v>1</v>
      </c>
      <c r="T28" s="190">
        <f t="shared" si="11"/>
        <v>2.5</v>
      </c>
      <c r="U28" s="195">
        <f t="shared" si="12"/>
        <v>86.496</v>
      </c>
      <c r="V28" s="196">
        <f t="shared" ref="V28:W28" si="28">C28/100</f>
        <v>1.02</v>
      </c>
      <c r="W28" s="196">
        <f t="shared" si="28"/>
        <v>2.12</v>
      </c>
      <c r="X28" s="196">
        <f t="shared" si="14"/>
        <v>2.5</v>
      </c>
      <c r="Y28" s="198">
        <f t="shared" si="15"/>
        <v>5.406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13.0</v>
      </c>
      <c r="B29" s="157" t="s">
        <v>55</v>
      </c>
      <c r="C29" s="192">
        <v>102.0</v>
      </c>
      <c r="D29" s="192">
        <v>212.0</v>
      </c>
      <c r="E29" s="192">
        <v>250.0</v>
      </c>
      <c r="F29" s="192">
        <f t="shared" si="5"/>
        <v>0</v>
      </c>
      <c r="G29" s="192">
        <f t="shared" si="6"/>
        <v>86.496</v>
      </c>
      <c r="H29" s="193">
        <f t="shared" si="7"/>
        <v>86.496</v>
      </c>
      <c r="I29" s="192">
        <v>1.0</v>
      </c>
      <c r="J29" s="194">
        <f t="shared" si="8"/>
        <v>86.496</v>
      </c>
      <c r="K29" s="195"/>
      <c r="L29" s="196">
        <f t="shared" si="17"/>
        <v>5.3848</v>
      </c>
      <c r="M29" s="190">
        <f t="shared" si="18"/>
        <v>1</v>
      </c>
      <c r="N29" s="190">
        <f t="shared" si="19"/>
        <v>5.3848</v>
      </c>
      <c r="O29" s="195"/>
      <c r="P29" s="195"/>
      <c r="Q29" s="197">
        <v>16.0</v>
      </c>
      <c r="R29" s="196">
        <f t="shared" si="9"/>
        <v>2.5</v>
      </c>
      <c r="S29" s="190">
        <f t="shared" si="10"/>
        <v>1</v>
      </c>
      <c r="T29" s="190">
        <f t="shared" si="11"/>
        <v>2.5</v>
      </c>
      <c r="U29" s="195">
        <f t="shared" si="12"/>
        <v>86.496</v>
      </c>
      <c r="V29" s="196">
        <f t="shared" ref="V29:W29" si="29">C29/100</f>
        <v>1.02</v>
      </c>
      <c r="W29" s="196">
        <f t="shared" si="29"/>
        <v>2.12</v>
      </c>
      <c r="X29" s="196">
        <f t="shared" si="14"/>
        <v>2.5</v>
      </c>
      <c r="Y29" s="198">
        <f t="shared" si="15"/>
        <v>5.406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14.0</v>
      </c>
      <c r="B30" s="157" t="s">
        <v>55</v>
      </c>
      <c r="C30" s="192">
        <v>102.0</v>
      </c>
      <c r="D30" s="192">
        <v>212.0</v>
      </c>
      <c r="E30" s="192">
        <v>250.0</v>
      </c>
      <c r="F30" s="192">
        <f t="shared" si="5"/>
        <v>0</v>
      </c>
      <c r="G30" s="192">
        <f t="shared" si="6"/>
        <v>86.496</v>
      </c>
      <c r="H30" s="193">
        <f t="shared" si="7"/>
        <v>86.496</v>
      </c>
      <c r="I30" s="192">
        <v>1.0</v>
      </c>
      <c r="J30" s="194">
        <f t="shared" si="8"/>
        <v>86.496</v>
      </c>
      <c r="K30" s="195"/>
      <c r="L30" s="196">
        <f t="shared" si="17"/>
        <v>5.3848</v>
      </c>
      <c r="M30" s="190">
        <f t="shared" si="18"/>
        <v>1</v>
      </c>
      <c r="N30" s="190">
        <f t="shared" si="19"/>
        <v>5.3848</v>
      </c>
      <c r="O30" s="195"/>
      <c r="P30" s="195"/>
      <c r="Q30" s="197">
        <v>16.0</v>
      </c>
      <c r="R30" s="196">
        <f t="shared" si="9"/>
        <v>2.5</v>
      </c>
      <c r="S30" s="190">
        <f t="shared" si="10"/>
        <v>1</v>
      </c>
      <c r="T30" s="190">
        <f t="shared" si="11"/>
        <v>2.5</v>
      </c>
      <c r="U30" s="195">
        <f t="shared" si="12"/>
        <v>86.496</v>
      </c>
      <c r="V30" s="196">
        <f t="shared" ref="V30:W30" si="30">C30/100</f>
        <v>1.02</v>
      </c>
      <c r="W30" s="196">
        <f t="shared" si="30"/>
        <v>2.12</v>
      </c>
      <c r="X30" s="196">
        <f t="shared" si="14"/>
        <v>2.5</v>
      </c>
      <c r="Y30" s="198">
        <f t="shared" si="15"/>
        <v>5.406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15.0</v>
      </c>
      <c r="B31" s="157" t="s">
        <v>55</v>
      </c>
      <c r="C31" s="192">
        <v>102.0</v>
      </c>
      <c r="D31" s="192">
        <v>212.0</v>
      </c>
      <c r="E31" s="192">
        <v>250.0</v>
      </c>
      <c r="F31" s="192">
        <f t="shared" si="5"/>
        <v>0</v>
      </c>
      <c r="G31" s="192">
        <f t="shared" si="6"/>
        <v>86.496</v>
      </c>
      <c r="H31" s="193">
        <f t="shared" si="7"/>
        <v>86.496</v>
      </c>
      <c r="I31" s="192">
        <v>1.0</v>
      </c>
      <c r="J31" s="194">
        <f t="shared" si="8"/>
        <v>86.496</v>
      </c>
      <c r="K31" s="195"/>
      <c r="L31" s="196">
        <f t="shared" si="17"/>
        <v>5.3848</v>
      </c>
      <c r="M31" s="190">
        <f t="shared" si="18"/>
        <v>1</v>
      </c>
      <c r="N31" s="190">
        <f t="shared" si="19"/>
        <v>5.3848</v>
      </c>
      <c r="O31" s="195"/>
      <c r="P31" s="195"/>
      <c r="Q31" s="197">
        <v>16.0</v>
      </c>
      <c r="R31" s="196">
        <f t="shared" si="9"/>
        <v>2.5</v>
      </c>
      <c r="S31" s="190">
        <f t="shared" si="10"/>
        <v>1</v>
      </c>
      <c r="T31" s="190">
        <f t="shared" si="11"/>
        <v>2.5</v>
      </c>
      <c r="U31" s="195">
        <f t="shared" si="12"/>
        <v>86.496</v>
      </c>
      <c r="V31" s="196">
        <f t="shared" ref="V31:W31" si="31">C31/100</f>
        <v>1.02</v>
      </c>
      <c r="W31" s="196">
        <f t="shared" si="31"/>
        <v>2.12</v>
      </c>
      <c r="X31" s="196">
        <f t="shared" si="14"/>
        <v>2.5</v>
      </c>
      <c r="Y31" s="198">
        <f t="shared" si="15"/>
        <v>5.406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16.0</v>
      </c>
      <c r="B32" s="157" t="s">
        <v>55</v>
      </c>
      <c r="C32" s="192">
        <v>102.0</v>
      </c>
      <c r="D32" s="192">
        <v>212.0</v>
      </c>
      <c r="E32" s="192">
        <v>250.0</v>
      </c>
      <c r="F32" s="192">
        <f t="shared" si="5"/>
        <v>0</v>
      </c>
      <c r="G32" s="192">
        <f t="shared" si="6"/>
        <v>86.496</v>
      </c>
      <c r="H32" s="193">
        <f t="shared" si="7"/>
        <v>86.496</v>
      </c>
      <c r="I32" s="192">
        <v>1.0</v>
      </c>
      <c r="J32" s="194">
        <f t="shared" si="8"/>
        <v>86.496</v>
      </c>
      <c r="K32" s="195"/>
      <c r="L32" s="196">
        <f t="shared" si="17"/>
        <v>5.3848</v>
      </c>
      <c r="M32" s="190">
        <f t="shared" si="18"/>
        <v>1</v>
      </c>
      <c r="N32" s="190">
        <f t="shared" si="19"/>
        <v>5.3848</v>
      </c>
      <c r="O32" s="195"/>
      <c r="P32" s="195"/>
      <c r="Q32" s="197">
        <v>16.0</v>
      </c>
      <c r="R32" s="196">
        <f t="shared" si="9"/>
        <v>2.5</v>
      </c>
      <c r="S32" s="190">
        <f t="shared" si="10"/>
        <v>1</v>
      </c>
      <c r="T32" s="190">
        <f t="shared" si="11"/>
        <v>2.5</v>
      </c>
      <c r="U32" s="195">
        <f t="shared" si="12"/>
        <v>86.496</v>
      </c>
      <c r="V32" s="196">
        <f t="shared" ref="V32:W32" si="32">C32/100</f>
        <v>1.02</v>
      </c>
      <c r="W32" s="196">
        <f t="shared" si="32"/>
        <v>2.12</v>
      </c>
      <c r="X32" s="196">
        <f t="shared" si="14"/>
        <v>2.5</v>
      </c>
      <c r="Y32" s="198">
        <f t="shared" si="15"/>
        <v>5.406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17.0</v>
      </c>
      <c r="B33" s="157" t="s">
        <v>55</v>
      </c>
      <c r="C33" s="192">
        <v>102.0</v>
      </c>
      <c r="D33" s="192">
        <v>212.0</v>
      </c>
      <c r="E33" s="192">
        <v>250.0</v>
      </c>
      <c r="F33" s="192">
        <f t="shared" si="5"/>
        <v>0</v>
      </c>
      <c r="G33" s="192">
        <f t="shared" si="6"/>
        <v>86.496</v>
      </c>
      <c r="H33" s="193">
        <f t="shared" si="7"/>
        <v>86.496</v>
      </c>
      <c r="I33" s="192">
        <v>1.0</v>
      </c>
      <c r="J33" s="194">
        <f t="shared" si="8"/>
        <v>86.496</v>
      </c>
      <c r="K33" s="195"/>
      <c r="L33" s="196">
        <f t="shared" si="17"/>
        <v>5.3848</v>
      </c>
      <c r="M33" s="190">
        <f t="shared" si="18"/>
        <v>1</v>
      </c>
      <c r="N33" s="190">
        <f t="shared" si="19"/>
        <v>5.3848</v>
      </c>
      <c r="O33" s="195"/>
      <c r="P33" s="195"/>
      <c r="Q33" s="197">
        <v>16.0</v>
      </c>
      <c r="R33" s="196">
        <f t="shared" si="9"/>
        <v>2.5</v>
      </c>
      <c r="S33" s="190">
        <f t="shared" si="10"/>
        <v>1</v>
      </c>
      <c r="T33" s="190">
        <f t="shared" si="11"/>
        <v>2.5</v>
      </c>
      <c r="U33" s="195">
        <f t="shared" si="12"/>
        <v>86.496</v>
      </c>
      <c r="V33" s="196">
        <f t="shared" ref="V33:W33" si="33">C33/100</f>
        <v>1.02</v>
      </c>
      <c r="W33" s="196">
        <f t="shared" si="33"/>
        <v>2.12</v>
      </c>
      <c r="X33" s="196">
        <f t="shared" si="14"/>
        <v>2.5</v>
      </c>
      <c r="Y33" s="198">
        <f t="shared" si="15"/>
        <v>5.406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18.0</v>
      </c>
      <c r="B34" s="157" t="s">
        <v>55</v>
      </c>
      <c r="C34" s="192">
        <v>102.0</v>
      </c>
      <c r="D34" s="192">
        <v>212.0</v>
      </c>
      <c r="E34" s="192">
        <v>250.0</v>
      </c>
      <c r="F34" s="192">
        <f t="shared" si="5"/>
        <v>0</v>
      </c>
      <c r="G34" s="192">
        <f t="shared" si="6"/>
        <v>86.496</v>
      </c>
      <c r="H34" s="193">
        <f t="shared" si="7"/>
        <v>86.496</v>
      </c>
      <c r="I34" s="192">
        <v>1.0</v>
      </c>
      <c r="J34" s="194">
        <f t="shared" si="8"/>
        <v>86.496</v>
      </c>
      <c r="K34" s="195"/>
      <c r="L34" s="171">
        <f t="shared" si="17"/>
        <v>5.3848</v>
      </c>
      <c r="M34" s="199">
        <f t="shared" si="18"/>
        <v>1</v>
      </c>
      <c r="N34" s="199">
        <f t="shared" si="19"/>
        <v>5.3848</v>
      </c>
      <c r="O34" s="195"/>
      <c r="P34" s="195"/>
      <c r="Q34" s="197">
        <v>16.0</v>
      </c>
      <c r="R34" s="196">
        <f t="shared" si="9"/>
        <v>2.5</v>
      </c>
      <c r="S34" s="190">
        <f t="shared" si="10"/>
        <v>1</v>
      </c>
      <c r="T34" s="190">
        <f t="shared" si="11"/>
        <v>2.5</v>
      </c>
      <c r="U34" s="195">
        <f t="shared" si="12"/>
        <v>86.496</v>
      </c>
      <c r="V34" s="196">
        <f t="shared" ref="V34:W34" si="34">C34/100</f>
        <v>1.02</v>
      </c>
      <c r="W34" s="196">
        <f t="shared" si="34"/>
        <v>2.12</v>
      </c>
      <c r="X34" s="196">
        <f t="shared" si="14"/>
        <v>2.5</v>
      </c>
      <c r="Y34" s="198">
        <f t="shared" si="15"/>
        <v>5.406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19.0</v>
      </c>
      <c r="B35" s="157" t="s">
        <v>55</v>
      </c>
      <c r="C35" s="192">
        <v>102.0</v>
      </c>
      <c r="D35" s="192">
        <v>212.0</v>
      </c>
      <c r="E35" s="192">
        <v>250.0</v>
      </c>
      <c r="F35" s="192">
        <f t="shared" si="5"/>
        <v>0</v>
      </c>
      <c r="G35" s="192">
        <f t="shared" si="6"/>
        <v>86.496</v>
      </c>
      <c r="H35" s="193">
        <f t="shared" si="7"/>
        <v>86.496</v>
      </c>
      <c r="I35" s="192">
        <v>1.0</v>
      </c>
      <c r="J35" s="194">
        <f t="shared" si="8"/>
        <v>86.496</v>
      </c>
      <c r="K35" s="195"/>
      <c r="L35" s="171"/>
      <c r="M35" s="199">
        <f t="shared" si="18"/>
        <v>1</v>
      </c>
      <c r="N35" s="199"/>
      <c r="O35" s="195"/>
      <c r="P35" s="195"/>
      <c r="Q35" s="197">
        <v>16.0</v>
      </c>
      <c r="R35" s="196">
        <f t="shared" si="9"/>
        <v>2.5</v>
      </c>
      <c r="S35" s="190">
        <f t="shared" si="10"/>
        <v>1</v>
      </c>
      <c r="T35" s="190">
        <f t="shared" si="11"/>
        <v>2.5</v>
      </c>
      <c r="U35" s="195">
        <f t="shared" si="12"/>
        <v>86.496</v>
      </c>
      <c r="V35" s="196">
        <f t="shared" ref="V35:W35" si="35">C35/100</f>
        <v>1.02</v>
      </c>
      <c r="W35" s="196">
        <f t="shared" si="35"/>
        <v>2.12</v>
      </c>
      <c r="X35" s="196">
        <f t="shared" si="14"/>
        <v>2.5</v>
      </c>
      <c r="Y35" s="198">
        <f t="shared" si="15"/>
        <v>5.406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26.0</v>
      </c>
      <c r="B36" s="157" t="s">
        <v>55</v>
      </c>
      <c r="C36" s="192">
        <v>102.0</v>
      </c>
      <c r="D36" s="192">
        <v>212.0</v>
      </c>
      <c r="E36" s="192">
        <v>250.0</v>
      </c>
      <c r="F36" s="192">
        <f t="shared" si="5"/>
        <v>0</v>
      </c>
      <c r="G36" s="192">
        <f t="shared" si="6"/>
        <v>86.496</v>
      </c>
      <c r="H36" s="193">
        <f t="shared" si="7"/>
        <v>86.496</v>
      </c>
      <c r="I36" s="192">
        <v>1.0</v>
      </c>
      <c r="J36" s="194">
        <f t="shared" si="8"/>
        <v>86.496</v>
      </c>
      <c r="K36" s="195"/>
      <c r="L36" s="171"/>
      <c r="M36" s="199"/>
      <c r="N36" s="199"/>
      <c r="O36" s="195"/>
      <c r="P36" s="195"/>
      <c r="Q36" s="197">
        <v>16.0</v>
      </c>
      <c r="R36" s="196">
        <f t="shared" si="9"/>
        <v>2.5</v>
      </c>
      <c r="S36" s="190">
        <f t="shared" si="10"/>
        <v>1</v>
      </c>
      <c r="T36" s="190">
        <f t="shared" si="11"/>
        <v>2.5</v>
      </c>
      <c r="U36" s="195">
        <f t="shared" si="12"/>
        <v>86.496</v>
      </c>
      <c r="V36" s="196">
        <f t="shared" ref="V36:W36" si="36">C36/100</f>
        <v>1.02</v>
      </c>
      <c r="W36" s="196">
        <f t="shared" si="36"/>
        <v>2.12</v>
      </c>
      <c r="X36" s="196">
        <f t="shared" si="14"/>
        <v>2.5</v>
      </c>
      <c r="Y36" s="198">
        <f t="shared" si="15"/>
        <v>5.406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90">
        <v>27.0</v>
      </c>
      <c r="B37" s="157" t="s">
        <v>55</v>
      </c>
      <c r="C37" s="192">
        <v>102.0</v>
      </c>
      <c r="D37" s="192">
        <v>212.0</v>
      </c>
      <c r="E37" s="192">
        <v>250.0</v>
      </c>
      <c r="F37" s="192">
        <f t="shared" si="5"/>
        <v>0</v>
      </c>
      <c r="G37" s="192">
        <f t="shared" si="6"/>
        <v>86.496</v>
      </c>
      <c r="H37" s="193">
        <f t="shared" si="7"/>
        <v>86.496</v>
      </c>
      <c r="I37" s="192">
        <v>1.0</v>
      </c>
      <c r="J37" s="194">
        <f t="shared" si="8"/>
        <v>86.496</v>
      </c>
      <c r="K37" s="195"/>
      <c r="L37" s="171"/>
      <c r="M37" s="199"/>
      <c r="N37" s="199"/>
      <c r="O37" s="195"/>
      <c r="P37" s="195"/>
      <c r="Q37" s="197">
        <v>16.0</v>
      </c>
      <c r="R37" s="196">
        <f t="shared" si="9"/>
        <v>2.5</v>
      </c>
      <c r="S37" s="190">
        <f t="shared" si="10"/>
        <v>1</v>
      </c>
      <c r="T37" s="190">
        <f t="shared" si="11"/>
        <v>2.5</v>
      </c>
      <c r="U37" s="195">
        <f t="shared" si="12"/>
        <v>86.496</v>
      </c>
      <c r="V37" s="196">
        <f t="shared" ref="V37:W37" si="37">C37/100</f>
        <v>1.02</v>
      </c>
      <c r="W37" s="196">
        <f t="shared" si="37"/>
        <v>2.12</v>
      </c>
      <c r="X37" s="196">
        <f t="shared" si="14"/>
        <v>2.5</v>
      </c>
      <c r="Y37" s="198">
        <f t="shared" si="15"/>
        <v>5.406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90">
        <v>28.0</v>
      </c>
      <c r="B38" s="157" t="s">
        <v>55</v>
      </c>
      <c r="C38" s="192">
        <v>102.0</v>
      </c>
      <c r="D38" s="192">
        <v>212.0</v>
      </c>
      <c r="E38" s="192">
        <v>250.0</v>
      </c>
      <c r="F38" s="192">
        <f t="shared" si="5"/>
        <v>0</v>
      </c>
      <c r="G38" s="192">
        <f t="shared" si="6"/>
        <v>86.496</v>
      </c>
      <c r="H38" s="193">
        <f t="shared" si="7"/>
        <v>86.496</v>
      </c>
      <c r="I38" s="192">
        <v>1.0</v>
      </c>
      <c r="J38" s="201">
        <f t="shared" si="8"/>
        <v>86.496</v>
      </c>
      <c r="K38" s="140"/>
      <c r="L38" s="202"/>
      <c r="M38" s="203"/>
      <c r="N38" s="203"/>
      <c r="O38" s="140"/>
      <c r="P38" s="140"/>
      <c r="Q38" s="197">
        <v>16.0</v>
      </c>
      <c r="R38" s="196">
        <f t="shared" si="9"/>
        <v>2.5</v>
      </c>
      <c r="S38" s="190">
        <f t="shared" si="10"/>
        <v>1</v>
      </c>
      <c r="T38" s="190">
        <f t="shared" si="11"/>
        <v>2.5</v>
      </c>
      <c r="U38" s="195">
        <f t="shared" si="12"/>
        <v>86.496</v>
      </c>
      <c r="V38" s="196">
        <f t="shared" ref="V38:W38" si="38">C38/100</f>
        <v>1.02</v>
      </c>
      <c r="W38" s="196">
        <f t="shared" si="38"/>
        <v>2.12</v>
      </c>
      <c r="X38" s="196">
        <f t="shared" si="14"/>
        <v>2.5</v>
      </c>
      <c r="Y38" s="198">
        <f t="shared" si="15"/>
        <v>5.406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90">
        <v>29.0</v>
      </c>
      <c r="B39" s="157" t="s">
        <v>55</v>
      </c>
      <c r="C39" s="192">
        <v>102.0</v>
      </c>
      <c r="D39" s="192">
        <v>212.0</v>
      </c>
      <c r="E39" s="192">
        <v>250.0</v>
      </c>
      <c r="F39" s="192">
        <f t="shared" si="5"/>
        <v>0</v>
      </c>
      <c r="G39" s="192">
        <f t="shared" si="6"/>
        <v>86.496</v>
      </c>
      <c r="H39" s="193">
        <f t="shared" si="7"/>
        <v>86.496</v>
      </c>
      <c r="I39" s="192">
        <v>1.0</v>
      </c>
      <c r="J39" s="201">
        <f t="shared" si="8"/>
        <v>86.496</v>
      </c>
      <c r="K39" s="140"/>
      <c r="L39" s="202"/>
      <c r="M39" s="203"/>
      <c r="N39" s="203"/>
      <c r="O39" s="140"/>
      <c r="P39" s="140"/>
      <c r="Q39" s="197">
        <v>16.0</v>
      </c>
      <c r="R39" s="196">
        <f t="shared" si="9"/>
        <v>2.5</v>
      </c>
      <c r="S39" s="190">
        <f t="shared" si="10"/>
        <v>1</v>
      </c>
      <c r="T39" s="190">
        <f t="shared" si="11"/>
        <v>2.5</v>
      </c>
      <c r="U39" s="195">
        <f t="shared" si="12"/>
        <v>86.496</v>
      </c>
      <c r="V39" s="196">
        <f t="shared" ref="V39:W39" si="39">C39/100</f>
        <v>1.02</v>
      </c>
      <c r="W39" s="196">
        <f t="shared" si="39"/>
        <v>2.12</v>
      </c>
      <c r="X39" s="196">
        <f t="shared" si="14"/>
        <v>2.5</v>
      </c>
      <c r="Y39" s="198">
        <f t="shared" si="15"/>
        <v>5.406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90">
        <v>30.0</v>
      </c>
      <c r="B40" s="157" t="s">
        <v>55</v>
      </c>
      <c r="C40" s="192">
        <v>102.0</v>
      </c>
      <c r="D40" s="192">
        <v>212.0</v>
      </c>
      <c r="E40" s="192">
        <v>250.0</v>
      </c>
      <c r="F40" s="192">
        <f t="shared" si="5"/>
        <v>0</v>
      </c>
      <c r="G40" s="192">
        <f t="shared" si="6"/>
        <v>86.496</v>
      </c>
      <c r="H40" s="200">
        <f t="shared" si="7"/>
        <v>86.496</v>
      </c>
      <c r="I40" s="192">
        <v>1.0</v>
      </c>
      <c r="J40" s="201">
        <f t="shared" si="8"/>
        <v>86.496</v>
      </c>
      <c r="K40" s="140"/>
      <c r="L40" s="202"/>
      <c r="M40" s="203"/>
      <c r="N40" s="203"/>
      <c r="O40" s="140"/>
      <c r="P40" s="140"/>
      <c r="Q40" s="197">
        <v>16.0</v>
      </c>
      <c r="R40" s="196">
        <f t="shared" si="9"/>
        <v>2.5</v>
      </c>
      <c r="S40" s="190">
        <f t="shared" si="10"/>
        <v>1</v>
      </c>
      <c r="T40" s="190">
        <f t="shared" si="11"/>
        <v>2.5</v>
      </c>
      <c r="U40" s="195">
        <f t="shared" si="12"/>
        <v>86.496</v>
      </c>
      <c r="V40" s="196">
        <f t="shared" ref="V40:W40" si="40">C40/100</f>
        <v>1.02</v>
      </c>
      <c r="W40" s="196">
        <f t="shared" si="40"/>
        <v>2.12</v>
      </c>
      <c r="X40" s="196">
        <f t="shared" si="14"/>
        <v>2.5</v>
      </c>
      <c r="Y40" s="198">
        <f t="shared" si="15"/>
        <v>5.406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90">
        <v>31.0</v>
      </c>
      <c r="B41" s="157" t="s">
        <v>55</v>
      </c>
      <c r="C41" s="192">
        <v>102.0</v>
      </c>
      <c r="D41" s="192">
        <v>212.0</v>
      </c>
      <c r="E41" s="192">
        <v>250.0</v>
      </c>
      <c r="F41" s="192">
        <f t="shared" si="5"/>
        <v>0</v>
      </c>
      <c r="G41" s="192">
        <f t="shared" si="6"/>
        <v>86.496</v>
      </c>
      <c r="H41" s="200">
        <f t="shared" si="7"/>
        <v>86.496</v>
      </c>
      <c r="I41" s="192">
        <v>1.0</v>
      </c>
      <c r="J41" s="201">
        <f t="shared" si="8"/>
        <v>86.496</v>
      </c>
      <c r="K41" s="140"/>
      <c r="L41" s="202"/>
      <c r="M41" s="203"/>
      <c r="N41" s="203"/>
      <c r="O41" s="140"/>
      <c r="P41" s="140"/>
      <c r="Q41" s="197">
        <v>16.0</v>
      </c>
      <c r="R41" s="196">
        <f t="shared" si="9"/>
        <v>2.5</v>
      </c>
      <c r="S41" s="190">
        <f t="shared" si="10"/>
        <v>1</v>
      </c>
      <c r="T41" s="190">
        <f t="shared" si="11"/>
        <v>2.5</v>
      </c>
      <c r="U41" s="195">
        <f t="shared" si="12"/>
        <v>86.496</v>
      </c>
      <c r="V41" s="196">
        <f t="shared" ref="V41:W41" si="41">C41/100</f>
        <v>1.02</v>
      </c>
      <c r="W41" s="196">
        <f t="shared" si="41"/>
        <v>2.12</v>
      </c>
      <c r="X41" s="196">
        <f t="shared" si="14"/>
        <v>2.5</v>
      </c>
      <c r="Y41" s="198">
        <f t="shared" si="15"/>
        <v>5.406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90">
        <v>32.0</v>
      </c>
      <c r="B42" s="157" t="s">
        <v>55</v>
      </c>
      <c r="C42" s="192">
        <v>102.0</v>
      </c>
      <c r="D42" s="192">
        <v>212.0</v>
      </c>
      <c r="E42" s="192">
        <v>250.0</v>
      </c>
      <c r="F42" s="192">
        <f t="shared" si="5"/>
        <v>0</v>
      </c>
      <c r="G42" s="192">
        <f t="shared" si="6"/>
        <v>86.496</v>
      </c>
      <c r="H42" s="200">
        <f t="shared" si="7"/>
        <v>86.496</v>
      </c>
      <c r="I42" s="192">
        <v>1.0</v>
      </c>
      <c r="J42" s="201">
        <f t="shared" si="8"/>
        <v>86.496</v>
      </c>
      <c r="K42" s="140"/>
      <c r="L42" s="202"/>
      <c r="M42" s="203"/>
      <c r="N42" s="203"/>
      <c r="O42" s="140"/>
      <c r="P42" s="140"/>
      <c r="Q42" s="197">
        <v>16.0</v>
      </c>
      <c r="R42" s="196">
        <f t="shared" si="9"/>
        <v>2.5</v>
      </c>
      <c r="S42" s="190">
        <f t="shared" si="10"/>
        <v>1</v>
      </c>
      <c r="T42" s="190">
        <f t="shared" si="11"/>
        <v>2.5</v>
      </c>
      <c r="U42" s="195">
        <f t="shared" si="12"/>
        <v>86.496</v>
      </c>
      <c r="V42" s="196">
        <f t="shared" ref="V42:W42" si="42">C42/100</f>
        <v>1.02</v>
      </c>
      <c r="W42" s="196">
        <f t="shared" si="42"/>
        <v>2.12</v>
      </c>
      <c r="X42" s="196">
        <f t="shared" si="14"/>
        <v>2.5</v>
      </c>
      <c r="Y42" s="198">
        <f t="shared" si="15"/>
        <v>5.406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90">
        <v>20.0</v>
      </c>
      <c r="B43" s="157" t="s">
        <v>55</v>
      </c>
      <c r="C43" s="192">
        <v>102.0</v>
      </c>
      <c r="D43" s="192">
        <v>212.0</v>
      </c>
      <c r="E43" s="192">
        <v>250.0</v>
      </c>
      <c r="F43" s="192">
        <f t="shared" si="5"/>
        <v>0</v>
      </c>
      <c r="G43" s="192">
        <f t="shared" si="6"/>
        <v>86.496</v>
      </c>
      <c r="H43" s="193">
        <f t="shared" si="7"/>
        <v>86.496</v>
      </c>
      <c r="I43" s="192">
        <v>1.0</v>
      </c>
      <c r="J43" s="194">
        <f t="shared" si="8"/>
        <v>86.496</v>
      </c>
      <c r="K43" s="195"/>
      <c r="L43" s="171"/>
      <c r="M43" s="199">
        <f t="shared" ref="M43:M44" si="44">+I43</f>
        <v>1</v>
      </c>
      <c r="N43" s="199"/>
      <c r="O43" s="195"/>
      <c r="P43" s="195"/>
      <c r="Q43" s="197">
        <v>16.0</v>
      </c>
      <c r="R43" s="196">
        <f t="shared" si="9"/>
        <v>2.5</v>
      </c>
      <c r="S43" s="190">
        <f t="shared" si="10"/>
        <v>1</v>
      </c>
      <c r="T43" s="190">
        <f t="shared" si="11"/>
        <v>2.5</v>
      </c>
      <c r="U43" s="195">
        <f t="shared" si="12"/>
        <v>86.496</v>
      </c>
      <c r="V43" s="196">
        <f t="shared" ref="V43:W43" si="43">C43/100</f>
        <v>1.02</v>
      </c>
      <c r="W43" s="196">
        <f t="shared" si="43"/>
        <v>2.12</v>
      </c>
      <c r="X43" s="196">
        <f t="shared" si="14"/>
        <v>2.5</v>
      </c>
      <c r="Y43" s="198">
        <f t="shared" si="15"/>
        <v>5.406</v>
      </c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</row>
    <row r="44" ht="27.0" customHeight="1">
      <c r="A44" s="190">
        <v>21.0</v>
      </c>
      <c r="B44" s="157" t="s">
        <v>55</v>
      </c>
      <c r="C44" s="192">
        <v>102.0</v>
      </c>
      <c r="D44" s="192">
        <v>212.0</v>
      </c>
      <c r="E44" s="192">
        <v>250.0</v>
      </c>
      <c r="F44" s="192">
        <f t="shared" si="5"/>
        <v>0</v>
      </c>
      <c r="G44" s="192">
        <f t="shared" si="6"/>
        <v>86.496</v>
      </c>
      <c r="H44" s="193">
        <f t="shared" si="7"/>
        <v>86.496</v>
      </c>
      <c r="I44" s="192">
        <v>1.0</v>
      </c>
      <c r="J44" s="194">
        <f t="shared" si="8"/>
        <v>86.496</v>
      </c>
      <c r="K44" s="195"/>
      <c r="L44" s="171"/>
      <c r="M44" s="199">
        <f t="shared" si="44"/>
        <v>1</v>
      </c>
      <c r="N44" s="199"/>
      <c r="O44" s="195"/>
      <c r="P44" s="195"/>
      <c r="Q44" s="197">
        <v>16.0</v>
      </c>
      <c r="R44" s="196">
        <f t="shared" si="9"/>
        <v>2.5</v>
      </c>
      <c r="S44" s="190">
        <f t="shared" si="10"/>
        <v>1</v>
      </c>
      <c r="T44" s="190">
        <f t="shared" si="11"/>
        <v>2.5</v>
      </c>
      <c r="U44" s="195">
        <f t="shared" si="12"/>
        <v>86.496</v>
      </c>
      <c r="V44" s="196">
        <f t="shared" ref="V44:W44" si="45">C44/100</f>
        <v>1.02</v>
      </c>
      <c r="W44" s="196">
        <f t="shared" si="45"/>
        <v>2.12</v>
      </c>
      <c r="X44" s="196">
        <f t="shared" si="14"/>
        <v>2.5</v>
      </c>
      <c r="Y44" s="198">
        <f t="shared" si="15"/>
        <v>5.406</v>
      </c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</row>
    <row r="45" ht="27.0" customHeight="1">
      <c r="A45" s="190">
        <v>22.0</v>
      </c>
      <c r="B45" s="157" t="s">
        <v>55</v>
      </c>
      <c r="C45" s="192">
        <v>102.0</v>
      </c>
      <c r="D45" s="192">
        <v>212.0</v>
      </c>
      <c r="E45" s="192">
        <v>250.0</v>
      </c>
      <c r="F45" s="192">
        <f t="shared" si="5"/>
        <v>0</v>
      </c>
      <c r="G45" s="192">
        <f t="shared" si="6"/>
        <v>86.496</v>
      </c>
      <c r="H45" s="193">
        <f t="shared" si="7"/>
        <v>86.496</v>
      </c>
      <c r="I45" s="192">
        <v>1.0</v>
      </c>
      <c r="J45" s="194">
        <f t="shared" si="8"/>
        <v>86.496</v>
      </c>
      <c r="K45" s="195"/>
      <c r="L45" s="171"/>
      <c r="M45" s="199"/>
      <c r="N45" s="199"/>
      <c r="O45" s="195"/>
      <c r="P45" s="195"/>
      <c r="Q45" s="197">
        <v>16.0</v>
      </c>
      <c r="R45" s="196">
        <f t="shared" si="9"/>
        <v>2.5</v>
      </c>
      <c r="S45" s="190">
        <f t="shared" si="10"/>
        <v>1</v>
      </c>
      <c r="T45" s="190">
        <f t="shared" si="11"/>
        <v>2.5</v>
      </c>
      <c r="U45" s="195">
        <f t="shared" si="12"/>
        <v>86.496</v>
      </c>
      <c r="V45" s="196">
        <f t="shared" ref="V45:W45" si="46">C45/100</f>
        <v>1.02</v>
      </c>
      <c r="W45" s="196">
        <f t="shared" si="46"/>
        <v>2.12</v>
      </c>
      <c r="X45" s="196">
        <f t="shared" si="14"/>
        <v>2.5</v>
      </c>
      <c r="Y45" s="198">
        <f t="shared" si="15"/>
        <v>5.406</v>
      </c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</row>
    <row r="46" ht="27.0" customHeight="1">
      <c r="A46" s="190">
        <v>33.0</v>
      </c>
      <c r="B46" s="191" t="s">
        <v>68</v>
      </c>
      <c r="C46" s="275">
        <v>102.0</v>
      </c>
      <c r="D46" s="275">
        <v>195.0</v>
      </c>
      <c r="E46" s="275">
        <v>200.0</v>
      </c>
      <c r="F46" s="275">
        <f t="shared" si="5"/>
        <v>0.9</v>
      </c>
      <c r="G46" s="275">
        <f t="shared" si="6"/>
        <v>87.516</v>
      </c>
      <c r="H46" s="200">
        <f t="shared" si="7"/>
        <v>78.7644</v>
      </c>
      <c r="I46" s="192">
        <v>1.0</v>
      </c>
      <c r="J46" s="201">
        <f t="shared" si="8"/>
        <v>78.7644</v>
      </c>
      <c r="K46" s="140"/>
      <c r="L46" s="202"/>
      <c r="M46" s="203"/>
      <c r="N46" s="203"/>
      <c r="O46" s="140"/>
      <c r="P46" s="140"/>
      <c r="Q46" s="143">
        <v>22.0</v>
      </c>
      <c r="R46" s="196">
        <f t="shared" si="9"/>
        <v>2</v>
      </c>
      <c r="S46" s="190">
        <f t="shared" si="10"/>
        <v>1</v>
      </c>
      <c r="T46" s="190">
        <f t="shared" si="11"/>
        <v>2</v>
      </c>
      <c r="U46" s="195">
        <f t="shared" si="12"/>
        <v>87.516</v>
      </c>
      <c r="V46" s="196">
        <f t="shared" ref="V46:W46" si="47">C46/100</f>
        <v>1.02</v>
      </c>
      <c r="W46" s="196">
        <f t="shared" si="47"/>
        <v>1.95</v>
      </c>
      <c r="X46" s="196">
        <f t="shared" si="14"/>
        <v>2</v>
      </c>
      <c r="Y46" s="198">
        <f t="shared" si="15"/>
        <v>3.978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34.0</v>
      </c>
      <c r="B47" s="275" t="s">
        <v>65</v>
      </c>
      <c r="C47" s="275">
        <v>102.0</v>
      </c>
      <c r="D47" s="275">
        <v>195.0</v>
      </c>
      <c r="E47" s="275">
        <v>200.0</v>
      </c>
      <c r="F47" s="275">
        <f t="shared" si="5"/>
        <v>0</v>
      </c>
      <c r="G47" s="275">
        <f t="shared" si="6"/>
        <v>87.516</v>
      </c>
      <c r="H47" s="200">
        <f t="shared" si="7"/>
        <v>87.516</v>
      </c>
      <c r="I47" s="192">
        <v>1.0</v>
      </c>
      <c r="J47" s="201">
        <f t="shared" si="8"/>
        <v>87.516</v>
      </c>
      <c r="K47" s="140"/>
      <c r="L47" s="202"/>
      <c r="M47" s="203"/>
      <c r="N47" s="203"/>
      <c r="O47" s="140"/>
      <c r="P47" s="140"/>
      <c r="Q47" s="143">
        <v>22.0</v>
      </c>
      <c r="R47" s="196">
        <f t="shared" si="9"/>
        <v>2</v>
      </c>
      <c r="S47" s="190">
        <f t="shared" si="10"/>
        <v>1</v>
      </c>
      <c r="T47" s="190">
        <f t="shared" si="11"/>
        <v>2</v>
      </c>
      <c r="U47" s="195">
        <f t="shared" si="12"/>
        <v>87.516</v>
      </c>
      <c r="V47" s="196">
        <f t="shared" ref="V47:W47" si="48">C47/100</f>
        <v>1.02</v>
      </c>
      <c r="W47" s="196">
        <f t="shared" si="48"/>
        <v>1.95</v>
      </c>
      <c r="X47" s="196">
        <f t="shared" si="14"/>
        <v>2</v>
      </c>
      <c r="Y47" s="198">
        <f t="shared" si="15"/>
        <v>3.978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35.0</v>
      </c>
      <c r="B48" s="275" t="s">
        <v>65</v>
      </c>
      <c r="C48" s="275">
        <v>102.0</v>
      </c>
      <c r="D48" s="275">
        <v>195.0</v>
      </c>
      <c r="E48" s="275">
        <v>200.0</v>
      </c>
      <c r="F48" s="275">
        <f t="shared" si="5"/>
        <v>0</v>
      </c>
      <c r="G48" s="275">
        <f t="shared" si="6"/>
        <v>87.516</v>
      </c>
      <c r="H48" s="200">
        <f t="shared" si="7"/>
        <v>87.516</v>
      </c>
      <c r="I48" s="192">
        <v>1.0</v>
      </c>
      <c r="J48" s="201">
        <f t="shared" si="8"/>
        <v>87.516</v>
      </c>
      <c r="K48" s="140"/>
      <c r="L48" s="202"/>
      <c r="M48" s="203"/>
      <c r="N48" s="203"/>
      <c r="O48" s="140"/>
      <c r="P48" s="140"/>
      <c r="Q48" s="143">
        <v>22.0</v>
      </c>
      <c r="R48" s="196">
        <f t="shared" si="9"/>
        <v>2</v>
      </c>
      <c r="S48" s="190">
        <f t="shared" si="10"/>
        <v>1</v>
      </c>
      <c r="T48" s="190">
        <f t="shared" si="11"/>
        <v>2</v>
      </c>
      <c r="U48" s="195">
        <f t="shared" si="12"/>
        <v>87.516</v>
      </c>
      <c r="V48" s="196">
        <f t="shared" ref="V48:W48" si="49">C48/100</f>
        <v>1.02</v>
      </c>
      <c r="W48" s="196">
        <f t="shared" si="49"/>
        <v>1.95</v>
      </c>
      <c r="X48" s="196">
        <f t="shared" si="14"/>
        <v>2</v>
      </c>
      <c r="Y48" s="198">
        <f t="shared" si="15"/>
        <v>3.978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36.0</v>
      </c>
      <c r="B49" s="275" t="s">
        <v>65</v>
      </c>
      <c r="C49" s="275">
        <v>102.0</v>
      </c>
      <c r="D49" s="275">
        <v>195.0</v>
      </c>
      <c r="E49" s="275">
        <v>200.0</v>
      </c>
      <c r="F49" s="275">
        <f t="shared" si="5"/>
        <v>0</v>
      </c>
      <c r="G49" s="275">
        <f t="shared" si="6"/>
        <v>87.516</v>
      </c>
      <c r="H49" s="200">
        <f t="shared" si="7"/>
        <v>87.516</v>
      </c>
      <c r="I49" s="192">
        <v>1.0</v>
      </c>
      <c r="J49" s="201">
        <f t="shared" si="8"/>
        <v>87.516</v>
      </c>
      <c r="K49" s="140"/>
      <c r="L49" s="202"/>
      <c r="M49" s="203"/>
      <c r="N49" s="203"/>
      <c r="O49" s="140"/>
      <c r="P49" s="140"/>
      <c r="Q49" s="143">
        <v>22.0</v>
      </c>
      <c r="R49" s="196">
        <f t="shared" si="9"/>
        <v>2</v>
      </c>
      <c r="S49" s="190">
        <f t="shared" si="10"/>
        <v>1</v>
      </c>
      <c r="T49" s="190">
        <f t="shared" si="11"/>
        <v>2</v>
      </c>
      <c r="U49" s="195">
        <f t="shared" si="12"/>
        <v>87.516</v>
      </c>
      <c r="V49" s="196">
        <f t="shared" ref="V49:W49" si="50">C49/100</f>
        <v>1.02</v>
      </c>
      <c r="W49" s="196">
        <f t="shared" si="50"/>
        <v>1.95</v>
      </c>
      <c r="X49" s="196">
        <f t="shared" si="14"/>
        <v>2</v>
      </c>
      <c r="Y49" s="198">
        <f t="shared" si="15"/>
        <v>3.978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37.0</v>
      </c>
      <c r="B50" s="275" t="s">
        <v>65</v>
      </c>
      <c r="C50" s="275">
        <v>102.0</v>
      </c>
      <c r="D50" s="275">
        <v>195.0</v>
      </c>
      <c r="E50" s="275">
        <v>200.0</v>
      </c>
      <c r="F50" s="275">
        <f t="shared" si="5"/>
        <v>0</v>
      </c>
      <c r="G50" s="275">
        <f t="shared" si="6"/>
        <v>87.516</v>
      </c>
      <c r="H50" s="200">
        <f t="shared" si="7"/>
        <v>87.516</v>
      </c>
      <c r="I50" s="192">
        <v>1.0</v>
      </c>
      <c r="J50" s="201">
        <f t="shared" si="8"/>
        <v>87.516</v>
      </c>
      <c r="K50" s="140"/>
      <c r="L50" s="202"/>
      <c r="M50" s="203"/>
      <c r="N50" s="203"/>
      <c r="O50" s="140"/>
      <c r="P50" s="140"/>
      <c r="Q50" s="143">
        <v>22.0</v>
      </c>
      <c r="R50" s="196">
        <f t="shared" si="9"/>
        <v>2</v>
      </c>
      <c r="S50" s="190">
        <f t="shared" si="10"/>
        <v>1</v>
      </c>
      <c r="T50" s="190">
        <f t="shared" si="11"/>
        <v>2</v>
      </c>
      <c r="U50" s="195">
        <f t="shared" si="12"/>
        <v>87.516</v>
      </c>
      <c r="V50" s="196">
        <f t="shared" ref="V50:W50" si="51">C50/100</f>
        <v>1.02</v>
      </c>
      <c r="W50" s="196">
        <f t="shared" si="51"/>
        <v>1.95</v>
      </c>
      <c r="X50" s="196">
        <f t="shared" si="14"/>
        <v>2</v>
      </c>
      <c r="Y50" s="198">
        <f t="shared" si="15"/>
        <v>3.978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38.0</v>
      </c>
      <c r="B51" s="275" t="s">
        <v>65</v>
      </c>
      <c r="C51" s="275">
        <v>102.0</v>
      </c>
      <c r="D51" s="275">
        <v>195.0</v>
      </c>
      <c r="E51" s="275">
        <v>200.0</v>
      </c>
      <c r="F51" s="275">
        <f t="shared" si="5"/>
        <v>0</v>
      </c>
      <c r="G51" s="275">
        <f t="shared" si="6"/>
        <v>87.516</v>
      </c>
      <c r="H51" s="200">
        <f t="shared" si="7"/>
        <v>87.516</v>
      </c>
      <c r="I51" s="192">
        <v>1.0</v>
      </c>
      <c r="J51" s="201">
        <f t="shared" si="8"/>
        <v>87.516</v>
      </c>
      <c r="K51" s="140"/>
      <c r="L51" s="202"/>
      <c r="M51" s="203"/>
      <c r="N51" s="203"/>
      <c r="O51" s="140"/>
      <c r="P51" s="140"/>
      <c r="Q51" s="143">
        <v>22.0</v>
      </c>
      <c r="R51" s="196">
        <f t="shared" si="9"/>
        <v>2</v>
      </c>
      <c r="S51" s="190">
        <f t="shared" si="10"/>
        <v>1</v>
      </c>
      <c r="T51" s="190">
        <f t="shared" si="11"/>
        <v>2</v>
      </c>
      <c r="U51" s="195">
        <f t="shared" si="12"/>
        <v>87.516</v>
      </c>
      <c r="V51" s="196">
        <f t="shared" ref="V51:W51" si="52">C51/100</f>
        <v>1.02</v>
      </c>
      <c r="W51" s="196">
        <f t="shared" si="52"/>
        <v>1.95</v>
      </c>
      <c r="X51" s="196">
        <f t="shared" si="14"/>
        <v>2</v>
      </c>
      <c r="Y51" s="198">
        <f t="shared" si="15"/>
        <v>3.978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39.0</v>
      </c>
      <c r="B52" s="275" t="s">
        <v>65</v>
      </c>
      <c r="C52" s="275">
        <v>102.0</v>
      </c>
      <c r="D52" s="275">
        <v>195.0</v>
      </c>
      <c r="E52" s="275">
        <v>200.0</v>
      </c>
      <c r="F52" s="275">
        <f t="shared" si="5"/>
        <v>0</v>
      </c>
      <c r="G52" s="275">
        <f t="shared" si="6"/>
        <v>87.516</v>
      </c>
      <c r="H52" s="200">
        <f t="shared" si="7"/>
        <v>87.516</v>
      </c>
      <c r="I52" s="192">
        <v>1.0</v>
      </c>
      <c r="J52" s="201">
        <f t="shared" si="8"/>
        <v>87.516</v>
      </c>
      <c r="K52" s="140"/>
      <c r="L52" s="202"/>
      <c r="M52" s="203"/>
      <c r="N52" s="203"/>
      <c r="O52" s="140"/>
      <c r="P52" s="140"/>
      <c r="Q52" s="143">
        <v>22.0</v>
      </c>
      <c r="R52" s="196">
        <f t="shared" si="9"/>
        <v>2</v>
      </c>
      <c r="S52" s="190">
        <f t="shared" si="10"/>
        <v>1</v>
      </c>
      <c r="T52" s="190">
        <f t="shared" si="11"/>
        <v>2</v>
      </c>
      <c r="U52" s="195">
        <f t="shared" si="12"/>
        <v>87.516</v>
      </c>
      <c r="V52" s="196">
        <f t="shared" ref="V52:W52" si="53">C52/100</f>
        <v>1.02</v>
      </c>
      <c r="W52" s="196">
        <f t="shared" si="53"/>
        <v>1.95</v>
      </c>
      <c r="X52" s="196">
        <f t="shared" si="14"/>
        <v>2</v>
      </c>
      <c r="Y52" s="198">
        <f t="shared" si="15"/>
        <v>3.978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40.0</v>
      </c>
      <c r="B53" s="275" t="s">
        <v>65</v>
      </c>
      <c r="C53" s="275">
        <v>102.0</v>
      </c>
      <c r="D53" s="275">
        <v>195.0</v>
      </c>
      <c r="E53" s="275">
        <v>200.0</v>
      </c>
      <c r="F53" s="275">
        <f t="shared" si="5"/>
        <v>0</v>
      </c>
      <c r="G53" s="275">
        <f t="shared" si="6"/>
        <v>87.516</v>
      </c>
      <c r="H53" s="200">
        <f t="shared" si="7"/>
        <v>87.516</v>
      </c>
      <c r="I53" s="192">
        <v>1.0</v>
      </c>
      <c r="J53" s="201">
        <f t="shared" si="8"/>
        <v>87.516</v>
      </c>
      <c r="K53" s="140"/>
      <c r="L53" s="202"/>
      <c r="M53" s="203"/>
      <c r="N53" s="203"/>
      <c r="O53" s="140"/>
      <c r="P53" s="140"/>
      <c r="Q53" s="143">
        <v>22.0</v>
      </c>
      <c r="R53" s="196">
        <f t="shared" si="9"/>
        <v>2</v>
      </c>
      <c r="S53" s="190">
        <f t="shared" si="10"/>
        <v>1</v>
      </c>
      <c r="T53" s="190">
        <f t="shared" si="11"/>
        <v>2</v>
      </c>
      <c r="U53" s="195">
        <f t="shared" si="12"/>
        <v>87.516</v>
      </c>
      <c r="V53" s="196">
        <f t="shared" ref="V53:W53" si="54">C53/100</f>
        <v>1.02</v>
      </c>
      <c r="W53" s="196">
        <f t="shared" si="54"/>
        <v>1.95</v>
      </c>
      <c r="X53" s="196">
        <f t="shared" si="14"/>
        <v>2</v>
      </c>
      <c r="Y53" s="198">
        <f t="shared" si="15"/>
        <v>3.978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41.0</v>
      </c>
      <c r="B54" s="275" t="s">
        <v>65</v>
      </c>
      <c r="C54" s="275">
        <v>102.0</v>
      </c>
      <c r="D54" s="275">
        <v>195.0</v>
      </c>
      <c r="E54" s="275">
        <v>200.0</v>
      </c>
      <c r="F54" s="275">
        <f t="shared" si="5"/>
        <v>0</v>
      </c>
      <c r="G54" s="275">
        <f t="shared" si="6"/>
        <v>87.516</v>
      </c>
      <c r="H54" s="200">
        <f t="shared" si="7"/>
        <v>87.516</v>
      </c>
      <c r="I54" s="192">
        <v>1.0</v>
      </c>
      <c r="J54" s="201">
        <f t="shared" si="8"/>
        <v>87.516</v>
      </c>
      <c r="K54" s="140"/>
      <c r="L54" s="202"/>
      <c r="M54" s="203"/>
      <c r="N54" s="203"/>
      <c r="O54" s="140"/>
      <c r="P54" s="140"/>
      <c r="Q54" s="143">
        <v>22.0</v>
      </c>
      <c r="R54" s="196">
        <f t="shared" si="9"/>
        <v>2</v>
      </c>
      <c r="S54" s="190">
        <f t="shared" si="10"/>
        <v>1</v>
      </c>
      <c r="T54" s="190">
        <f t="shared" si="11"/>
        <v>2</v>
      </c>
      <c r="U54" s="195">
        <f t="shared" si="12"/>
        <v>87.516</v>
      </c>
      <c r="V54" s="196">
        <f t="shared" ref="V54:W54" si="55">C54/100</f>
        <v>1.02</v>
      </c>
      <c r="W54" s="196">
        <f t="shared" si="55"/>
        <v>1.95</v>
      </c>
      <c r="X54" s="196">
        <f t="shared" si="14"/>
        <v>2</v>
      </c>
      <c r="Y54" s="198">
        <f t="shared" si="15"/>
        <v>3.978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42.0</v>
      </c>
      <c r="B55" s="275" t="s">
        <v>65</v>
      </c>
      <c r="C55" s="275">
        <v>102.0</v>
      </c>
      <c r="D55" s="275">
        <v>195.0</v>
      </c>
      <c r="E55" s="275">
        <v>200.0</v>
      </c>
      <c r="F55" s="275">
        <f t="shared" si="5"/>
        <v>0</v>
      </c>
      <c r="G55" s="275">
        <f t="shared" si="6"/>
        <v>87.516</v>
      </c>
      <c r="H55" s="200">
        <f t="shared" si="7"/>
        <v>87.516</v>
      </c>
      <c r="I55" s="192">
        <v>1.0</v>
      </c>
      <c r="J55" s="201">
        <f t="shared" si="8"/>
        <v>87.516</v>
      </c>
      <c r="K55" s="140"/>
      <c r="L55" s="202"/>
      <c r="M55" s="203"/>
      <c r="N55" s="203"/>
      <c r="O55" s="140"/>
      <c r="P55" s="140"/>
      <c r="Q55" s="143">
        <v>22.0</v>
      </c>
      <c r="R55" s="196">
        <f t="shared" si="9"/>
        <v>2</v>
      </c>
      <c r="S55" s="190">
        <f t="shared" si="10"/>
        <v>1</v>
      </c>
      <c r="T55" s="190">
        <f t="shared" si="11"/>
        <v>2</v>
      </c>
      <c r="U55" s="195">
        <f t="shared" si="12"/>
        <v>87.516</v>
      </c>
      <c r="V55" s="196">
        <f t="shared" ref="V55:W55" si="56">C55/100</f>
        <v>1.02</v>
      </c>
      <c r="W55" s="196">
        <f t="shared" si="56"/>
        <v>1.95</v>
      </c>
      <c r="X55" s="196">
        <f t="shared" si="14"/>
        <v>2</v>
      </c>
      <c r="Y55" s="198">
        <f t="shared" si="15"/>
        <v>3.978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43.0</v>
      </c>
      <c r="B56" s="275" t="s">
        <v>65</v>
      </c>
      <c r="C56" s="275">
        <v>102.0</v>
      </c>
      <c r="D56" s="275">
        <v>195.0</v>
      </c>
      <c r="E56" s="275">
        <v>200.0</v>
      </c>
      <c r="F56" s="275">
        <f t="shared" si="5"/>
        <v>0</v>
      </c>
      <c r="G56" s="275">
        <f t="shared" si="6"/>
        <v>87.516</v>
      </c>
      <c r="H56" s="200">
        <f t="shared" si="7"/>
        <v>87.516</v>
      </c>
      <c r="I56" s="192">
        <v>1.0</v>
      </c>
      <c r="J56" s="201">
        <f t="shared" si="8"/>
        <v>87.516</v>
      </c>
      <c r="K56" s="140"/>
      <c r="L56" s="202"/>
      <c r="M56" s="203"/>
      <c r="N56" s="203"/>
      <c r="O56" s="140"/>
      <c r="P56" s="140"/>
      <c r="Q56" s="143">
        <v>22.0</v>
      </c>
      <c r="R56" s="196">
        <f t="shared" si="9"/>
        <v>2</v>
      </c>
      <c r="S56" s="190">
        <f t="shared" si="10"/>
        <v>1</v>
      </c>
      <c r="T56" s="190">
        <f t="shared" si="11"/>
        <v>2</v>
      </c>
      <c r="U56" s="195">
        <f t="shared" si="12"/>
        <v>87.516</v>
      </c>
      <c r="V56" s="196">
        <f t="shared" ref="V56:W56" si="57">C56/100</f>
        <v>1.02</v>
      </c>
      <c r="W56" s="196">
        <f t="shared" si="57"/>
        <v>1.95</v>
      </c>
      <c r="X56" s="196">
        <f t="shared" si="14"/>
        <v>2</v>
      </c>
      <c r="Y56" s="198">
        <f t="shared" si="15"/>
        <v>3.978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90">
        <v>44.0</v>
      </c>
      <c r="B57" s="275" t="s">
        <v>65</v>
      </c>
      <c r="C57" s="275">
        <v>102.0</v>
      </c>
      <c r="D57" s="275">
        <v>195.0</v>
      </c>
      <c r="E57" s="275">
        <v>200.0</v>
      </c>
      <c r="F57" s="275">
        <f t="shared" si="5"/>
        <v>0</v>
      </c>
      <c r="G57" s="275">
        <f t="shared" si="6"/>
        <v>87.516</v>
      </c>
      <c r="H57" s="200">
        <f t="shared" si="7"/>
        <v>87.516</v>
      </c>
      <c r="I57" s="192">
        <v>1.0</v>
      </c>
      <c r="J57" s="201">
        <f t="shared" si="8"/>
        <v>87.516</v>
      </c>
      <c r="K57" s="140"/>
      <c r="L57" s="202"/>
      <c r="M57" s="203"/>
      <c r="N57" s="203"/>
      <c r="O57" s="140"/>
      <c r="P57" s="140"/>
      <c r="Q57" s="143">
        <v>22.0</v>
      </c>
      <c r="R57" s="196">
        <f t="shared" si="9"/>
        <v>2</v>
      </c>
      <c r="S57" s="190">
        <f t="shared" si="10"/>
        <v>1</v>
      </c>
      <c r="T57" s="190">
        <f t="shared" si="11"/>
        <v>2</v>
      </c>
      <c r="U57" s="195">
        <f t="shared" si="12"/>
        <v>87.516</v>
      </c>
      <c r="V57" s="196">
        <f t="shared" ref="V57:W57" si="58">C57/100</f>
        <v>1.02</v>
      </c>
      <c r="W57" s="196">
        <f t="shared" si="58"/>
        <v>1.95</v>
      </c>
      <c r="X57" s="196">
        <f t="shared" si="14"/>
        <v>2</v>
      </c>
      <c r="Y57" s="198">
        <f t="shared" si="15"/>
        <v>3.978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90">
        <v>45.0</v>
      </c>
      <c r="B58" s="275" t="s">
        <v>65</v>
      </c>
      <c r="C58" s="275">
        <v>102.0</v>
      </c>
      <c r="D58" s="275">
        <v>195.0</v>
      </c>
      <c r="E58" s="275">
        <v>200.0</v>
      </c>
      <c r="F58" s="275">
        <f t="shared" si="5"/>
        <v>0</v>
      </c>
      <c r="G58" s="275">
        <f t="shared" si="6"/>
        <v>87.516</v>
      </c>
      <c r="H58" s="200">
        <f t="shared" si="7"/>
        <v>87.516</v>
      </c>
      <c r="I58" s="192">
        <v>1.0</v>
      </c>
      <c r="J58" s="201">
        <f t="shared" si="8"/>
        <v>87.516</v>
      </c>
      <c r="K58" s="140"/>
      <c r="L58" s="202"/>
      <c r="M58" s="203"/>
      <c r="N58" s="203"/>
      <c r="O58" s="140"/>
      <c r="P58" s="140"/>
      <c r="Q58" s="143">
        <v>22.0</v>
      </c>
      <c r="R58" s="196">
        <f t="shared" si="9"/>
        <v>2</v>
      </c>
      <c r="S58" s="190">
        <f t="shared" si="10"/>
        <v>1</v>
      </c>
      <c r="T58" s="190">
        <f t="shared" si="11"/>
        <v>2</v>
      </c>
      <c r="U58" s="195">
        <f t="shared" si="12"/>
        <v>87.516</v>
      </c>
      <c r="V58" s="196">
        <f t="shared" ref="V58:W58" si="59">C58/100</f>
        <v>1.02</v>
      </c>
      <c r="W58" s="196">
        <f t="shared" si="59"/>
        <v>1.95</v>
      </c>
      <c r="X58" s="196">
        <f t="shared" si="14"/>
        <v>2</v>
      </c>
      <c r="Y58" s="198">
        <f t="shared" si="15"/>
        <v>3.978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90">
        <v>46.0</v>
      </c>
      <c r="B59" s="275" t="s">
        <v>65</v>
      </c>
      <c r="C59" s="275">
        <v>102.0</v>
      </c>
      <c r="D59" s="275">
        <v>195.0</v>
      </c>
      <c r="E59" s="275">
        <v>200.0</v>
      </c>
      <c r="F59" s="275">
        <f t="shared" si="5"/>
        <v>0</v>
      </c>
      <c r="G59" s="275">
        <f t="shared" si="6"/>
        <v>87.516</v>
      </c>
      <c r="H59" s="200">
        <f t="shared" si="7"/>
        <v>87.516</v>
      </c>
      <c r="I59" s="192">
        <v>1.0</v>
      </c>
      <c r="J59" s="201">
        <f t="shared" si="8"/>
        <v>87.516</v>
      </c>
      <c r="K59" s="140"/>
      <c r="L59" s="202"/>
      <c r="M59" s="203"/>
      <c r="N59" s="203"/>
      <c r="O59" s="140"/>
      <c r="P59" s="140"/>
      <c r="Q59" s="143">
        <v>22.0</v>
      </c>
      <c r="R59" s="196">
        <f t="shared" si="9"/>
        <v>2</v>
      </c>
      <c r="S59" s="190">
        <f t="shared" si="10"/>
        <v>1</v>
      </c>
      <c r="T59" s="190">
        <f t="shared" si="11"/>
        <v>2</v>
      </c>
      <c r="U59" s="195">
        <f t="shared" si="12"/>
        <v>87.516</v>
      </c>
      <c r="V59" s="196">
        <f t="shared" ref="V59:W59" si="60">C59/100</f>
        <v>1.02</v>
      </c>
      <c r="W59" s="196">
        <f t="shared" si="60"/>
        <v>1.95</v>
      </c>
      <c r="X59" s="196">
        <f t="shared" si="14"/>
        <v>2</v>
      </c>
      <c r="Y59" s="198">
        <f t="shared" si="15"/>
        <v>3.978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90">
        <v>47.0</v>
      </c>
      <c r="B60" s="275" t="s">
        <v>65</v>
      </c>
      <c r="C60" s="275">
        <v>102.0</v>
      </c>
      <c r="D60" s="275">
        <v>195.0</v>
      </c>
      <c r="E60" s="275">
        <v>200.0</v>
      </c>
      <c r="F60" s="275">
        <f t="shared" si="5"/>
        <v>0</v>
      </c>
      <c r="G60" s="275">
        <f t="shared" si="6"/>
        <v>87.516</v>
      </c>
      <c r="H60" s="200">
        <f t="shared" si="7"/>
        <v>87.516</v>
      </c>
      <c r="I60" s="192">
        <v>1.0</v>
      </c>
      <c r="J60" s="201">
        <f t="shared" si="8"/>
        <v>87.516</v>
      </c>
      <c r="K60" s="140"/>
      <c r="L60" s="202"/>
      <c r="M60" s="203"/>
      <c r="N60" s="203"/>
      <c r="O60" s="140"/>
      <c r="P60" s="140"/>
      <c r="Q60" s="143">
        <v>22.0</v>
      </c>
      <c r="R60" s="196">
        <f t="shared" si="9"/>
        <v>2</v>
      </c>
      <c r="S60" s="190">
        <f t="shared" si="10"/>
        <v>1</v>
      </c>
      <c r="T60" s="190">
        <f t="shared" si="11"/>
        <v>2</v>
      </c>
      <c r="U60" s="195">
        <f t="shared" si="12"/>
        <v>87.516</v>
      </c>
      <c r="V60" s="196">
        <f t="shared" ref="V60:W60" si="61">C60/100</f>
        <v>1.02</v>
      </c>
      <c r="W60" s="196">
        <f t="shared" si="61"/>
        <v>1.95</v>
      </c>
      <c r="X60" s="196">
        <f t="shared" si="14"/>
        <v>2</v>
      </c>
      <c r="Y60" s="198">
        <f t="shared" si="15"/>
        <v>3.978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90">
        <v>48.0</v>
      </c>
      <c r="B61" s="275" t="s">
        <v>65</v>
      </c>
      <c r="C61" s="275">
        <v>102.0</v>
      </c>
      <c r="D61" s="275">
        <v>195.0</v>
      </c>
      <c r="E61" s="275">
        <v>200.0</v>
      </c>
      <c r="F61" s="275">
        <f t="shared" si="5"/>
        <v>0</v>
      </c>
      <c r="G61" s="275">
        <f t="shared" si="6"/>
        <v>87.516</v>
      </c>
      <c r="H61" s="200">
        <f t="shared" si="7"/>
        <v>87.516</v>
      </c>
      <c r="I61" s="192">
        <v>1.0</v>
      </c>
      <c r="J61" s="201">
        <f t="shared" si="8"/>
        <v>87.516</v>
      </c>
      <c r="K61" s="140"/>
      <c r="L61" s="202"/>
      <c r="M61" s="203"/>
      <c r="N61" s="203"/>
      <c r="O61" s="140"/>
      <c r="P61" s="140"/>
      <c r="Q61" s="143">
        <v>22.0</v>
      </c>
      <c r="R61" s="196">
        <f t="shared" si="9"/>
        <v>2</v>
      </c>
      <c r="S61" s="190">
        <f t="shared" si="10"/>
        <v>1</v>
      </c>
      <c r="T61" s="190">
        <f t="shared" si="11"/>
        <v>2</v>
      </c>
      <c r="U61" s="195">
        <f t="shared" si="12"/>
        <v>87.516</v>
      </c>
      <c r="V61" s="196">
        <f t="shared" ref="V61:W61" si="62">C61/100</f>
        <v>1.02</v>
      </c>
      <c r="W61" s="196">
        <f t="shared" si="62"/>
        <v>1.95</v>
      </c>
      <c r="X61" s="196">
        <f t="shared" si="14"/>
        <v>2</v>
      </c>
      <c r="Y61" s="198">
        <f t="shared" si="15"/>
        <v>3.978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90">
        <v>49.0</v>
      </c>
      <c r="B62" s="275" t="s">
        <v>65</v>
      </c>
      <c r="C62" s="275">
        <v>102.0</v>
      </c>
      <c r="D62" s="275">
        <v>195.0</v>
      </c>
      <c r="E62" s="275">
        <v>200.0</v>
      </c>
      <c r="F62" s="275">
        <f t="shared" si="5"/>
        <v>0</v>
      </c>
      <c r="G62" s="275">
        <f t="shared" si="6"/>
        <v>87.516</v>
      </c>
      <c r="H62" s="200">
        <f t="shared" si="7"/>
        <v>87.516</v>
      </c>
      <c r="I62" s="192">
        <v>1.0</v>
      </c>
      <c r="J62" s="201">
        <f t="shared" si="8"/>
        <v>87.516</v>
      </c>
      <c r="K62" s="140"/>
      <c r="L62" s="202"/>
      <c r="M62" s="203"/>
      <c r="N62" s="203"/>
      <c r="O62" s="140"/>
      <c r="P62" s="140"/>
      <c r="Q62" s="143">
        <v>22.0</v>
      </c>
      <c r="R62" s="196">
        <f t="shared" si="9"/>
        <v>2</v>
      </c>
      <c r="S62" s="190">
        <f t="shared" si="10"/>
        <v>1</v>
      </c>
      <c r="T62" s="190">
        <f t="shared" si="11"/>
        <v>2</v>
      </c>
      <c r="U62" s="195">
        <f t="shared" si="12"/>
        <v>87.516</v>
      </c>
      <c r="V62" s="196">
        <f t="shared" ref="V62:W62" si="63">C62/100</f>
        <v>1.02</v>
      </c>
      <c r="W62" s="196">
        <f t="shared" si="63"/>
        <v>1.95</v>
      </c>
      <c r="X62" s="196">
        <f t="shared" si="14"/>
        <v>2</v>
      </c>
      <c r="Y62" s="198">
        <f t="shared" si="15"/>
        <v>3.978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90">
        <v>50.0</v>
      </c>
      <c r="B63" s="275" t="s">
        <v>65</v>
      </c>
      <c r="C63" s="275">
        <v>102.0</v>
      </c>
      <c r="D63" s="275">
        <v>195.0</v>
      </c>
      <c r="E63" s="275">
        <v>200.0</v>
      </c>
      <c r="F63" s="275">
        <f t="shared" si="5"/>
        <v>0</v>
      </c>
      <c r="G63" s="275">
        <f t="shared" si="6"/>
        <v>87.516</v>
      </c>
      <c r="H63" s="200">
        <f t="shared" si="7"/>
        <v>87.516</v>
      </c>
      <c r="I63" s="192">
        <v>1.0</v>
      </c>
      <c r="J63" s="201">
        <f t="shared" si="8"/>
        <v>87.516</v>
      </c>
      <c r="K63" s="140"/>
      <c r="L63" s="202"/>
      <c r="M63" s="203"/>
      <c r="N63" s="203"/>
      <c r="O63" s="140"/>
      <c r="P63" s="140"/>
      <c r="Q63" s="143">
        <v>22.0</v>
      </c>
      <c r="R63" s="196">
        <f t="shared" si="9"/>
        <v>2</v>
      </c>
      <c r="S63" s="190">
        <f t="shared" si="10"/>
        <v>1</v>
      </c>
      <c r="T63" s="190">
        <f t="shared" si="11"/>
        <v>2</v>
      </c>
      <c r="U63" s="195">
        <f t="shared" si="12"/>
        <v>87.516</v>
      </c>
      <c r="V63" s="196">
        <f t="shared" ref="V63:W63" si="64">C63/100</f>
        <v>1.02</v>
      </c>
      <c r="W63" s="196">
        <f t="shared" si="64"/>
        <v>1.95</v>
      </c>
      <c r="X63" s="196">
        <f t="shared" si="14"/>
        <v>2</v>
      </c>
      <c r="Y63" s="198">
        <f t="shared" si="15"/>
        <v>3.978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90">
        <v>51.0</v>
      </c>
      <c r="B64" s="275" t="s">
        <v>65</v>
      </c>
      <c r="C64" s="275">
        <v>102.0</v>
      </c>
      <c r="D64" s="275">
        <v>195.0</v>
      </c>
      <c r="E64" s="275">
        <v>200.0</v>
      </c>
      <c r="F64" s="275">
        <f t="shared" si="5"/>
        <v>0</v>
      </c>
      <c r="G64" s="275">
        <f t="shared" si="6"/>
        <v>87.516</v>
      </c>
      <c r="H64" s="200">
        <f t="shared" si="7"/>
        <v>87.516</v>
      </c>
      <c r="I64" s="192">
        <v>1.0</v>
      </c>
      <c r="J64" s="201">
        <f t="shared" si="8"/>
        <v>87.516</v>
      </c>
      <c r="K64" s="140"/>
      <c r="L64" s="202"/>
      <c r="M64" s="203"/>
      <c r="N64" s="203"/>
      <c r="O64" s="140"/>
      <c r="P64" s="140"/>
      <c r="Q64" s="143">
        <v>22.0</v>
      </c>
      <c r="R64" s="196">
        <f t="shared" si="9"/>
        <v>2</v>
      </c>
      <c r="S64" s="190">
        <f t="shared" si="10"/>
        <v>1</v>
      </c>
      <c r="T64" s="190">
        <f t="shared" si="11"/>
        <v>2</v>
      </c>
      <c r="U64" s="195">
        <f t="shared" si="12"/>
        <v>87.516</v>
      </c>
      <c r="V64" s="196">
        <f t="shared" ref="V64:W64" si="65">C64/100</f>
        <v>1.02</v>
      </c>
      <c r="W64" s="196">
        <f t="shared" si="65"/>
        <v>1.95</v>
      </c>
      <c r="X64" s="196">
        <f t="shared" si="14"/>
        <v>2</v>
      </c>
      <c r="Y64" s="198">
        <f t="shared" si="15"/>
        <v>3.978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90">
        <v>52.0</v>
      </c>
      <c r="B65" s="275" t="s">
        <v>65</v>
      </c>
      <c r="C65" s="275">
        <v>102.0</v>
      </c>
      <c r="D65" s="275">
        <v>195.0</v>
      </c>
      <c r="E65" s="275">
        <v>200.0</v>
      </c>
      <c r="F65" s="275">
        <f t="shared" si="5"/>
        <v>0</v>
      </c>
      <c r="G65" s="275">
        <f t="shared" si="6"/>
        <v>87.516</v>
      </c>
      <c r="H65" s="200">
        <f t="shared" si="7"/>
        <v>87.516</v>
      </c>
      <c r="I65" s="192">
        <v>1.0</v>
      </c>
      <c r="J65" s="201">
        <f t="shared" si="8"/>
        <v>87.516</v>
      </c>
      <c r="K65" s="140"/>
      <c r="L65" s="202"/>
      <c r="M65" s="203"/>
      <c r="N65" s="203"/>
      <c r="O65" s="140"/>
      <c r="P65" s="140"/>
      <c r="Q65" s="143">
        <v>22.0</v>
      </c>
      <c r="R65" s="196">
        <f t="shared" si="9"/>
        <v>2</v>
      </c>
      <c r="S65" s="190">
        <f t="shared" si="10"/>
        <v>1</v>
      </c>
      <c r="T65" s="190">
        <f t="shared" si="11"/>
        <v>2</v>
      </c>
      <c r="U65" s="195">
        <f t="shared" si="12"/>
        <v>87.516</v>
      </c>
      <c r="V65" s="196">
        <f t="shared" ref="V65:W65" si="66">C65/100</f>
        <v>1.02</v>
      </c>
      <c r="W65" s="196">
        <f t="shared" si="66"/>
        <v>1.95</v>
      </c>
      <c r="X65" s="196">
        <f t="shared" si="14"/>
        <v>2</v>
      </c>
      <c r="Y65" s="198">
        <f t="shared" si="15"/>
        <v>3.978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90">
        <v>53.0</v>
      </c>
      <c r="B66" s="275" t="s">
        <v>65</v>
      </c>
      <c r="C66" s="275">
        <v>102.0</v>
      </c>
      <c r="D66" s="275">
        <v>195.0</v>
      </c>
      <c r="E66" s="275">
        <v>200.0</v>
      </c>
      <c r="F66" s="275">
        <f t="shared" si="5"/>
        <v>0</v>
      </c>
      <c r="G66" s="275">
        <f t="shared" si="6"/>
        <v>87.516</v>
      </c>
      <c r="H66" s="200">
        <f t="shared" si="7"/>
        <v>87.516</v>
      </c>
      <c r="I66" s="192">
        <v>1.0</v>
      </c>
      <c r="J66" s="201">
        <f t="shared" si="8"/>
        <v>87.516</v>
      </c>
      <c r="K66" s="140"/>
      <c r="L66" s="202"/>
      <c r="M66" s="203"/>
      <c r="N66" s="203"/>
      <c r="O66" s="140"/>
      <c r="P66" s="140"/>
      <c r="Q66" s="143">
        <v>22.0</v>
      </c>
      <c r="R66" s="196">
        <f t="shared" si="9"/>
        <v>2</v>
      </c>
      <c r="S66" s="190">
        <f t="shared" si="10"/>
        <v>1</v>
      </c>
      <c r="T66" s="190">
        <f t="shared" si="11"/>
        <v>2</v>
      </c>
      <c r="U66" s="195">
        <f t="shared" si="12"/>
        <v>87.516</v>
      </c>
      <c r="V66" s="196">
        <f t="shared" ref="V66:W66" si="67">C66/100</f>
        <v>1.02</v>
      </c>
      <c r="W66" s="196">
        <f t="shared" si="67"/>
        <v>1.95</v>
      </c>
      <c r="X66" s="196">
        <f t="shared" si="14"/>
        <v>2</v>
      </c>
      <c r="Y66" s="198">
        <f t="shared" si="15"/>
        <v>3.978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90">
        <v>54.0</v>
      </c>
      <c r="B67" s="275" t="s">
        <v>65</v>
      </c>
      <c r="C67" s="275">
        <v>102.0</v>
      </c>
      <c r="D67" s="275">
        <v>195.0</v>
      </c>
      <c r="E67" s="275">
        <v>200.0</v>
      </c>
      <c r="F67" s="275">
        <f t="shared" si="5"/>
        <v>0</v>
      </c>
      <c r="G67" s="275">
        <f t="shared" si="6"/>
        <v>87.516</v>
      </c>
      <c r="H67" s="200">
        <f t="shared" si="7"/>
        <v>87.516</v>
      </c>
      <c r="I67" s="192">
        <v>1.0</v>
      </c>
      <c r="J67" s="201">
        <f t="shared" si="8"/>
        <v>87.516</v>
      </c>
      <c r="K67" s="140"/>
      <c r="L67" s="202"/>
      <c r="M67" s="203"/>
      <c r="N67" s="203"/>
      <c r="O67" s="140"/>
      <c r="P67" s="140"/>
      <c r="Q67" s="143">
        <v>22.0</v>
      </c>
      <c r="R67" s="196">
        <f t="shared" si="9"/>
        <v>2</v>
      </c>
      <c r="S67" s="190">
        <f t="shared" si="10"/>
        <v>1</v>
      </c>
      <c r="T67" s="190">
        <f t="shared" si="11"/>
        <v>2</v>
      </c>
      <c r="U67" s="195">
        <f t="shared" si="12"/>
        <v>87.516</v>
      </c>
      <c r="V67" s="196">
        <f t="shared" ref="V67:W67" si="68">C67/100</f>
        <v>1.02</v>
      </c>
      <c r="W67" s="196">
        <f t="shared" si="68"/>
        <v>1.95</v>
      </c>
      <c r="X67" s="196">
        <f t="shared" si="14"/>
        <v>2</v>
      </c>
      <c r="Y67" s="198">
        <f t="shared" si="15"/>
        <v>3.978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90">
        <v>55.0</v>
      </c>
      <c r="B68" s="275" t="s">
        <v>65</v>
      </c>
      <c r="C68" s="275">
        <v>102.0</v>
      </c>
      <c r="D68" s="275">
        <v>195.0</v>
      </c>
      <c r="E68" s="275">
        <v>200.0</v>
      </c>
      <c r="F68" s="275">
        <f t="shared" si="5"/>
        <v>0</v>
      </c>
      <c r="G68" s="275">
        <f t="shared" si="6"/>
        <v>87.516</v>
      </c>
      <c r="H68" s="200">
        <f t="shared" si="7"/>
        <v>87.516</v>
      </c>
      <c r="I68" s="192">
        <v>1.0</v>
      </c>
      <c r="J68" s="201">
        <f t="shared" si="8"/>
        <v>87.516</v>
      </c>
      <c r="K68" s="140"/>
      <c r="L68" s="202"/>
      <c r="M68" s="203"/>
      <c r="N68" s="203"/>
      <c r="O68" s="140"/>
      <c r="P68" s="140"/>
      <c r="Q68" s="143">
        <v>22.0</v>
      </c>
      <c r="R68" s="196">
        <f t="shared" si="9"/>
        <v>2</v>
      </c>
      <c r="S68" s="190">
        <f t="shared" si="10"/>
        <v>1</v>
      </c>
      <c r="T68" s="190">
        <f t="shared" si="11"/>
        <v>2</v>
      </c>
      <c r="U68" s="195">
        <f t="shared" si="12"/>
        <v>87.516</v>
      </c>
      <c r="V68" s="196">
        <f t="shared" ref="V68:W68" si="69">C68/100</f>
        <v>1.02</v>
      </c>
      <c r="W68" s="196">
        <f t="shared" si="69"/>
        <v>1.95</v>
      </c>
      <c r="X68" s="196">
        <f t="shared" si="14"/>
        <v>2</v>
      </c>
      <c r="Y68" s="198">
        <f t="shared" si="15"/>
        <v>3.978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90">
        <v>56.0</v>
      </c>
      <c r="B69" s="275" t="s">
        <v>65</v>
      </c>
      <c r="C69" s="275">
        <v>102.0</v>
      </c>
      <c r="D69" s="275">
        <v>195.0</v>
      </c>
      <c r="E69" s="275">
        <v>200.0</v>
      </c>
      <c r="F69" s="275">
        <f t="shared" si="5"/>
        <v>0</v>
      </c>
      <c r="G69" s="275">
        <f t="shared" si="6"/>
        <v>87.516</v>
      </c>
      <c r="H69" s="200">
        <f t="shared" si="7"/>
        <v>87.516</v>
      </c>
      <c r="I69" s="192">
        <v>1.0</v>
      </c>
      <c r="J69" s="201">
        <f t="shared" si="8"/>
        <v>87.516</v>
      </c>
      <c r="K69" s="140"/>
      <c r="L69" s="202"/>
      <c r="M69" s="203"/>
      <c r="N69" s="203"/>
      <c r="O69" s="140"/>
      <c r="P69" s="140"/>
      <c r="Q69" s="143">
        <v>22.0</v>
      </c>
      <c r="R69" s="196">
        <f t="shared" si="9"/>
        <v>2</v>
      </c>
      <c r="S69" s="190">
        <f t="shared" si="10"/>
        <v>1</v>
      </c>
      <c r="T69" s="190">
        <f t="shared" si="11"/>
        <v>2</v>
      </c>
      <c r="U69" s="195">
        <f t="shared" si="12"/>
        <v>87.516</v>
      </c>
      <c r="V69" s="196">
        <f t="shared" ref="V69:W69" si="70">C69/100</f>
        <v>1.02</v>
      </c>
      <c r="W69" s="196">
        <f t="shared" si="70"/>
        <v>1.95</v>
      </c>
      <c r="X69" s="196">
        <f t="shared" si="14"/>
        <v>2</v>
      </c>
      <c r="Y69" s="198">
        <f t="shared" si="15"/>
        <v>3.978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90">
        <v>57.0</v>
      </c>
      <c r="B70" s="275" t="s">
        <v>65</v>
      </c>
      <c r="C70" s="275">
        <v>102.0</v>
      </c>
      <c r="D70" s="275">
        <v>195.0</v>
      </c>
      <c r="E70" s="275">
        <v>200.0</v>
      </c>
      <c r="F70" s="275">
        <f t="shared" si="5"/>
        <v>0</v>
      </c>
      <c r="G70" s="275">
        <f t="shared" si="6"/>
        <v>87.516</v>
      </c>
      <c r="H70" s="200">
        <f t="shared" si="7"/>
        <v>87.516</v>
      </c>
      <c r="I70" s="192">
        <v>1.0</v>
      </c>
      <c r="J70" s="201">
        <f t="shared" si="8"/>
        <v>87.516</v>
      </c>
      <c r="K70" s="140"/>
      <c r="L70" s="202"/>
      <c r="M70" s="203"/>
      <c r="N70" s="203"/>
      <c r="O70" s="140"/>
      <c r="P70" s="140"/>
      <c r="Q70" s="143">
        <v>22.0</v>
      </c>
      <c r="R70" s="196">
        <f t="shared" si="9"/>
        <v>2</v>
      </c>
      <c r="S70" s="190">
        <f t="shared" si="10"/>
        <v>1</v>
      </c>
      <c r="T70" s="190">
        <f t="shared" si="11"/>
        <v>2</v>
      </c>
      <c r="U70" s="195">
        <f t="shared" si="12"/>
        <v>87.516</v>
      </c>
      <c r="V70" s="196">
        <f t="shared" ref="V70:W70" si="71">C70/100</f>
        <v>1.02</v>
      </c>
      <c r="W70" s="196">
        <f t="shared" si="71"/>
        <v>1.95</v>
      </c>
      <c r="X70" s="196">
        <f t="shared" si="14"/>
        <v>2</v>
      </c>
      <c r="Y70" s="198">
        <f t="shared" si="15"/>
        <v>3.978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90">
        <v>50.0</v>
      </c>
      <c r="B71" s="275" t="s">
        <v>65</v>
      </c>
      <c r="C71" s="275">
        <v>102.0</v>
      </c>
      <c r="D71" s="275">
        <v>195.0</v>
      </c>
      <c r="E71" s="275">
        <v>200.0</v>
      </c>
      <c r="F71" s="275">
        <f t="shared" si="5"/>
        <v>0</v>
      </c>
      <c r="G71" s="275">
        <f t="shared" si="6"/>
        <v>87.516</v>
      </c>
      <c r="H71" s="200">
        <f t="shared" si="7"/>
        <v>87.516</v>
      </c>
      <c r="I71" s="192">
        <v>1.0</v>
      </c>
      <c r="J71" s="201">
        <f t="shared" si="8"/>
        <v>87.516</v>
      </c>
      <c r="K71" s="140"/>
      <c r="L71" s="202"/>
      <c r="M71" s="203"/>
      <c r="N71" s="203"/>
      <c r="O71" s="140"/>
      <c r="P71" s="140"/>
      <c r="Q71" s="143">
        <v>22.0</v>
      </c>
      <c r="R71" s="196">
        <f t="shared" si="9"/>
        <v>2</v>
      </c>
      <c r="S71" s="190">
        <f t="shared" si="10"/>
        <v>1</v>
      </c>
      <c r="T71" s="190">
        <f t="shared" si="11"/>
        <v>2</v>
      </c>
      <c r="U71" s="195">
        <f t="shared" si="12"/>
        <v>87.516</v>
      </c>
      <c r="V71" s="196">
        <f t="shared" ref="V71:W71" si="72">C71/100</f>
        <v>1.02</v>
      </c>
      <c r="W71" s="196">
        <f t="shared" si="72"/>
        <v>1.95</v>
      </c>
      <c r="X71" s="196">
        <f t="shared" si="14"/>
        <v>2</v>
      </c>
      <c r="Y71" s="198">
        <f t="shared" si="15"/>
        <v>3.978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90">
        <v>51.0</v>
      </c>
      <c r="B72" s="275" t="s">
        <v>65</v>
      </c>
      <c r="C72" s="275">
        <v>102.0</v>
      </c>
      <c r="D72" s="275">
        <v>195.0</v>
      </c>
      <c r="E72" s="275">
        <v>200.0</v>
      </c>
      <c r="F72" s="275">
        <f t="shared" si="5"/>
        <v>0</v>
      </c>
      <c r="G72" s="275">
        <f t="shared" si="6"/>
        <v>87.516</v>
      </c>
      <c r="H72" s="200">
        <f t="shared" si="7"/>
        <v>87.516</v>
      </c>
      <c r="I72" s="192">
        <v>1.0</v>
      </c>
      <c r="J72" s="201">
        <f t="shared" si="8"/>
        <v>87.516</v>
      </c>
      <c r="K72" s="140"/>
      <c r="L72" s="202"/>
      <c r="M72" s="203"/>
      <c r="N72" s="203"/>
      <c r="O72" s="140"/>
      <c r="P72" s="140"/>
      <c r="Q72" s="143">
        <v>22.0</v>
      </c>
      <c r="R72" s="196">
        <f t="shared" si="9"/>
        <v>2</v>
      </c>
      <c r="S72" s="190">
        <f t="shared" si="10"/>
        <v>1</v>
      </c>
      <c r="T72" s="190">
        <f t="shared" si="11"/>
        <v>2</v>
      </c>
      <c r="U72" s="195">
        <f t="shared" si="12"/>
        <v>87.516</v>
      </c>
      <c r="V72" s="196">
        <f t="shared" ref="V72:W72" si="73">C72/100</f>
        <v>1.02</v>
      </c>
      <c r="W72" s="196">
        <f t="shared" si="73"/>
        <v>1.95</v>
      </c>
      <c r="X72" s="196">
        <f t="shared" si="14"/>
        <v>2</v>
      </c>
      <c r="Y72" s="198">
        <f t="shared" si="15"/>
        <v>3.978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6"/>
      <c r="B73" s="184"/>
      <c r="C73" s="184"/>
      <c r="D73" s="184"/>
      <c r="E73" s="184"/>
      <c r="F73" s="184"/>
      <c r="G73" s="184"/>
      <c r="H73" s="188"/>
      <c r="I73" s="275"/>
      <c r="J73" s="204">
        <f>+Q95</f>
        <v>25.2</v>
      </c>
      <c r="K73" s="140"/>
      <c r="L73" s="140"/>
      <c r="M73" s="140"/>
      <c r="N73" s="140"/>
      <c r="O73" s="140"/>
      <c r="P73" s="140"/>
      <c r="Q73" s="205"/>
      <c r="R73" s="196">
        <f t="shared" si="9"/>
        <v>0</v>
      </c>
      <c r="S73" s="190" t="str">
        <f t="shared" si="10"/>
        <v/>
      </c>
      <c r="T73" s="190">
        <f t="shared" si="11"/>
        <v>0</v>
      </c>
      <c r="U73" s="195"/>
      <c r="V73" s="196">
        <f t="shared" ref="V73:W73" si="74">C73/100</f>
        <v>0</v>
      </c>
      <c r="W73" s="196">
        <f t="shared" si="74"/>
        <v>0</v>
      </c>
      <c r="X73" s="196">
        <f t="shared" si="14"/>
        <v>0</v>
      </c>
      <c r="Y73" s="198">
        <f t="shared" si="15"/>
        <v>0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6"/>
      <c r="B74" s="206"/>
      <c r="C74" s="206"/>
      <c r="D74" s="206"/>
      <c r="E74" s="206"/>
      <c r="F74" s="206"/>
      <c r="G74" s="206"/>
      <c r="H74" s="208"/>
      <c r="I74" s="209">
        <f>SUM(I17:I72)</f>
        <v>56</v>
      </c>
      <c r="J74" s="210">
        <f>SUM(J17:J73)</f>
        <v>4828.94712</v>
      </c>
      <c r="K74" s="211"/>
      <c r="L74" s="211"/>
      <c r="M74" s="211"/>
      <c r="N74" s="211"/>
      <c r="O74" s="211"/>
      <c r="P74" s="211"/>
      <c r="Q74" s="143"/>
      <c r="R74" s="212" t="str">
        <f>+S18+S20+S21+S23+S24+S25+S27+S28+S29+S30+S31+S32+S34+S35+#REF!+#REF!+#REF!</f>
        <v>#REF!</v>
      </c>
      <c r="S74" s="211">
        <f t="shared" ref="S74:T74" si="75">SUM(S17:S73)</f>
        <v>56</v>
      </c>
      <c r="T74" s="211">
        <f t="shared" si="75"/>
        <v>125</v>
      </c>
      <c r="U74" s="211"/>
      <c r="V74" s="211"/>
      <c r="W74" s="211"/>
      <c r="X74" s="211"/>
      <c r="Y74" s="213">
        <f>SUM(Y17:Y73)</f>
        <v>260.9364</v>
      </c>
      <c r="Z74" s="211"/>
      <c r="AA74" s="211"/>
      <c r="AB74" s="211"/>
      <c r="AC74" s="211"/>
      <c r="AD74" s="211"/>
      <c r="AE74" s="211"/>
      <c r="AF74" s="211"/>
      <c r="AG74" s="211"/>
      <c r="AH74" s="211"/>
      <c r="AI74" s="211"/>
      <c r="AJ74" s="211"/>
      <c r="AK74" s="211"/>
      <c r="AL74" s="211"/>
      <c r="AM74" s="211"/>
      <c r="AN74" s="211"/>
      <c r="AO74" s="211"/>
      <c r="AP74" s="211"/>
      <c r="AQ74" s="211"/>
      <c r="AR74" s="211"/>
      <c r="AS74" s="211"/>
    </row>
    <row r="75" ht="29.25" customHeight="1">
      <c r="A75" s="140"/>
      <c r="B75" s="140"/>
      <c r="C75" s="140"/>
      <c r="D75" s="140"/>
      <c r="E75" s="140"/>
      <c r="F75" s="140"/>
      <c r="G75" s="140"/>
      <c r="H75" s="142"/>
      <c r="I75" s="140"/>
      <c r="J75" s="140"/>
      <c r="K75" s="140"/>
      <c r="L75" s="140"/>
      <c r="M75" s="140"/>
      <c r="N75" s="140"/>
      <c r="O75" s="140"/>
      <c r="P75" s="140"/>
      <c r="Q75" s="143"/>
      <c r="R75" s="19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9.25" customHeight="1">
      <c r="A76" s="140"/>
      <c r="B76" s="140"/>
      <c r="C76" s="140"/>
      <c r="D76" s="140"/>
      <c r="E76" s="140"/>
      <c r="F76" s="140"/>
      <c r="G76" s="140"/>
      <c r="H76" s="142"/>
      <c r="I76" s="140"/>
      <c r="J76" s="140"/>
      <c r="K76" s="140"/>
      <c r="L76" s="140"/>
      <c r="M76" s="140"/>
      <c r="N76" s="140"/>
      <c r="O76" s="140"/>
      <c r="P76" s="140"/>
      <c r="Q76" s="205"/>
      <c r="R76" s="140"/>
      <c r="S76" s="140" t="s">
        <v>48</v>
      </c>
      <c r="T76" s="140" t="s">
        <v>61</v>
      </c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9.25" customHeight="1">
      <c r="A77" s="140"/>
      <c r="B77" s="140"/>
      <c r="C77" s="140"/>
      <c r="D77" s="140"/>
      <c r="E77" s="140"/>
      <c r="F77" s="140"/>
      <c r="G77" s="140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140" t="s">
        <v>31</v>
      </c>
      <c r="S77" s="214" t="str">
        <f>+J18+#REF!+J20+J21+J23+J24+J25+J27+J28+J29+J30+J31+J32+J34+J35+#REF!+#REF!+#REF!</f>
        <v>#REF!</v>
      </c>
      <c r="T77" s="215" t="str">
        <f>+R18+#REF!+R20+R21+R23+R24+R25+R27+R28+R29+R30+R31+R32+R34+R35+#REF!+#REF!+#REF!</f>
        <v>#REF!</v>
      </c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9.25" customHeight="1">
      <c r="A78" s="140" t="s">
        <v>32</v>
      </c>
      <c r="B78" s="140"/>
      <c r="C78" s="140"/>
      <c r="D78" s="140" t="s">
        <v>33</v>
      </c>
      <c r="E78" s="140"/>
      <c r="F78" s="140"/>
      <c r="G78" s="140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140" t="s">
        <v>34</v>
      </c>
      <c r="S78" s="216" t="str">
        <f>J74-S77</f>
        <v>#REF!</v>
      </c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9.25" customHeight="1">
      <c r="A79" s="140"/>
      <c r="B79" s="140"/>
      <c r="C79" s="140"/>
      <c r="D79" s="140"/>
      <c r="E79" s="140"/>
      <c r="F79" s="140"/>
      <c r="G79" s="140"/>
      <c r="H79" s="142"/>
      <c r="I79" s="140"/>
      <c r="J79" s="140"/>
      <c r="K79" s="140"/>
      <c r="L79" s="140"/>
      <c r="M79" s="140"/>
      <c r="N79" s="140"/>
      <c r="O79" s="140"/>
      <c r="P79" s="140"/>
      <c r="Q79" s="205"/>
      <c r="R79" s="140"/>
      <c r="S79" s="217" t="str">
        <f>SUM(S77:S78)</f>
        <v>#REF!</v>
      </c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39.0" customHeight="1">
      <c r="A80" s="184"/>
      <c r="B80" s="166" t="s">
        <v>12</v>
      </c>
      <c r="C80" s="185" t="s">
        <v>62</v>
      </c>
      <c r="D80" s="52"/>
      <c r="E80" s="53"/>
      <c r="F80" s="186"/>
      <c r="G80" s="186"/>
      <c r="H80" s="188" t="s">
        <v>14</v>
      </c>
      <c r="I80" s="166" t="s">
        <v>15</v>
      </c>
      <c r="J80" s="166" t="s">
        <v>16</v>
      </c>
      <c r="K80" s="140"/>
      <c r="L80" s="140"/>
      <c r="M80" s="140"/>
      <c r="N80" s="140"/>
      <c r="O80" s="140"/>
      <c r="P80" s="140"/>
      <c r="Q80" s="143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57">
        <v>1.0</v>
      </c>
      <c r="B81" s="218" t="s">
        <v>67</v>
      </c>
      <c r="C81" s="218">
        <v>102.0</v>
      </c>
      <c r="D81" s="218">
        <v>212.0</v>
      </c>
      <c r="E81" s="218">
        <v>200.0</v>
      </c>
      <c r="F81" s="218">
        <f t="shared" ref="F81:F82" si="76">1-VALUE(IF(RIGHT(B81,1)="%",RIGHT(B81,3),0))</f>
        <v>0.1</v>
      </c>
      <c r="G81" s="218">
        <f t="shared" ref="G81:G82" si="77">+Q81*C81/100*D81/100*E81/100</f>
        <v>71.3592</v>
      </c>
      <c r="H81" s="219">
        <f t="shared" ref="H81:H82" si="78">IF(F81=0,G81,F81*G81)</f>
        <v>7.13592</v>
      </c>
      <c r="I81" s="218">
        <v>1.0</v>
      </c>
      <c r="J81" s="220">
        <f t="shared" ref="J81:J82" si="79">+H81*I81</f>
        <v>7.13592</v>
      </c>
      <c r="K81" s="140"/>
      <c r="L81" s="184">
        <f t="shared" ref="L81:L82" si="80">D81*25.4/1000</f>
        <v>5.3848</v>
      </c>
      <c r="M81" s="166">
        <f t="shared" ref="M81:M82" si="81">+I81</f>
        <v>1</v>
      </c>
      <c r="N81" s="166">
        <f t="shared" ref="N81:N82" si="82">M81*L81</f>
        <v>5.3848</v>
      </c>
      <c r="O81" s="140"/>
      <c r="P81" s="140"/>
      <c r="Q81" s="143">
        <v>16.5</v>
      </c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66">
        <v>2.0</v>
      </c>
      <c r="B82" s="192" t="s">
        <v>68</v>
      </c>
      <c r="C82" s="192">
        <v>102.0</v>
      </c>
      <c r="D82" s="192">
        <v>195.0</v>
      </c>
      <c r="E82" s="192">
        <v>200.0</v>
      </c>
      <c r="F82" s="192">
        <f t="shared" si="76"/>
        <v>0.1</v>
      </c>
      <c r="G82" s="192">
        <f t="shared" si="77"/>
        <v>89.505</v>
      </c>
      <c r="H82" s="193">
        <f t="shared" si="78"/>
        <v>8.9505</v>
      </c>
      <c r="I82" s="192">
        <v>1.0</v>
      </c>
      <c r="J82" s="201">
        <f t="shared" si="79"/>
        <v>8.9505</v>
      </c>
      <c r="K82" s="140"/>
      <c r="L82" s="184">
        <f t="shared" si="80"/>
        <v>4.953</v>
      </c>
      <c r="M82" s="166">
        <f t="shared" si="81"/>
        <v>1</v>
      </c>
      <c r="N82" s="166">
        <f t="shared" si="82"/>
        <v>4.953</v>
      </c>
      <c r="O82" s="140"/>
      <c r="P82" s="140"/>
      <c r="Q82" s="143">
        <v>22.5</v>
      </c>
      <c r="R82" s="140"/>
      <c r="S82" s="221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6"/>
      <c r="B83" s="202"/>
      <c r="C83" s="202"/>
      <c r="D83" s="202"/>
      <c r="E83" s="202"/>
      <c r="F83" s="202"/>
      <c r="G83" s="202"/>
      <c r="H83" s="223" t="s">
        <v>38</v>
      </c>
      <c r="I83" s="202"/>
      <c r="J83" s="224">
        <f>SUM(J81:J82)</f>
        <v>16.08642</v>
      </c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182"/>
      <c r="B84" s="146"/>
      <c r="C84" s="146"/>
      <c r="D84" s="146"/>
      <c r="E84" s="146"/>
      <c r="F84" s="146"/>
      <c r="G84" s="146"/>
      <c r="H84" s="148"/>
      <c r="I84" s="146"/>
      <c r="J84" s="183"/>
      <c r="K84" s="140"/>
      <c r="L84" s="140"/>
      <c r="M84" s="140"/>
      <c r="N84" s="140"/>
      <c r="O84" s="140"/>
      <c r="P84" s="140"/>
      <c r="Q84" s="143"/>
      <c r="R84" s="225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140"/>
      <c r="B85" s="140"/>
      <c r="C85" s="140"/>
      <c r="D85" s="140"/>
      <c r="E85" s="140"/>
      <c r="F85" s="140"/>
      <c r="G85" s="140"/>
      <c r="H85" s="142"/>
      <c r="I85" s="140"/>
      <c r="J85" s="140"/>
      <c r="K85" s="140"/>
      <c r="L85" s="140"/>
      <c r="M85" s="140"/>
      <c r="N85" s="140"/>
      <c r="O85" s="140"/>
      <c r="P85" s="140"/>
      <c r="Q85" s="143"/>
      <c r="R85" s="225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0"/>
      <c r="G86" s="140"/>
      <c r="H86" s="142"/>
      <c r="I86" s="140"/>
      <c r="J86" s="140"/>
      <c r="K86" s="140"/>
      <c r="L86" s="140"/>
      <c r="M86" s="140"/>
      <c r="N86" s="140"/>
      <c r="O86" s="140"/>
      <c r="P86" s="140"/>
      <c r="Q86" s="143"/>
      <c r="R86" s="225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140" t="s">
        <v>39</v>
      </c>
      <c r="B87" s="140"/>
      <c r="C87" s="140"/>
      <c r="D87" s="140"/>
      <c r="E87" s="140"/>
      <c r="F87" s="140"/>
      <c r="G87" s="140"/>
      <c r="H87" s="142"/>
      <c r="I87" s="140"/>
      <c r="J87" s="140"/>
      <c r="K87" s="140"/>
      <c r="L87" s="140"/>
      <c r="M87" s="140"/>
      <c r="N87" s="140"/>
      <c r="O87" s="140"/>
      <c r="P87" s="140"/>
      <c r="Q87" s="143"/>
      <c r="R87" s="225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40"/>
      <c r="B88" s="140"/>
      <c r="C88" s="140"/>
      <c r="D88" s="140"/>
      <c r="E88" s="140"/>
      <c r="F88" s="140"/>
      <c r="G88" s="140"/>
      <c r="H88" s="142"/>
      <c r="I88" s="140"/>
      <c r="J88" s="140"/>
      <c r="K88" s="140"/>
      <c r="L88" s="140"/>
      <c r="M88" s="140"/>
      <c r="N88" s="140"/>
      <c r="O88" s="140"/>
      <c r="P88" s="140"/>
      <c r="Q88" s="143"/>
      <c r="R88" s="225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42.0" customHeight="1">
      <c r="A89" s="184"/>
      <c r="B89" s="166" t="s">
        <v>12</v>
      </c>
      <c r="C89" s="185" t="s">
        <v>63</v>
      </c>
      <c r="D89" s="52"/>
      <c r="E89" s="53"/>
      <c r="F89" s="226"/>
      <c r="G89" s="226"/>
      <c r="H89" s="188" t="s">
        <v>14</v>
      </c>
      <c r="I89" s="228" t="s">
        <v>15</v>
      </c>
      <c r="J89" s="166" t="s">
        <v>16</v>
      </c>
      <c r="K89" s="140"/>
      <c r="L89" s="140"/>
      <c r="M89" s="140"/>
      <c r="N89" s="140"/>
      <c r="O89" s="140"/>
      <c r="P89" s="140"/>
      <c r="Q89" s="143"/>
      <c r="R89" s="225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6">
        <v>1.0</v>
      </c>
      <c r="B90" s="274" t="s">
        <v>55</v>
      </c>
      <c r="C90" s="190"/>
      <c r="D90" s="190"/>
      <c r="E90" s="190"/>
      <c r="F90" s="190"/>
      <c r="G90" s="190"/>
      <c r="H90" s="230">
        <v>20.0</v>
      </c>
      <c r="I90" s="190">
        <v>1.0</v>
      </c>
      <c r="J90" s="201">
        <f t="shared" ref="J90:J93" si="83">+I90*H90</f>
        <v>20</v>
      </c>
      <c r="K90" s="184"/>
      <c r="L90" s="184"/>
      <c r="M90" s="184"/>
      <c r="N90" s="184"/>
      <c r="O90" s="184"/>
      <c r="P90" s="184"/>
      <c r="Q90" s="231"/>
      <c r="R90" s="225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4.75" customHeight="1">
      <c r="A91" s="166">
        <v>2.0</v>
      </c>
      <c r="B91" s="157" t="s">
        <v>55</v>
      </c>
      <c r="C91" s="190"/>
      <c r="D91" s="190"/>
      <c r="E91" s="190"/>
      <c r="F91" s="190"/>
      <c r="G91" s="190"/>
      <c r="H91" s="230">
        <v>8.0</v>
      </c>
      <c r="I91" s="190">
        <v>1.0</v>
      </c>
      <c r="J91" s="201">
        <f t="shared" si="83"/>
        <v>8</v>
      </c>
      <c r="K91" s="184"/>
      <c r="L91" s="184"/>
      <c r="M91" s="184"/>
      <c r="N91" s="184"/>
      <c r="O91" s="184"/>
      <c r="P91" s="184"/>
      <c r="Q91" s="231"/>
      <c r="R91" s="225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4.75" customHeight="1">
      <c r="A92" s="166">
        <v>3.0</v>
      </c>
      <c r="B92" s="191" t="s">
        <v>65</v>
      </c>
      <c r="C92" s="190"/>
      <c r="D92" s="190"/>
      <c r="E92" s="190"/>
      <c r="F92" s="190"/>
      <c r="G92" s="190"/>
      <c r="H92" s="230">
        <v>25.0</v>
      </c>
      <c r="I92" s="190">
        <v>1.0</v>
      </c>
      <c r="J92" s="201">
        <f t="shared" si="83"/>
        <v>25</v>
      </c>
      <c r="K92" s="184"/>
      <c r="L92" s="184"/>
      <c r="M92" s="184"/>
      <c r="N92" s="184"/>
      <c r="O92" s="184"/>
      <c r="P92" s="184"/>
      <c r="Q92" s="231"/>
      <c r="R92" s="225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6">
        <v>4.0</v>
      </c>
      <c r="B93" s="275" t="s">
        <v>65</v>
      </c>
      <c r="C93" s="190"/>
      <c r="D93" s="190"/>
      <c r="E93" s="190"/>
      <c r="F93" s="190"/>
      <c r="G93" s="190"/>
      <c r="H93" s="230">
        <v>10.0</v>
      </c>
      <c r="I93" s="190">
        <v>1.0</v>
      </c>
      <c r="J93" s="201">
        <f t="shared" si="83"/>
        <v>10</v>
      </c>
      <c r="K93" s="184"/>
      <c r="L93" s="184"/>
      <c r="M93" s="184"/>
      <c r="N93" s="184"/>
      <c r="O93" s="184"/>
      <c r="P93" s="184"/>
      <c r="Q93" s="231"/>
      <c r="R93" s="225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140"/>
      <c r="B94" s="140"/>
      <c r="C94" s="140"/>
      <c r="D94" s="140"/>
      <c r="E94" s="140"/>
      <c r="F94" s="140"/>
      <c r="G94" s="140"/>
      <c r="H94" s="142" t="s">
        <v>38</v>
      </c>
      <c r="I94" s="140"/>
      <c r="J94" s="232">
        <f>SUM(J90:J93)</f>
        <v>63</v>
      </c>
      <c r="K94" s="233"/>
      <c r="L94" s="233"/>
      <c r="M94" s="233"/>
      <c r="N94" s="233"/>
      <c r="O94" s="233"/>
      <c r="P94" s="233"/>
      <c r="Q94" s="234"/>
      <c r="R94" s="225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146"/>
      <c r="B95" s="146"/>
      <c r="C95" s="146"/>
      <c r="D95" s="146"/>
      <c r="E95" s="146"/>
      <c r="F95" s="146"/>
      <c r="G95" s="146"/>
      <c r="H95" s="148"/>
      <c r="I95" s="181"/>
      <c r="J95" s="206">
        <f>+J94*60%</f>
        <v>37.8</v>
      </c>
      <c r="K95" s="206"/>
      <c r="L95" s="206"/>
      <c r="M95" s="206"/>
      <c r="N95" s="206"/>
      <c r="O95" s="206"/>
      <c r="P95" s="206"/>
      <c r="Q95" s="209">
        <f>+J94*40%</f>
        <v>25.2</v>
      </c>
      <c r="R95" s="225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140"/>
      <c r="B96" s="140"/>
      <c r="C96" s="140"/>
      <c r="D96" s="140"/>
      <c r="E96" s="140"/>
      <c r="F96" s="140"/>
      <c r="G96" s="140"/>
      <c r="H96" s="142"/>
      <c r="I96" s="140"/>
      <c r="J96" s="140"/>
      <c r="K96" s="140"/>
      <c r="L96" s="140"/>
      <c r="M96" s="140"/>
      <c r="N96" s="140"/>
      <c r="O96" s="140"/>
      <c r="P96" s="140"/>
      <c r="Q96" s="143"/>
      <c r="R96" s="225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140"/>
      <c r="B97" s="140"/>
      <c r="C97" s="140"/>
      <c r="D97" s="140"/>
      <c r="E97" s="140"/>
      <c r="F97" s="140"/>
      <c r="G97" s="140"/>
      <c r="H97" s="142"/>
      <c r="I97" s="140"/>
      <c r="J97" s="140"/>
      <c r="K97" s="140"/>
      <c r="L97" s="140"/>
      <c r="M97" s="140"/>
      <c r="N97" s="140"/>
      <c r="O97" s="140"/>
      <c r="P97" s="140"/>
      <c r="Q97" s="143"/>
      <c r="R97" s="225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9.5" customHeight="1">
      <c r="A98" s="235" t="s">
        <v>41</v>
      </c>
      <c r="B98" s="140"/>
      <c r="C98" s="140"/>
      <c r="D98" s="140"/>
      <c r="E98" s="140"/>
      <c r="F98" s="140"/>
      <c r="G98" s="140"/>
      <c r="H98" s="142"/>
      <c r="I98" s="140"/>
      <c r="J98" s="140"/>
      <c r="K98" s="140"/>
      <c r="L98" s="140"/>
      <c r="M98" s="140"/>
      <c r="N98" s="140"/>
      <c r="O98" s="140"/>
      <c r="P98" s="140"/>
      <c r="Q98" s="143"/>
      <c r="R98" s="225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57.0" customHeight="1">
      <c r="A99" s="236"/>
      <c r="B99" s="237" t="s">
        <v>42</v>
      </c>
      <c r="C99" s="237" t="s">
        <v>43</v>
      </c>
      <c r="D99" s="237" t="s">
        <v>44</v>
      </c>
      <c r="E99" s="237" t="s">
        <v>45</v>
      </c>
      <c r="F99" s="237"/>
      <c r="G99" s="237"/>
      <c r="H99" s="239" t="s">
        <v>46</v>
      </c>
      <c r="I99" s="240" t="s">
        <v>47</v>
      </c>
      <c r="J99" s="140"/>
      <c r="K99" s="140"/>
      <c r="L99" s="140"/>
      <c r="M99" s="140"/>
      <c r="N99" s="140"/>
      <c r="O99" s="140"/>
      <c r="P99" s="140"/>
      <c r="Q99" s="143"/>
      <c r="R99" s="225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241" t="s">
        <v>48</v>
      </c>
      <c r="B100" s="242">
        <f>+E10</f>
        <v>5486.913</v>
      </c>
      <c r="C100" s="243">
        <f>+J74</f>
        <v>4828.94712</v>
      </c>
      <c r="D100" s="243">
        <f>+J83</f>
        <v>16.08642</v>
      </c>
      <c r="E100" s="244">
        <f>J95</f>
        <v>37.8</v>
      </c>
      <c r="F100" s="244"/>
      <c r="G100" s="244"/>
      <c r="H100" s="246">
        <f>+I10</f>
        <v>587.8309995</v>
      </c>
      <c r="I100" s="247">
        <f>+B100-C100-D100-E100-H100</f>
        <v>16.2484605</v>
      </c>
      <c r="J100" s="140"/>
      <c r="K100" s="140"/>
      <c r="L100" s="140"/>
      <c r="M100" s="140"/>
      <c r="N100" s="140"/>
      <c r="O100" s="140"/>
      <c r="P100" s="140"/>
      <c r="Q100" s="143"/>
      <c r="R100" s="225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9.5" customHeight="1">
      <c r="A101" s="248" t="s">
        <v>49</v>
      </c>
      <c r="B101" s="249"/>
      <c r="C101" s="250">
        <f>+C100/B100</f>
        <v>0.8800845065</v>
      </c>
      <c r="D101" s="250">
        <f>+D100/B100</f>
        <v>0.002931779673</v>
      </c>
      <c r="E101" s="250">
        <f>+E100/B100</f>
        <v>0.00688911962</v>
      </c>
      <c r="F101" s="250"/>
      <c r="G101" s="250"/>
      <c r="H101" s="252">
        <f>+H100/B100</f>
        <v>0.1071332823</v>
      </c>
      <c r="I101" s="253">
        <f>+I100/B100</f>
        <v>0.002961311852</v>
      </c>
      <c r="J101" s="140"/>
      <c r="K101" s="140"/>
      <c r="L101" s="140"/>
      <c r="M101" s="140"/>
      <c r="N101" s="140"/>
      <c r="O101" s="140"/>
      <c r="P101" s="140"/>
      <c r="Q101" s="164"/>
      <c r="R101" s="225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9.5" customHeight="1">
      <c r="A102" s="170"/>
      <c r="B102" s="254"/>
      <c r="C102" s="255"/>
      <c r="D102" s="255"/>
      <c r="E102" s="255"/>
      <c r="F102" s="255"/>
      <c r="G102" s="255"/>
      <c r="H102" s="257"/>
      <c r="I102" s="258"/>
      <c r="J102" s="140"/>
      <c r="K102" s="140"/>
      <c r="L102" s="140"/>
      <c r="M102" s="140"/>
      <c r="N102" s="140"/>
      <c r="O102" s="140"/>
      <c r="P102" s="140"/>
      <c r="Q102" s="143"/>
      <c r="R102" s="225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75" customHeight="1">
      <c r="A103" s="259"/>
      <c r="B103" s="260"/>
      <c r="C103" s="260"/>
      <c r="D103" s="260" t="s">
        <v>50</v>
      </c>
      <c r="E103" s="260" t="s">
        <v>48</v>
      </c>
      <c r="F103" s="260"/>
      <c r="G103" s="260"/>
      <c r="H103" s="262">
        <f>+D100+E100+H100+I100</f>
        <v>657.96588</v>
      </c>
      <c r="I103" s="263"/>
      <c r="J103" s="140"/>
      <c r="K103" s="140"/>
      <c r="L103" s="140"/>
      <c r="M103" s="140"/>
      <c r="N103" s="140"/>
      <c r="O103" s="140"/>
      <c r="P103" s="140"/>
      <c r="Q103" s="143"/>
      <c r="R103" s="142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264"/>
      <c r="B104" s="140"/>
      <c r="C104" s="140"/>
      <c r="D104" s="140"/>
      <c r="E104" s="140" t="s">
        <v>49</v>
      </c>
      <c r="F104" s="140"/>
      <c r="G104" s="140"/>
      <c r="H104" s="257">
        <f>+H103/B100</f>
        <v>0.1199154935</v>
      </c>
      <c r="I104" s="265"/>
      <c r="J104" s="140"/>
      <c r="K104" s="140"/>
      <c r="L104" s="140"/>
      <c r="M104" s="140"/>
      <c r="N104" s="140"/>
      <c r="O104" s="140"/>
      <c r="P104" s="140"/>
      <c r="Q104" s="143"/>
      <c r="R104" s="142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75" customHeight="1">
      <c r="A105" s="264"/>
      <c r="B105" s="140"/>
      <c r="C105" s="140" t="s">
        <v>51</v>
      </c>
      <c r="D105" s="140"/>
      <c r="E105" s="140"/>
      <c r="F105" s="140"/>
      <c r="G105" s="140"/>
      <c r="H105" s="142"/>
      <c r="I105" s="265"/>
      <c r="J105" s="140"/>
      <c r="K105" s="140"/>
      <c r="L105" s="140"/>
      <c r="M105" s="140"/>
      <c r="N105" s="140"/>
      <c r="O105" s="140"/>
      <c r="P105" s="140"/>
      <c r="Q105" s="143"/>
      <c r="R105" s="142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75" customHeight="1">
      <c r="A106" s="264"/>
      <c r="B106" s="140"/>
      <c r="C106" s="140"/>
      <c r="D106" s="140" t="s">
        <v>52</v>
      </c>
      <c r="E106" s="140"/>
      <c r="F106" s="140"/>
      <c r="G106" s="140"/>
      <c r="H106" s="142">
        <f>+H105*(H103-H100)</f>
        <v>0</v>
      </c>
      <c r="I106" s="265"/>
      <c r="J106" s="140"/>
      <c r="K106" s="140"/>
      <c r="L106" s="140"/>
      <c r="M106" s="140"/>
      <c r="N106" s="140"/>
      <c r="O106" s="140"/>
      <c r="P106" s="140"/>
      <c r="Q106" s="143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9.5" customHeight="1">
      <c r="A107" s="266"/>
      <c r="B107" s="267"/>
      <c r="C107" s="267"/>
      <c r="D107" s="267"/>
      <c r="E107" s="267"/>
      <c r="F107" s="267"/>
      <c r="G107" s="267"/>
      <c r="H107" s="269"/>
      <c r="I107" s="270"/>
      <c r="J107" s="140"/>
      <c r="K107" s="140"/>
      <c r="L107" s="140"/>
      <c r="M107" s="140"/>
      <c r="N107" s="140"/>
      <c r="O107" s="140"/>
      <c r="P107" s="140"/>
      <c r="Q107" s="143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75" customHeight="1">
      <c r="A108" s="140"/>
      <c r="B108" s="140"/>
      <c r="C108" s="140"/>
      <c r="D108" s="140"/>
      <c r="E108" s="140"/>
      <c r="F108" s="140"/>
      <c r="G108" s="140"/>
      <c r="H108" s="142"/>
      <c r="I108" s="140"/>
      <c r="J108" s="140"/>
      <c r="K108" s="140"/>
      <c r="L108" s="140"/>
      <c r="M108" s="140"/>
      <c r="N108" s="140"/>
      <c r="O108" s="140"/>
      <c r="P108" s="140"/>
      <c r="Q108" s="143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75" customHeight="1">
      <c r="A109" s="140"/>
      <c r="B109" s="140"/>
      <c r="C109" s="140"/>
      <c r="D109" s="140"/>
      <c r="E109" s="140"/>
      <c r="F109" s="140"/>
      <c r="G109" s="140"/>
      <c r="H109" s="142"/>
      <c r="I109" s="140"/>
      <c r="J109" s="140"/>
      <c r="K109" s="140"/>
      <c r="L109" s="140"/>
      <c r="M109" s="140"/>
      <c r="N109" s="140"/>
      <c r="O109" s="140"/>
      <c r="P109" s="140"/>
      <c r="Q109" s="143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75" customHeight="1">
      <c r="A110" s="140"/>
      <c r="B110" s="140"/>
      <c r="C110" s="140"/>
      <c r="D110" s="140"/>
      <c r="E110" s="140"/>
      <c r="F110" s="140"/>
      <c r="G110" s="140"/>
      <c r="H110" s="142"/>
      <c r="I110" s="140"/>
      <c r="J110" s="140"/>
      <c r="K110" s="140"/>
      <c r="L110" s="140"/>
      <c r="M110" s="140"/>
      <c r="N110" s="140"/>
      <c r="O110" s="140"/>
      <c r="P110" s="140"/>
      <c r="Q110" s="143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80:E80"/>
    <mergeCell ref="C89:E8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44245.0</v>
      </c>
      <c r="J4" s="140" t="str">
        <f>+B8&amp;"/"&amp;B9</f>
        <v>D1650/D2220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69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205.547*8.5</f>
        <v>1747.1495</v>
      </c>
      <c r="F8" s="159"/>
      <c r="G8" s="159"/>
      <c r="H8" s="161">
        <v>8.5</v>
      </c>
      <c r="I8" s="162">
        <f t="shared" ref="I8:I9" si="1">+D8*E8</f>
        <v>184.6737022</v>
      </c>
      <c r="J8" s="163">
        <f t="shared" ref="J8:J9" si="2">E8-I8</f>
        <v>1562.475798</v>
      </c>
      <c r="K8" s="140"/>
      <c r="L8" s="140"/>
      <c r="M8" s="140"/>
      <c r="N8" s="140"/>
      <c r="O8" s="140"/>
      <c r="P8" s="140"/>
      <c r="Q8" s="164">
        <f>+I87</f>
        <v>0.0009322015345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65</v>
      </c>
      <c r="C9" s="166">
        <v>22.0</v>
      </c>
      <c r="D9" s="167">
        <v>0.10371</v>
      </c>
      <c r="E9" s="168">
        <f>200.876*10.371</f>
        <v>2083.284996</v>
      </c>
      <c r="F9" s="168"/>
      <c r="G9" s="168"/>
      <c r="H9" s="161">
        <v>10.371</v>
      </c>
      <c r="I9" s="162">
        <f t="shared" si="1"/>
        <v>216.0574869</v>
      </c>
      <c r="J9" s="163">
        <f t="shared" si="2"/>
        <v>1867.227509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3830.434496</v>
      </c>
      <c r="F10" s="175"/>
      <c r="G10" s="175"/>
      <c r="H10" s="177"/>
      <c r="I10" s="178">
        <f t="shared" ref="I10:J10" si="3">SUM(I8:I9)</f>
        <v>400.7311891</v>
      </c>
      <c r="J10" s="179">
        <f t="shared" si="3"/>
        <v>3429.703307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80"/>
      <c r="B11" s="146"/>
      <c r="C11" s="146"/>
      <c r="D11" s="181"/>
      <c r="E11" s="182"/>
      <c r="F11" s="154"/>
      <c r="G11" s="154"/>
      <c r="H11" s="150"/>
      <c r="I11" s="183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0"/>
      <c r="H13" s="142"/>
      <c r="I13" s="141"/>
      <c r="J13" s="140"/>
      <c r="K13" s="140"/>
      <c r="L13" s="140"/>
      <c r="M13" s="140"/>
      <c r="N13" s="140"/>
      <c r="O13" s="140"/>
      <c r="P13" s="140"/>
      <c r="Q13" s="276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0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4"/>
      <c r="B16" s="166" t="s">
        <v>12</v>
      </c>
      <c r="C16" s="185" t="s">
        <v>57</v>
      </c>
      <c r="D16" s="52"/>
      <c r="E16" s="53"/>
      <c r="F16" s="186"/>
      <c r="G16" s="186"/>
      <c r="H16" s="188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4" t="s">
        <v>18</v>
      </c>
      <c r="O16" s="140"/>
      <c r="P16" s="140"/>
      <c r="Q16" s="189"/>
      <c r="R16" s="166" t="s">
        <v>17</v>
      </c>
      <c r="S16" s="166" t="s">
        <v>15</v>
      </c>
      <c r="T16" s="184" t="s">
        <v>18</v>
      </c>
      <c r="U16" s="140"/>
      <c r="V16" s="184" t="s">
        <v>19</v>
      </c>
      <c r="W16" s="184" t="s">
        <v>20</v>
      </c>
      <c r="X16" s="184" t="s">
        <v>21</v>
      </c>
      <c r="Y16" s="184" t="s">
        <v>70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90">
        <v>1.0</v>
      </c>
      <c r="B17" s="191" t="s">
        <v>71</v>
      </c>
      <c r="C17" s="192">
        <v>102.0</v>
      </c>
      <c r="D17" s="192">
        <v>212.0</v>
      </c>
      <c r="E17" s="192">
        <v>200.0</v>
      </c>
      <c r="F17" s="192">
        <f t="shared" ref="F17:F58" si="5">VALUE(IF(RIGHT(B17,1)="%",RIGHT(B17,3),0))</f>
        <v>0.95</v>
      </c>
      <c r="G17" s="192">
        <f t="shared" ref="G17:G58" si="6">Q17*C17/100*D17/100*E17/100</f>
        <v>69.1968</v>
      </c>
      <c r="H17" s="193">
        <f t="shared" ref="H17:H58" si="7">IF(F17=0,G17,F17*G17)</f>
        <v>65.73696</v>
      </c>
      <c r="I17" s="192">
        <v>1.0</v>
      </c>
      <c r="J17" s="194">
        <f t="shared" ref="J17:J58" si="8">+I17*H17</f>
        <v>65.73696</v>
      </c>
      <c r="K17" s="195"/>
      <c r="L17" s="196">
        <f>D17*25.4/1000</f>
        <v>5.3848</v>
      </c>
      <c r="M17" s="190">
        <f>+I17</f>
        <v>1</v>
      </c>
      <c r="N17" s="190">
        <f>M17*L17</f>
        <v>5.3848</v>
      </c>
      <c r="O17" s="195"/>
      <c r="P17" s="195"/>
      <c r="Q17" s="197">
        <v>16.0</v>
      </c>
      <c r="R17" s="196">
        <f t="shared" ref="R17:R59" si="9">E17/100</f>
        <v>2</v>
      </c>
      <c r="S17" s="190">
        <f t="shared" ref="S17:S59" si="10">I17</f>
        <v>1</v>
      </c>
      <c r="T17" s="190">
        <f t="shared" ref="T17:T59" si="11">S17*R17</f>
        <v>2</v>
      </c>
      <c r="U17" s="195">
        <f t="shared" ref="U17:U58" si="12">+Q17*C17/100*D17/100*E17/100</f>
        <v>69.1968</v>
      </c>
      <c r="V17" s="196">
        <f t="shared" ref="V17:W17" si="4">C17/100</f>
        <v>1.02</v>
      </c>
      <c r="W17" s="196">
        <f t="shared" si="4"/>
        <v>2.12</v>
      </c>
      <c r="X17" s="196">
        <f t="shared" ref="X17:X59" si="14">T17</f>
        <v>2</v>
      </c>
      <c r="Y17" s="198">
        <f t="shared" ref="Y17:Y59" si="15">V17*W17*X17</f>
        <v>4.3248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2.0</v>
      </c>
      <c r="B18" s="192" t="s">
        <v>55</v>
      </c>
      <c r="C18" s="192">
        <v>102.0</v>
      </c>
      <c r="D18" s="192">
        <v>212.0</v>
      </c>
      <c r="E18" s="192">
        <v>200.0</v>
      </c>
      <c r="F18" s="192">
        <f t="shared" si="5"/>
        <v>0</v>
      </c>
      <c r="G18" s="192">
        <f t="shared" si="6"/>
        <v>69.1968</v>
      </c>
      <c r="H18" s="193">
        <f t="shared" si="7"/>
        <v>69.1968</v>
      </c>
      <c r="I18" s="192">
        <v>1.0</v>
      </c>
      <c r="J18" s="194">
        <f t="shared" si="8"/>
        <v>69.1968</v>
      </c>
      <c r="K18" s="195"/>
      <c r="L18" s="196"/>
      <c r="M18" s="190"/>
      <c r="N18" s="190"/>
      <c r="O18" s="195"/>
      <c r="P18" s="195"/>
      <c r="Q18" s="197">
        <v>16.0</v>
      </c>
      <c r="R18" s="196">
        <f t="shared" si="9"/>
        <v>2</v>
      </c>
      <c r="S18" s="190">
        <f t="shared" si="10"/>
        <v>1</v>
      </c>
      <c r="T18" s="190">
        <f t="shared" si="11"/>
        <v>2</v>
      </c>
      <c r="U18" s="195">
        <f t="shared" si="12"/>
        <v>69.1968</v>
      </c>
      <c r="V18" s="196">
        <f t="shared" ref="V18:W18" si="13">C18/100</f>
        <v>1.02</v>
      </c>
      <c r="W18" s="196">
        <f t="shared" si="13"/>
        <v>2.12</v>
      </c>
      <c r="X18" s="196">
        <f t="shared" si="14"/>
        <v>2</v>
      </c>
      <c r="Y18" s="198">
        <f t="shared" si="15"/>
        <v>4.3248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3.0</v>
      </c>
      <c r="B19" s="192" t="s">
        <v>55</v>
      </c>
      <c r="C19" s="192">
        <v>102.0</v>
      </c>
      <c r="D19" s="192">
        <v>212.0</v>
      </c>
      <c r="E19" s="192">
        <v>200.0</v>
      </c>
      <c r="F19" s="192">
        <f t="shared" si="5"/>
        <v>0</v>
      </c>
      <c r="G19" s="192">
        <f t="shared" si="6"/>
        <v>69.1968</v>
      </c>
      <c r="H19" s="193">
        <f t="shared" si="7"/>
        <v>69.1968</v>
      </c>
      <c r="I19" s="192">
        <v>1.0</v>
      </c>
      <c r="J19" s="194">
        <f t="shared" si="8"/>
        <v>69.1968</v>
      </c>
      <c r="K19" s="195"/>
      <c r="L19" s="196">
        <f t="shared" ref="L19:L34" si="17">D19*25.4/1000</f>
        <v>5.3848</v>
      </c>
      <c r="M19" s="190">
        <f t="shared" ref="M19:M38" si="18">+I19</f>
        <v>1</v>
      </c>
      <c r="N19" s="190">
        <f t="shared" ref="N19:N34" si="19">M19*L19</f>
        <v>5.3848</v>
      </c>
      <c r="O19" s="195"/>
      <c r="P19" s="195"/>
      <c r="Q19" s="197">
        <v>16.0</v>
      </c>
      <c r="R19" s="196">
        <f t="shared" si="9"/>
        <v>2</v>
      </c>
      <c r="S19" s="190">
        <f t="shared" si="10"/>
        <v>1</v>
      </c>
      <c r="T19" s="190">
        <f t="shared" si="11"/>
        <v>2</v>
      </c>
      <c r="U19" s="195">
        <f t="shared" si="12"/>
        <v>69.1968</v>
      </c>
      <c r="V19" s="196">
        <f t="shared" ref="V19:W19" si="16">C19/100</f>
        <v>1.02</v>
      </c>
      <c r="W19" s="196">
        <f t="shared" si="16"/>
        <v>2.12</v>
      </c>
      <c r="X19" s="196">
        <f t="shared" si="14"/>
        <v>2</v>
      </c>
      <c r="Y19" s="198">
        <f t="shared" si="15"/>
        <v>4.3248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4.0</v>
      </c>
      <c r="B20" s="192" t="s">
        <v>55</v>
      </c>
      <c r="C20" s="192">
        <v>102.0</v>
      </c>
      <c r="D20" s="192">
        <v>212.0</v>
      </c>
      <c r="E20" s="192">
        <v>200.0</v>
      </c>
      <c r="F20" s="192">
        <f t="shared" si="5"/>
        <v>0</v>
      </c>
      <c r="G20" s="192">
        <f t="shared" si="6"/>
        <v>69.1968</v>
      </c>
      <c r="H20" s="193">
        <f t="shared" si="7"/>
        <v>69.1968</v>
      </c>
      <c r="I20" s="192">
        <v>1.0</v>
      </c>
      <c r="J20" s="194">
        <f t="shared" si="8"/>
        <v>69.1968</v>
      </c>
      <c r="K20" s="195"/>
      <c r="L20" s="196">
        <f t="shared" si="17"/>
        <v>5.3848</v>
      </c>
      <c r="M20" s="190">
        <f t="shared" si="18"/>
        <v>1</v>
      </c>
      <c r="N20" s="190">
        <f t="shared" si="19"/>
        <v>5.3848</v>
      </c>
      <c r="O20" s="195"/>
      <c r="P20" s="195"/>
      <c r="Q20" s="197">
        <v>16.0</v>
      </c>
      <c r="R20" s="196">
        <f t="shared" si="9"/>
        <v>2</v>
      </c>
      <c r="S20" s="190">
        <f t="shared" si="10"/>
        <v>1</v>
      </c>
      <c r="T20" s="190">
        <f t="shared" si="11"/>
        <v>2</v>
      </c>
      <c r="U20" s="195">
        <f t="shared" si="12"/>
        <v>69.1968</v>
      </c>
      <c r="V20" s="196">
        <f t="shared" ref="V20:W20" si="20">C20/100</f>
        <v>1.02</v>
      </c>
      <c r="W20" s="196">
        <f t="shared" si="20"/>
        <v>2.12</v>
      </c>
      <c r="X20" s="196">
        <f t="shared" si="14"/>
        <v>2</v>
      </c>
      <c r="Y20" s="198">
        <f t="shared" si="15"/>
        <v>4.3248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5.0</v>
      </c>
      <c r="B21" s="192" t="s">
        <v>55</v>
      </c>
      <c r="C21" s="192">
        <v>102.0</v>
      </c>
      <c r="D21" s="192">
        <v>212.0</v>
      </c>
      <c r="E21" s="192">
        <v>200.0</v>
      </c>
      <c r="F21" s="192">
        <f t="shared" si="5"/>
        <v>0</v>
      </c>
      <c r="G21" s="192">
        <f t="shared" si="6"/>
        <v>69.1968</v>
      </c>
      <c r="H21" s="193">
        <f t="shared" si="7"/>
        <v>69.1968</v>
      </c>
      <c r="I21" s="192">
        <v>1.0</v>
      </c>
      <c r="J21" s="194">
        <f t="shared" si="8"/>
        <v>69.1968</v>
      </c>
      <c r="K21" s="195"/>
      <c r="L21" s="196">
        <f t="shared" si="17"/>
        <v>5.3848</v>
      </c>
      <c r="M21" s="190">
        <f t="shared" si="18"/>
        <v>1</v>
      </c>
      <c r="N21" s="190">
        <f t="shared" si="19"/>
        <v>5.3848</v>
      </c>
      <c r="O21" s="195"/>
      <c r="P21" s="195"/>
      <c r="Q21" s="197">
        <v>16.0</v>
      </c>
      <c r="R21" s="196">
        <f t="shared" si="9"/>
        <v>2</v>
      </c>
      <c r="S21" s="190">
        <f t="shared" si="10"/>
        <v>1</v>
      </c>
      <c r="T21" s="190">
        <f t="shared" si="11"/>
        <v>2</v>
      </c>
      <c r="U21" s="195">
        <f t="shared" si="12"/>
        <v>69.1968</v>
      </c>
      <c r="V21" s="196">
        <f t="shared" ref="V21:W21" si="21">C21/100</f>
        <v>1.02</v>
      </c>
      <c r="W21" s="196">
        <f t="shared" si="21"/>
        <v>2.12</v>
      </c>
      <c r="X21" s="196">
        <f t="shared" si="14"/>
        <v>2</v>
      </c>
      <c r="Y21" s="198">
        <f t="shared" si="15"/>
        <v>4.3248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6.0</v>
      </c>
      <c r="B22" s="192" t="s">
        <v>55</v>
      </c>
      <c r="C22" s="192">
        <v>102.0</v>
      </c>
      <c r="D22" s="192">
        <v>212.0</v>
      </c>
      <c r="E22" s="192">
        <v>200.0</v>
      </c>
      <c r="F22" s="192">
        <f t="shared" si="5"/>
        <v>0</v>
      </c>
      <c r="G22" s="192">
        <f t="shared" si="6"/>
        <v>69.1968</v>
      </c>
      <c r="H22" s="193">
        <f t="shared" si="7"/>
        <v>69.1968</v>
      </c>
      <c r="I22" s="192">
        <v>1.0</v>
      </c>
      <c r="J22" s="194">
        <f t="shared" si="8"/>
        <v>69.1968</v>
      </c>
      <c r="K22" s="195"/>
      <c r="L22" s="196">
        <f t="shared" si="17"/>
        <v>5.3848</v>
      </c>
      <c r="M22" s="190">
        <f t="shared" si="18"/>
        <v>1</v>
      </c>
      <c r="N22" s="190">
        <f t="shared" si="19"/>
        <v>5.3848</v>
      </c>
      <c r="O22" s="195"/>
      <c r="P22" s="195"/>
      <c r="Q22" s="197">
        <v>16.0</v>
      </c>
      <c r="R22" s="196">
        <f t="shared" si="9"/>
        <v>2</v>
      </c>
      <c r="S22" s="190">
        <f t="shared" si="10"/>
        <v>1</v>
      </c>
      <c r="T22" s="190">
        <f t="shared" si="11"/>
        <v>2</v>
      </c>
      <c r="U22" s="195">
        <f t="shared" si="12"/>
        <v>69.1968</v>
      </c>
      <c r="V22" s="196">
        <f t="shared" ref="V22:W22" si="22">C22/100</f>
        <v>1.02</v>
      </c>
      <c r="W22" s="196">
        <f t="shared" si="22"/>
        <v>2.12</v>
      </c>
      <c r="X22" s="196">
        <f t="shared" si="14"/>
        <v>2</v>
      </c>
      <c r="Y22" s="198">
        <f t="shared" si="15"/>
        <v>4.3248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7.0</v>
      </c>
      <c r="B23" s="192" t="s">
        <v>55</v>
      </c>
      <c r="C23" s="192">
        <v>102.0</v>
      </c>
      <c r="D23" s="192">
        <v>212.0</v>
      </c>
      <c r="E23" s="192">
        <v>200.0</v>
      </c>
      <c r="F23" s="192">
        <f t="shared" si="5"/>
        <v>0</v>
      </c>
      <c r="G23" s="192">
        <f t="shared" si="6"/>
        <v>69.1968</v>
      </c>
      <c r="H23" s="193">
        <f t="shared" si="7"/>
        <v>69.1968</v>
      </c>
      <c r="I23" s="192">
        <v>1.0</v>
      </c>
      <c r="J23" s="194">
        <f t="shared" si="8"/>
        <v>69.1968</v>
      </c>
      <c r="K23" s="195"/>
      <c r="L23" s="196">
        <f t="shared" si="17"/>
        <v>5.3848</v>
      </c>
      <c r="M23" s="190">
        <f t="shared" si="18"/>
        <v>1</v>
      </c>
      <c r="N23" s="190">
        <f t="shared" si="19"/>
        <v>5.3848</v>
      </c>
      <c r="O23" s="195"/>
      <c r="P23" s="195"/>
      <c r="Q23" s="197">
        <v>16.0</v>
      </c>
      <c r="R23" s="196">
        <f t="shared" si="9"/>
        <v>2</v>
      </c>
      <c r="S23" s="190">
        <f t="shared" si="10"/>
        <v>1</v>
      </c>
      <c r="T23" s="190">
        <f t="shared" si="11"/>
        <v>2</v>
      </c>
      <c r="U23" s="195">
        <f t="shared" si="12"/>
        <v>69.1968</v>
      </c>
      <c r="V23" s="196">
        <f t="shared" ref="V23:W23" si="23">C23/100</f>
        <v>1.02</v>
      </c>
      <c r="W23" s="196">
        <f t="shared" si="23"/>
        <v>2.12</v>
      </c>
      <c r="X23" s="196">
        <f t="shared" si="14"/>
        <v>2</v>
      </c>
      <c r="Y23" s="198">
        <f t="shared" si="15"/>
        <v>4.3248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8.0</v>
      </c>
      <c r="B24" s="192" t="s">
        <v>55</v>
      </c>
      <c r="C24" s="192">
        <v>102.0</v>
      </c>
      <c r="D24" s="192">
        <v>212.0</v>
      </c>
      <c r="E24" s="192">
        <v>200.0</v>
      </c>
      <c r="F24" s="192">
        <f t="shared" si="5"/>
        <v>0</v>
      </c>
      <c r="G24" s="192">
        <f t="shared" si="6"/>
        <v>69.1968</v>
      </c>
      <c r="H24" s="193">
        <f t="shared" si="7"/>
        <v>69.1968</v>
      </c>
      <c r="I24" s="192">
        <v>1.0</v>
      </c>
      <c r="J24" s="194">
        <f t="shared" si="8"/>
        <v>69.1968</v>
      </c>
      <c r="K24" s="195"/>
      <c r="L24" s="196">
        <f t="shared" si="17"/>
        <v>5.3848</v>
      </c>
      <c r="M24" s="190">
        <f t="shared" si="18"/>
        <v>1</v>
      </c>
      <c r="N24" s="190">
        <f t="shared" si="19"/>
        <v>5.3848</v>
      </c>
      <c r="O24" s="195"/>
      <c r="P24" s="195"/>
      <c r="Q24" s="197">
        <v>16.0</v>
      </c>
      <c r="R24" s="196">
        <f t="shared" si="9"/>
        <v>2</v>
      </c>
      <c r="S24" s="190">
        <f t="shared" si="10"/>
        <v>1</v>
      </c>
      <c r="T24" s="190">
        <f t="shared" si="11"/>
        <v>2</v>
      </c>
      <c r="U24" s="195">
        <f t="shared" si="12"/>
        <v>69.1968</v>
      </c>
      <c r="V24" s="196">
        <f t="shared" ref="V24:W24" si="24">C24/100</f>
        <v>1.02</v>
      </c>
      <c r="W24" s="196">
        <f t="shared" si="24"/>
        <v>2.12</v>
      </c>
      <c r="X24" s="196">
        <f t="shared" si="14"/>
        <v>2</v>
      </c>
      <c r="Y24" s="198">
        <f t="shared" si="15"/>
        <v>4.3248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9.0</v>
      </c>
      <c r="B25" s="192" t="s">
        <v>55</v>
      </c>
      <c r="C25" s="192">
        <v>102.0</v>
      </c>
      <c r="D25" s="192">
        <v>212.0</v>
      </c>
      <c r="E25" s="192">
        <v>200.0</v>
      </c>
      <c r="F25" s="192">
        <f t="shared" si="5"/>
        <v>0</v>
      </c>
      <c r="G25" s="192">
        <f t="shared" si="6"/>
        <v>69.1968</v>
      </c>
      <c r="H25" s="193">
        <f t="shared" si="7"/>
        <v>69.1968</v>
      </c>
      <c r="I25" s="192">
        <v>1.0</v>
      </c>
      <c r="J25" s="194">
        <f t="shared" si="8"/>
        <v>69.1968</v>
      </c>
      <c r="K25" s="195"/>
      <c r="L25" s="196">
        <f t="shared" si="17"/>
        <v>5.3848</v>
      </c>
      <c r="M25" s="190">
        <f t="shared" si="18"/>
        <v>1</v>
      </c>
      <c r="N25" s="190">
        <f t="shared" si="19"/>
        <v>5.3848</v>
      </c>
      <c r="O25" s="195"/>
      <c r="P25" s="195"/>
      <c r="Q25" s="197">
        <v>16.0</v>
      </c>
      <c r="R25" s="196">
        <f t="shared" si="9"/>
        <v>2</v>
      </c>
      <c r="S25" s="190">
        <f t="shared" si="10"/>
        <v>1</v>
      </c>
      <c r="T25" s="190">
        <f t="shared" si="11"/>
        <v>2</v>
      </c>
      <c r="U25" s="195">
        <f t="shared" si="12"/>
        <v>69.1968</v>
      </c>
      <c r="V25" s="196">
        <f t="shared" ref="V25:W25" si="25">C25/100</f>
        <v>1.02</v>
      </c>
      <c r="W25" s="196">
        <f t="shared" si="25"/>
        <v>2.12</v>
      </c>
      <c r="X25" s="196">
        <f t="shared" si="14"/>
        <v>2</v>
      </c>
      <c r="Y25" s="198">
        <f t="shared" si="15"/>
        <v>4.3248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10.0</v>
      </c>
      <c r="B26" s="192" t="s">
        <v>55</v>
      </c>
      <c r="C26" s="192">
        <v>102.0</v>
      </c>
      <c r="D26" s="192">
        <v>212.0</v>
      </c>
      <c r="E26" s="192">
        <v>200.0</v>
      </c>
      <c r="F26" s="192">
        <f t="shared" si="5"/>
        <v>0</v>
      </c>
      <c r="G26" s="192">
        <f t="shared" si="6"/>
        <v>69.1968</v>
      </c>
      <c r="H26" s="193">
        <f t="shared" si="7"/>
        <v>69.1968</v>
      </c>
      <c r="I26" s="192">
        <v>1.0</v>
      </c>
      <c r="J26" s="194">
        <f t="shared" si="8"/>
        <v>69.1968</v>
      </c>
      <c r="K26" s="195"/>
      <c r="L26" s="196">
        <f t="shared" si="17"/>
        <v>5.3848</v>
      </c>
      <c r="M26" s="190">
        <f t="shared" si="18"/>
        <v>1</v>
      </c>
      <c r="N26" s="190">
        <f t="shared" si="19"/>
        <v>5.3848</v>
      </c>
      <c r="O26" s="195"/>
      <c r="P26" s="195"/>
      <c r="Q26" s="197">
        <v>16.0</v>
      </c>
      <c r="R26" s="196">
        <f t="shared" si="9"/>
        <v>2</v>
      </c>
      <c r="S26" s="190">
        <f t="shared" si="10"/>
        <v>1</v>
      </c>
      <c r="T26" s="190">
        <f t="shared" si="11"/>
        <v>2</v>
      </c>
      <c r="U26" s="195">
        <f t="shared" si="12"/>
        <v>69.1968</v>
      </c>
      <c r="V26" s="196">
        <f t="shared" ref="V26:W26" si="26">C26/100</f>
        <v>1.02</v>
      </c>
      <c r="W26" s="196">
        <f t="shared" si="26"/>
        <v>2.12</v>
      </c>
      <c r="X26" s="196">
        <f t="shared" si="14"/>
        <v>2</v>
      </c>
      <c r="Y26" s="198">
        <f t="shared" si="15"/>
        <v>4.3248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11.0</v>
      </c>
      <c r="B27" s="192" t="s">
        <v>55</v>
      </c>
      <c r="C27" s="192">
        <v>102.0</v>
      </c>
      <c r="D27" s="192">
        <v>212.0</v>
      </c>
      <c r="E27" s="192">
        <v>200.0</v>
      </c>
      <c r="F27" s="192">
        <f t="shared" si="5"/>
        <v>0</v>
      </c>
      <c r="G27" s="192">
        <f t="shared" si="6"/>
        <v>69.1968</v>
      </c>
      <c r="H27" s="193">
        <f t="shared" si="7"/>
        <v>69.1968</v>
      </c>
      <c r="I27" s="192">
        <v>1.0</v>
      </c>
      <c r="J27" s="194">
        <f t="shared" si="8"/>
        <v>69.1968</v>
      </c>
      <c r="K27" s="195"/>
      <c r="L27" s="196">
        <f t="shared" si="17"/>
        <v>5.3848</v>
      </c>
      <c r="M27" s="190">
        <f t="shared" si="18"/>
        <v>1</v>
      </c>
      <c r="N27" s="190">
        <f t="shared" si="19"/>
        <v>5.3848</v>
      </c>
      <c r="O27" s="195"/>
      <c r="P27" s="195"/>
      <c r="Q27" s="197">
        <v>16.0</v>
      </c>
      <c r="R27" s="196">
        <f t="shared" si="9"/>
        <v>2</v>
      </c>
      <c r="S27" s="190">
        <f t="shared" si="10"/>
        <v>1</v>
      </c>
      <c r="T27" s="190">
        <f t="shared" si="11"/>
        <v>2</v>
      </c>
      <c r="U27" s="195">
        <f t="shared" si="12"/>
        <v>69.1968</v>
      </c>
      <c r="V27" s="196">
        <f t="shared" ref="V27:W27" si="27">C27/100</f>
        <v>1.02</v>
      </c>
      <c r="W27" s="196">
        <f t="shared" si="27"/>
        <v>2.12</v>
      </c>
      <c r="X27" s="196">
        <f t="shared" si="14"/>
        <v>2</v>
      </c>
      <c r="Y27" s="198">
        <f t="shared" si="15"/>
        <v>4.3248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12.0</v>
      </c>
      <c r="B28" s="192" t="s">
        <v>55</v>
      </c>
      <c r="C28" s="192">
        <v>102.0</v>
      </c>
      <c r="D28" s="192">
        <v>212.0</v>
      </c>
      <c r="E28" s="192">
        <v>200.0</v>
      </c>
      <c r="F28" s="192">
        <f t="shared" si="5"/>
        <v>0</v>
      </c>
      <c r="G28" s="192">
        <f t="shared" si="6"/>
        <v>69.1968</v>
      </c>
      <c r="H28" s="193">
        <f t="shared" si="7"/>
        <v>69.1968</v>
      </c>
      <c r="I28" s="192">
        <v>1.0</v>
      </c>
      <c r="J28" s="194">
        <f t="shared" si="8"/>
        <v>69.1968</v>
      </c>
      <c r="K28" s="195"/>
      <c r="L28" s="196">
        <f t="shared" si="17"/>
        <v>5.3848</v>
      </c>
      <c r="M28" s="190">
        <f t="shared" si="18"/>
        <v>1</v>
      </c>
      <c r="N28" s="190">
        <f t="shared" si="19"/>
        <v>5.3848</v>
      </c>
      <c r="O28" s="195"/>
      <c r="P28" s="195"/>
      <c r="Q28" s="197">
        <v>16.0</v>
      </c>
      <c r="R28" s="196">
        <f t="shared" si="9"/>
        <v>2</v>
      </c>
      <c r="S28" s="190">
        <f t="shared" si="10"/>
        <v>1</v>
      </c>
      <c r="T28" s="190">
        <f t="shared" si="11"/>
        <v>2</v>
      </c>
      <c r="U28" s="195">
        <f t="shared" si="12"/>
        <v>69.1968</v>
      </c>
      <c r="V28" s="196">
        <f t="shared" ref="V28:W28" si="28">C28/100</f>
        <v>1.02</v>
      </c>
      <c r="W28" s="196">
        <f t="shared" si="28"/>
        <v>2.12</v>
      </c>
      <c r="X28" s="196">
        <f t="shared" si="14"/>
        <v>2</v>
      </c>
      <c r="Y28" s="198">
        <f t="shared" si="15"/>
        <v>4.3248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13.0</v>
      </c>
      <c r="B29" s="192" t="s">
        <v>55</v>
      </c>
      <c r="C29" s="192">
        <v>102.0</v>
      </c>
      <c r="D29" s="192">
        <v>212.0</v>
      </c>
      <c r="E29" s="192">
        <v>200.0</v>
      </c>
      <c r="F29" s="192">
        <f t="shared" si="5"/>
        <v>0</v>
      </c>
      <c r="G29" s="192">
        <f t="shared" si="6"/>
        <v>69.1968</v>
      </c>
      <c r="H29" s="193">
        <f t="shared" si="7"/>
        <v>69.1968</v>
      </c>
      <c r="I29" s="192">
        <v>1.0</v>
      </c>
      <c r="J29" s="194">
        <f t="shared" si="8"/>
        <v>69.1968</v>
      </c>
      <c r="K29" s="195"/>
      <c r="L29" s="196">
        <f t="shared" si="17"/>
        <v>5.3848</v>
      </c>
      <c r="M29" s="190">
        <f t="shared" si="18"/>
        <v>1</v>
      </c>
      <c r="N29" s="190">
        <f t="shared" si="19"/>
        <v>5.3848</v>
      </c>
      <c r="O29" s="195"/>
      <c r="P29" s="195"/>
      <c r="Q29" s="197">
        <v>16.0</v>
      </c>
      <c r="R29" s="196">
        <f t="shared" si="9"/>
        <v>2</v>
      </c>
      <c r="S29" s="190">
        <f t="shared" si="10"/>
        <v>1</v>
      </c>
      <c r="T29" s="190">
        <f t="shared" si="11"/>
        <v>2</v>
      </c>
      <c r="U29" s="195">
        <f t="shared" si="12"/>
        <v>69.1968</v>
      </c>
      <c r="V29" s="196">
        <f t="shared" ref="V29:W29" si="29">C29/100</f>
        <v>1.02</v>
      </c>
      <c r="W29" s="196">
        <f t="shared" si="29"/>
        <v>2.12</v>
      </c>
      <c r="X29" s="196">
        <f t="shared" si="14"/>
        <v>2</v>
      </c>
      <c r="Y29" s="198">
        <f t="shared" si="15"/>
        <v>4.3248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14.0</v>
      </c>
      <c r="B30" s="192" t="s">
        <v>55</v>
      </c>
      <c r="C30" s="192">
        <v>102.0</v>
      </c>
      <c r="D30" s="192">
        <v>212.0</v>
      </c>
      <c r="E30" s="192">
        <v>200.0</v>
      </c>
      <c r="F30" s="192">
        <f t="shared" si="5"/>
        <v>0</v>
      </c>
      <c r="G30" s="192">
        <f t="shared" si="6"/>
        <v>69.1968</v>
      </c>
      <c r="H30" s="193">
        <f t="shared" si="7"/>
        <v>69.1968</v>
      </c>
      <c r="I30" s="192">
        <v>1.0</v>
      </c>
      <c r="J30" s="194">
        <f t="shared" si="8"/>
        <v>69.1968</v>
      </c>
      <c r="K30" s="195"/>
      <c r="L30" s="196">
        <f t="shared" si="17"/>
        <v>5.3848</v>
      </c>
      <c r="M30" s="190">
        <f t="shared" si="18"/>
        <v>1</v>
      </c>
      <c r="N30" s="190">
        <f t="shared" si="19"/>
        <v>5.3848</v>
      </c>
      <c r="O30" s="195"/>
      <c r="P30" s="195"/>
      <c r="Q30" s="197">
        <v>16.0</v>
      </c>
      <c r="R30" s="196">
        <f t="shared" si="9"/>
        <v>2</v>
      </c>
      <c r="S30" s="190">
        <f t="shared" si="10"/>
        <v>1</v>
      </c>
      <c r="T30" s="190">
        <f t="shared" si="11"/>
        <v>2</v>
      </c>
      <c r="U30" s="195">
        <f t="shared" si="12"/>
        <v>69.1968</v>
      </c>
      <c r="V30" s="196">
        <f t="shared" ref="V30:W30" si="30">C30/100</f>
        <v>1.02</v>
      </c>
      <c r="W30" s="196">
        <f t="shared" si="30"/>
        <v>2.12</v>
      </c>
      <c r="X30" s="196">
        <f t="shared" si="14"/>
        <v>2</v>
      </c>
      <c r="Y30" s="198">
        <f t="shared" si="15"/>
        <v>4.3248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15.0</v>
      </c>
      <c r="B31" s="192" t="s">
        <v>55</v>
      </c>
      <c r="C31" s="192">
        <v>102.0</v>
      </c>
      <c r="D31" s="192">
        <v>212.0</v>
      </c>
      <c r="E31" s="192">
        <v>200.0</v>
      </c>
      <c r="F31" s="192">
        <f t="shared" si="5"/>
        <v>0</v>
      </c>
      <c r="G31" s="192">
        <f t="shared" si="6"/>
        <v>69.1968</v>
      </c>
      <c r="H31" s="193">
        <f t="shared" si="7"/>
        <v>69.1968</v>
      </c>
      <c r="I31" s="192">
        <v>1.0</v>
      </c>
      <c r="J31" s="194">
        <f t="shared" si="8"/>
        <v>69.1968</v>
      </c>
      <c r="K31" s="195"/>
      <c r="L31" s="196">
        <f t="shared" si="17"/>
        <v>5.3848</v>
      </c>
      <c r="M31" s="190">
        <f t="shared" si="18"/>
        <v>1</v>
      </c>
      <c r="N31" s="190">
        <f t="shared" si="19"/>
        <v>5.3848</v>
      </c>
      <c r="O31" s="195"/>
      <c r="P31" s="195"/>
      <c r="Q31" s="197">
        <v>16.0</v>
      </c>
      <c r="R31" s="196">
        <f t="shared" si="9"/>
        <v>2</v>
      </c>
      <c r="S31" s="190">
        <f t="shared" si="10"/>
        <v>1</v>
      </c>
      <c r="T31" s="190">
        <f t="shared" si="11"/>
        <v>2</v>
      </c>
      <c r="U31" s="195">
        <f t="shared" si="12"/>
        <v>69.1968</v>
      </c>
      <c r="V31" s="196">
        <f t="shared" ref="V31:W31" si="31">C31/100</f>
        <v>1.02</v>
      </c>
      <c r="W31" s="196">
        <f t="shared" si="31"/>
        <v>2.12</v>
      </c>
      <c r="X31" s="196">
        <f t="shared" si="14"/>
        <v>2</v>
      </c>
      <c r="Y31" s="198">
        <f t="shared" si="15"/>
        <v>4.3248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16.0</v>
      </c>
      <c r="B32" s="192" t="s">
        <v>55</v>
      </c>
      <c r="C32" s="192">
        <v>102.0</v>
      </c>
      <c r="D32" s="192">
        <v>212.0</v>
      </c>
      <c r="E32" s="192">
        <v>200.0</v>
      </c>
      <c r="F32" s="192">
        <f t="shared" si="5"/>
        <v>0</v>
      </c>
      <c r="G32" s="192">
        <f t="shared" si="6"/>
        <v>69.1968</v>
      </c>
      <c r="H32" s="193">
        <f t="shared" si="7"/>
        <v>69.1968</v>
      </c>
      <c r="I32" s="192">
        <v>1.0</v>
      </c>
      <c r="J32" s="194">
        <f t="shared" si="8"/>
        <v>69.1968</v>
      </c>
      <c r="K32" s="195"/>
      <c r="L32" s="196">
        <f t="shared" si="17"/>
        <v>5.3848</v>
      </c>
      <c r="M32" s="190">
        <f t="shared" si="18"/>
        <v>1</v>
      </c>
      <c r="N32" s="190">
        <f t="shared" si="19"/>
        <v>5.3848</v>
      </c>
      <c r="O32" s="195"/>
      <c r="P32" s="195"/>
      <c r="Q32" s="197">
        <v>16.0</v>
      </c>
      <c r="R32" s="196">
        <f t="shared" si="9"/>
        <v>2</v>
      </c>
      <c r="S32" s="190">
        <f t="shared" si="10"/>
        <v>1</v>
      </c>
      <c r="T32" s="190">
        <f t="shared" si="11"/>
        <v>2</v>
      </c>
      <c r="U32" s="195">
        <f t="shared" si="12"/>
        <v>69.1968</v>
      </c>
      <c r="V32" s="196">
        <f t="shared" ref="V32:W32" si="32">C32/100</f>
        <v>1.02</v>
      </c>
      <c r="W32" s="196">
        <f t="shared" si="32"/>
        <v>2.12</v>
      </c>
      <c r="X32" s="196">
        <f t="shared" si="14"/>
        <v>2</v>
      </c>
      <c r="Y32" s="198">
        <f t="shared" si="15"/>
        <v>4.3248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17.0</v>
      </c>
      <c r="B33" s="192" t="s">
        <v>55</v>
      </c>
      <c r="C33" s="192">
        <v>102.0</v>
      </c>
      <c r="D33" s="192">
        <v>212.0</v>
      </c>
      <c r="E33" s="192">
        <v>200.0</v>
      </c>
      <c r="F33" s="192">
        <f t="shared" si="5"/>
        <v>0</v>
      </c>
      <c r="G33" s="192">
        <f t="shared" si="6"/>
        <v>69.1968</v>
      </c>
      <c r="H33" s="193">
        <f t="shared" si="7"/>
        <v>69.1968</v>
      </c>
      <c r="I33" s="192">
        <v>1.0</v>
      </c>
      <c r="J33" s="194">
        <f t="shared" si="8"/>
        <v>69.1968</v>
      </c>
      <c r="K33" s="195"/>
      <c r="L33" s="196">
        <f t="shared" si="17"/>
        <v>5.3848</v>
      </c>
      <c r="M33" s="190">
        <f t="shared" si="18"/>
        <v>1</v>
      </c>
      <c r="N33" s="190">
        <f t="shared" si="19"/>
        <v>5.3848</v>
      </c>
      <c r="O33" s="195"/>
      <c r="P33" s="195"/>
      <c r="Q33" s="197">
        <v>16.0</v>
      </c>
      <c r="R33" s="196">
        <f t="shared" si="9"/>
        <v>2</v>
      </c>
      <c r="S33" s="190">
        <f t="shared" si="10"/>
        <v>1</v>
      </c>
      <c r="T33" s="190">
        <f t="shared" si="11"/>
        <v>2</v>
      </c>
      <c r="U33" s="195">
        <f t="shared" si="12"/>
        <v>69.1968</v>
      </c>
      <c r="V33" s="196">
        <f t="shared" ref="V33:W33" si="33">C33/100</f>
        <v>1.02</v>
      </c>
      <c r="W33" s="196">
        <f t="shared" si="33"/>
        <v>2.12</v>
      </c>
      <c r="X33" s="196">
        <f t="shared" si="14"/>
        <v>2</v>
      </c>
      <c r="Y33" s="198">
        <f t="shared" si="15"/>
        <v>4.3248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18.0</v>
      </c>
      <c r="B34" s="192" t="s">
        <v>55</v>
      </c>
      <c r="C34" s="192">
        <v>102.0</v>
      </c>
      <c r="D34" s="192">
        <v>212.0</v>
      </c>
      <c r="E34" s="192">
        <v>200.0</v>
      </c>
      <c r="F34" s="192">
        <f t="shared" si="5"/>
        <v>0</v>
      </c>
      <c r="G34" s="192">
        <f t="shared" si="6"/>
        <v>69.1968</v>
      </c>
      <c r="H34" s="193">
        <f t="shared" si="7"/>
        <v>69.1968</v>
      </c>
      <c r="I34" s="192">
        <v>1.0</v>
      </c>
      <c r="J34" s="194">
        <f t="shared" si="8"/>
        <v>69.1968</v>
      </c>
      <c r="K34" s="195"/>
      <c r="L34" s="171">
        <f t="shared" si="17"/>
        <v>5.3848</v>
      </c>
      <c r="M34" s="199">
        <f t="shared" si="18"/>
        <v>1</v>
      </c>
      <c r="N34" s="199">
        <f t="shared" si="19"/>
        <v>5.3848</v>
      </c>
      <c r="O34" s="195"/>
      <c r="P34" s="195"/>
      <c r="Q34" s="197">
        <v>16.0</v>
      </c>
      <c r="R34" s="196">
        <f t="shared" si="9"/>
        <v>2</v>
      </c>
      <c r="S34" s="190">
        <f t="shared" si="10"/>
        <v>1</v>
      </c>
      <c r="T34" s="190">
        <f t="shared" si="11"/>
        <v>2</v>
      </c>
      <c r="U34" s="195">
        <f t="shared" si="12"/>
        <v>69.1968</v>
      </c>
      <c r="V34" s="196">
        <f t="shared" ref="V34:W34" si="34">C34/100</f>
        <v>1.02</v>
      </c>
      <c r="W34" s="196">
        <f t="shared" si="34"/>
        <v>2.12</v>
      </c>
      <c r="X34" s="196">
        <f t="shared" si="14"/>
        <v>2</v>
      </c>
      <c r="Y34" s="198">
        <f t="shared" si="15"/>
        <v>4.3248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19.0</v>
      </c>
      <c r="B35" s="192" t="s">
        <v>55</v>
      </c>
      <c r="C35" s="192">
        <v>102.0</v>
      </c>
      <c r="D35" s="192">
        <v>212.0</v>
      </c>
      <c r="E35" s="192">
        <v>200.0</v>
      </c>
      <c r="F35" s="192">
        <f t="shared" si="5"/>
        <v>0</v>
      </c>
      <c r="G35" s="192">
        <f t="shared" si="6"/>
        <v>69.1968</v>
      </c>
      <c r="H35" s="193">
        <f t="shared" si="7"/>
        <v>69.1968</v>
      </c>
      <c r="I35" s="192">
        <v>1.0</v>
      </c>
      <c r="J35" s="194">
        <f t="shared" si="8"/>
        <v>69.1968</v>
      </c>
      <c r="K35" s="195"/>
      <c r="L35" s="171"/>
      <c r="M35" s="199">
        <f t="shared" si="18"/>
        <v>1</v>
      </c>
      <c r="N35" s="199"/>
      <c r="O35" s="195"/>
      <c r="P35" s="195"/>
      <c r="Q35" s="197">
        <v>16.0</v>
      </c>
      <c r="R35" s="196">
        <f t="shared" si="9"/>
        <v>2</v>
      </c>
      <c r="S35" s="190">
        <f t="shared" si="10"/>
        <v>1</v>
      </c>
      <c r="T35" s="190">
        <f t="shared" si="11"/>
        <v>2</v>
      </c>
      <c r="U35" s="195">
        <f t="shared" si="12"/>
        <v>69.1968</v>
      </c>
      <c r="V35" s="196">
        <f t="shared" ref="V35:W35" si="35">C35/100</f>
        <v>1.02</v>
      </c>
      <c r="W35" s="196">
        <f t="shared" si="35"/>
        <v>2.12</v>
      </c>
      <c r="X35" s="196">
        <f t="shared" si="14"/>
        <v>2</v>
      </c>
      <c r="Y35" s="198">
        <f t="shared" si="15"/>
        <v>4.3248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14.0</v>
      </c>
      <c r="B36" s="192" t="s">
        <v>55</v>
      </c>
      <c r="C36" s="192">
        <v>102.0</v>
      </c>
      <c r="D36" s="192">
        <v>212.0</v>
      </c>
      <c r="E36" s="192">
        <v>200.0</v>
      </c>
      <c r="F36" s="192">
        <f t="shared" si="5"/>
        <v>0</v>
      </c>
      <c r="G36" s="192">
        <f t="shared" si="6"/>
        <v>69.1968</v>
      </c>
      <c r="H36" s="193">
        <f t="shared" si="7"/>
        <v>69.1968</v>
      </c>
      <c r="I36" s="192">
        <v>1.0</v>
      </c>
      <c r="J36" s="194">
        <f t="shared" si="8"/>
        <v>69.1968</v>
      </c>
      <c r="K36" s="195"/>
      <c r="L36" s="196">
        <f>D36*25.4/1000</f>
        <v>5.3848</v>
      </c>
      <c r="M36" s="190">
        <f t="shared" si="18"/>
        <v>1</v>
      </c>
      <c r="N36" s="190">
        <f>M36*L36</f>
        <v>5.3848</v>
      </c>
      <c r="O36" s="195"/>
      <c r="P36" s="195"/>
      <c r="Q36" s="197">
        <v>16.0</v>
      </c>
      <c r="R36" s="196">
        <f t="shared" si="9"/>
        <v>2</v>
      </c>
      <c r="S36" s="190">
        <f t="shared" si="10"/>
        <v>1</v>
      </c>
      <c r="T36" s="190">
        <f t="shared" si="11"/>
        <v>2</v>
      </c>
      <c r="U36" s="195">
        <f t="shared" si="12"/>
        <v>69.1968</v>
      </c>
      <c r="V36" s="196">
        <f t="shared" ref="V36:W36" si="36">C36/100</f>
        <v>1.02</v>
      </c>
      <c r="W36" s="196">
        <f t="shared" si="36"/>
        <v>2.12</v>
      </c>
      <c r="X36" s="196">
        <f t="shared" si="14"/>
        <v>2</v>
      </c>
      <c r="Y36" s="198">
        <f t="shared" si="15"/>
        <v>4.3248</v>
      </c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</row>
    <row r="37" ht="27.0" customHeight="1">
      <c r="A37" s="190">
        <v>20.0</v>
      </c>
      <c r="B37" s="191" t="s">
        <v>72</v>
      </c>
      <c r="C37" s="192">
        <v>102.0</v>
      </c>
      <c r="D37" s="192">
        <v>195.0</v>
      </c>
      <c r="E37" s="192">
        <v>200.0</v>
      </c>
      <c r="F37" s="192">
        <f t="shared" si="5"/>
        <v>0.95</v>
      </c>
      <c r="G37" s="192">
        <f t="shared" si="6"/>
        <v>87.516</v>
      </c>
      <c r="H37" s="193">
        <f t="shared" si="7"/>
        <v>83.1402</v>
      </c>
      <c r="I37" s="192">
        <v>1.0</v>
      </c>
      <c r="J37" s="194">
        <f t="shared" si="8"/>
        <v>83.1402</v>
      </c>
      <c r="K37" s="195"/>
      <c r="L37" s="171"/>
      <c r="M37" s="199">
        <f t="shared" si="18"/>
        <v>1</v>
      </c>
      <c r="N37" s="199"/>
      <c r="O37" s="195"/>
      <c r="P37" s="195"/>
      <c r="Q37" s="197">
        <v>22.0</v>
      </c>
      <c r="R37" s="196">
        <f t="shared" si="9"/>
        <v>2</v>
      </c>
      <c r="S37" s="190">
        <f t="shared" si="10"/>
        <v>1</v>
      </c>
      <c r="T37" s="190">
        <f t="shared" si="11"/>
        <v>2</v>
      </c>
      <c r="U37" s="195">
        <f t="shared" si="12"/>
        <v>87.516</v>
      </c>
      <c r="V37" s="196">
        <f t="shared" ref="V37:W37" si="37">C37/100</f>
        <v>1.02</v>
      </c>
      <c r="W37" s="196">
        <f t="shared" si="37"/>
        <v>1.95</v>
      </c>
      <c r="X37" s="196">
        <f t="shared" si="14"/>
        <v>2</v>
      </c>
      <c r="Y37" s="198">
        <f t="shared" si="15"/>
        <v>3.978</v>
      </c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</row>
    <row r="38" ht="27.0" customHeight="1">
      <c r="A38" s="190">
        <v>21.0</v>
      </c>
      <c r="B38" s="192" t="s">
        <v>65</v>
      </c>
      <c r="C38" s="192">
        <v>102.0</v>
      </c>
      <c r="D38" s="192">
        <v>195.0</v>
      </c>
      <c r="E38" s="192">
        <v>200.0</v>
      </c>
      <c r="F38" s="192">
        <f t="shared" si="5"/>
        <v>0</v>
      </c>
      <c r="G38" s="192">
        <f t="shared" si="6"/>
        <v>87.516</v>
      </c>
      <c r="H38" s="193">
        <f t="shared" si="7"/>
        <v>87.516</v>
      </c>
      <c r="I38" s="192">
        <v>1.0</v>
      </c>
      <c r="J38" s="194">
        <f t="shared" si="8"/>
        <v>87.516</v>
      </c>
      <c r="K38" s="195"/>
      <c r="L38" s="171"/>
      <c r="M38" s="199">
        <f t="shared" si="18"/>
        <v>1</v>
      </c>
      <c r="N38" s="199"/>
      <c r="O38" s="195"/>
      <c r="P38" s="195"/>
      <c r="Q38" s="197">
        <v>22.0</v>
      </c>
      <c r="R38" s="196">
        <f t="shared" si="9"/>
        <v>2</v>
      </c>
      <c r="S38" s="190">
        <f t="shared" si="10"/>
        <v>1</v>
      </c>
      <c r="T38" s="190">
        <f t="shared" si="11"/>
        <v>2</v>
      </c>
      <c r="U38" s="195">
        <f t="shared" si="12"/>
        <v>87.516</v>
      </c>
      <c r="V38" s="196">
        <f t="shared" ref="V38:W38" si="38">C38/100</f>
        <v>1.02</v>
      </c>
      <c r="W38" s="196">
        <f t="shared" si="38"/>
        <v>1.95</v>
      </c>
      <c r="X38" s="196">
        <f t="shared" si="14"/>
        <v>2</v>
      </c>
      <c r="Y38" s="198">
        <f t="shared" si="15"/>
        <v>3.978</v>
      </c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</row>
    <row r="39" ht="27.0" customHeight="1">
      <c r="A39" s="190">
        <v>22.0</v>
      </c>
      <c r="B39" s="192" t="s">
        <v>65</v>
      </c>
      <c r="C39" s="192">
        <v>102.0</v>
      </c>
      <c r="D39" s="192">
        <v>195.0</v>
      </c>
      <c r="E39" s="192">
        <v>200.0</v>
      </c>
      <c r="F39" s="192">
        <f t="shared" si="5"/>
        <v>0</v>
      </c>
      <c r="G39" s="192">
        <f t="shared" si="6"/>
        <v>87.516</v>
      </c>
      <c r="H39" s="193">
        <f t="shared" si="7"/>
        <v>87.516</v>
      </c>
      <c r="I39" s="192">
        <v>1.0</v>
      </c>
      <c r="J39" s="194">
        <f t="shared" si="8"/>
        <v>87.516</v>
      </c>
      <c r="K39" s="195"/>
      <c r="L39" s="171"/>
      <c r="M39" s="199"/>
      <c r="N39" s="199"/>
      <c r="O39" s="195"/>
      <c r="P39" s="195"/>
      <c r="Q39" s="197">
        <v>22.0</v>
      </c>
      <c r="R39" s="196">
        <f t="shared" si="9"/>
        <v>2</v>
      </c>
      <c r="S39" s="190">
        <f t="shared" si="10"/>
        <v>1</v>
      </c>
      <c r="T39" s="190">
        <f t="shared" si="11"/>
        <v>2</v>
      </c>
      <c r="U39" s="195">
        <f t="shared" si="12"/>
        <v>87.516</v>
      </c>
      <c r="V39" s="196">
        <f t="shared" ref="V39:W39" si="39">C39/100</f>
        <v>1.02</v>
      </c>
      <c r="W39" s="196">
        <f t="shared" si="39"/>
        <v>1.95</v>
      </c>
      <c r="X39" s="196">
        <f t="shared" si="14"/>
        <v>2</v>
      </c>
      <c r="Y39" s="198">
        <f t="shared" si="15"/>
        <v>3.978</v>
      </c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ht="27.0" customHeight="1">
      <c r="A40" s="190">
        <v>23.0</v>
      </c>
      <c r="B40" s="192" t="s">
        <v>65</v>
      </c>
      <c r="C40" s="192">
        <v>102.0</v>
      </c>
      <c r="D40" s="192">
        <v>195.0</v>
      </c>
      <c r="E40" s="192">
        <v>200.0</v>
      </c>
      <c r="F40" s="192">
        <f t="shared" si="5"/>
        <v>0</v>
      </c>
      <c r="G40" s="192">
        <f t="shared" si="6"/>
        <v>87.516</v>
      </c>
      <c r="H40" s="193">
        <f t="shared" si="7"/>
        <v>87.516</v>
      </c>
      <c r="I40" s="192">
        <v>1.0</v>
      </c>
      <c r="J40" s="194">
        <f t="shared" si="8"/>
        <v>87.516</v>
      </c>
      <c r="K40" s="195"/>
      <c r="L40" s="171"/>
      <c r="M40" s="199"/>
      <c r="N40" s="199"/>
      <c r="O40" s="195"/>
      <c r="P40" s="195"/>
      <c r="Q40" s="197">
        <v>22.0</v>
      </c>
      <c r="R40" s="196">
        <f t="shared" si="9"/>
        <v>2</v>
      </c>
      <c r="S40" s="190">
        <f t="shared" si="10"/>
        <v>1</v>
      </c>
      <c r="T40" s="190">
        <f t="shared" si="11"/>
        <v>2</v>
      </c>
      <c r="U40" s="195">
        <f t="shared" si="12"/>
        <v>87.516</v>
      </c>
      <c r="V40" s="196">
        <f t="shared" ref="V40:W40" si="40">C40/100</f>
        <v>1.02</v>
      </c>
      <c r="W40" s="196">
        <f t="shared" si="40"/>
        <v>1.95</v>
      </c>
      <c r="X40" s="196">
        <f t="shared" si="14"/>
        <v>2</v>
      </c>
      <c r="Y40" s="198">
        <f t="shared" si="15"/>
        <v>3.978</v>
      </c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</row>
    <row r="41" ht="27.0" customHeight="1">
      <c r="A41" s="190">
        <v>24.0</v>
      </c>
      <c r="B41" s="192" t="s">
        <v>65</v>
      </c>
      <c r="C41" s="192">
        <v>102.0</v>
      </c>
      <c r="D41" s="192">
        <v>195.0</v>
      </c>
      <c r="E41" s="192">
        <v>200.0</v>
      </c>
      <c r="F41" s="192">
        <f t="shared" si="5"/>
        <v>0</v>
      </c>
      <c r="G41" s="192">
        <f t="shared" si="6"/>
        <v>87.516</v>
      </c>
      <c r="H41" s="193">
        <f t="shared" si="7"/>
        <v>87.516</v>
      </c>
      <c r="I41" s="192">
        <v>1.0</v>
      </c>
      <c r="J41" s="194">
        <f t="shared" si="8"/>
        <v>87.516</v>
      </c>
      <c r="K41" s="195"/>
      <c r="L41" s="171"/>
      <c r="M41" s="199"/>
      <c r="N41" s="199"/>
      <c r="O41" s="195"/>
      <c r="P41" s="195"/>
      <c r="Q41" s="197">
        <v>22.0</v>
      </c>
      <c r="R41" s="196">
        <f t="shared" si="9"/>
        <v>2</v>
      </c>
      <c r="S41" s="190">
        <f t="shared" si="10"/>
        <v>1</v>
      </c>
      <c r="T41" s="190">
        <f t="shared" si="11"/>
        <v>2</v>
      </c>
      <c r="U41" s="195">
        <f t="shared" si="12"/>
        <v>87.516</v>
      </c>
      <c r="V41" s="196">
        <f t="shared" ref="V41:W41" si="41">C41/100</f>
        <v>1.02</v>
      </c>
      <c r="W41" s="196">
        <f t="shared" si="41"/>
        <v>1.95</v>
      </c>
      <c r="X41" s="196">
        <f t="shared" si="14"/>
        <v>2</v>
      </c>
      <c r="Y41" s="198">
        <f t="shared" si="15"/>
        <v>3.978</v>
      </c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</row>
    <row r="42" ht="27.0" customHeight="1">
      <c r="A42" s="190">
        <v>25.0</v>
      </c>
      <c r="B42" s="192" t="s">
        <v>65</v>
      </c>
      <c r="C42" s="192">
        <v>102.0</v>
      </c>
      <c r="D42" s="192">
        <v>195.0</v>
      </c>
      <c r="E42" s="192">
        <v>200.0</v>
      </c>
      <c r="F42" s="192">
        <f t="shared" si="5"/>
        <v>0</v>
      </c>
      <c r="G42" s="192">
        <f t="shared" si="6"/>
        <v>87.516</v>
      </c>
      <c r="H42" s="193">
        <f t="shared" si="7"/>
        <v>87.516</v>
      </c>
      <c r="I42" s="192">
        <v>1.0</v>
      </c>
      <c r="J42" s="194">
        <f t="shared" si="8"/>
        <v>87.516</v>
      </c>
      <c r="K42" s="195"/>
      <c r="L42" s="171"/>
      <c r="M42" s="199"/>
      <c r="N42" s="199"/>
      <c r="O42" s="195"/>
      <c r="P42" s="195"/>
      <c r="Q42" s="197">
        <v>22.0</v>
      </c>
      <c r="R42" s="196">
        <f t="shared" si="9"/>
        <v>2</v>
      </c>
      <c r="S42" s="190">
        <f t="shared" si="10"/>
        <v>1</v>
      </c>
      <c r="T42" s="190">
        <f t="shared" si="11"/>
        <v>2</v>
      </c>
      <c r="U42" s="195">
        <f t="shared" si="12"/>
        <v>87.516</v>
      </c>
      <c r="V42" s="196">
        <f t="shared" ref="V42:W42" si="42">C42/100</f>
        <v>1.02</v>
      </c>
      <c r="W42" s="196">
        <f t="shared" si="42"/>
        <v>1.95</v>
      </c>
      <c r="X42" s="196">
        <f t="shared" si="14"/>
        <v>2</v>
      </c>
      <c r="Y42" s="198">
        <f t="shared" si="15"/>
        <v>3.978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90">
        <v>26.0</v>
      </c>
      <c r="B43" s="192" t="s">
        <v>65</v>
      </c>
      <c r="C43" s="192">
        <v>102.0</v>
      </c>
      <c r="D43" s="192">
        <v>195.0</v>
      </c>
      <c r="E43" s="192">
        <v>200.0</v>
      </c>
      <c r="F43" s="192">
        <f t="shared" si="5"/>
        <v>0</v>
      </c>
      <c r="G43" s="192">
        <f t="shared" si="6"/>
        <v>87.516</v>
      </c>
      <c r="H43" s="193">
        <f t="shared" si="7"/>
        <v>87.516</v>
      </c>
      <c r="I43" s="192">
        <v>1.0</v>
      </c>
      <c r="J43" s="194">
        <f t="shared" si="8"/>
        <v>87.516</v>
      </c>
      <c r="K43" s="195"/>
      <c r="L43" s="171"/>
      <c r="M43" s="199"/>
      <c r="N43" s="199"/>
      <c r="O43" s="195"/>
      <c r="P43" s="195"/>
      <c r="Q43" s="197">
        <v>22.0</v>
      </c>
      <c r="R43" s="196">
        <f t="shared" si="9"/>
        <v>2</v>
      </c>
      <c r="S43" s="190">
        <f t="shared" si="10"/>
        <v>1</v>
      </c>
      <c r="T43" s="190">
        <f t="shared" si="11"/>
        <v>2</v>
      </c>
      <c r="U43" s="195">
        <f t="shared" si="12"/>
        <v>87.516</v>
      </c>
      <c r="V43" s="196">
        <f t="shared" ref="V43:W43" si="43">C43/100</f>
        <v>1.02</v>
      </c>
      <c r="W43" s="196">
        <f t="shared" si="43"/>
        <v>1.95</v>
      </c>
      <c r="X43" s="196">
        <f t="shared" si="14"/>
        <v>2</v>
      </c>
      <c r="Y43" s="198">
        <f t="shared" si="15"/>
        <v>3.978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90">
        <v>27.0</v>
      </c>
      <c r="B44" s="192" t="s">
        <v>65</v>
      </c>
      <c r="C44" s="192">
        <v>102.0</v>
      </c>
      <c r="D44" s="192">
        <v>195.0</v>
      </c>
      <c r="E44" s="192">
        <v>200.0</v>
      </c>
      <c r="F44" s="192">
        <f t="shared" si="5"/>
        <v>0</v>
      </c>
      <c r="G44" s="192">
        <f t="shared" si="6"/>
        <v>87.516</v>
      </c>
      <c r="H44" s="193">
        <f t="shared" si="7"/>
        <v>87.516</v>
      </c>
      <c r="I44" s="192">
        <v>1.0</v>
      </c>
      <c r="J44" s="194">
        <f t="shared" si="8"/>
        <v>87.516</v>
      </c>
      <c r="K44" s="195"/>
      <c r="L44" s="171"/>
      <c r="M44" s="199"/>
      <c r="N44" s="199"/>
      <c r="O44" s="195"/>
      <c r="P44" s="195"/>
      <c r="Q44" s="197">
        <v>22.0</v>
      </c>
      <c r="R44" s="196">
        <f t="shared" si="9"/>
        <v>2</v>
      </c>
      <c r="S44" s="190">
        <f t="shared" si="10"/>
        <v>1</v>
      </c>
      <c r="T44" s="190">
        <f t="shared" si="11"/>
        <v>2</v>
      </c>
      <c r="U44" s="195">
        <f t="shared" si="12"/>
        <v>87.516</v>
      </c>
      <c r="V44" s="196">
        <f t="shared" ref="V44:W44" si="44">C44/100</f>
        <v>1.02</v>
      </c>
      <c r="W44" s="196">
        <f t="shared" si="44"/>
        <v>1.95</v>
      </c>
      <c r="X44" s="196">
        <f t="shared" si="14"/>
        <v>2</v>
      </c>
      <c r="Y44" s="198">
        <f t="shared" si="15"/>
        <v>3.978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90">
        <v>28.0</v>
      </c>
      <c r="B45" s="192" t="s">
        <v>65</v>
      </c>
      <c r="C45" s="192">
        <v>102.0</v>
      </c>
      <c r="D45" s="192">
        <v>195.0</v>
      </c>
      <c r="E45" s="192">
        <v>200.0</v>
      </c>
      <c r="F45" s="192">
        <f t="shared" si="5"/>
        <v>0</v>
      </c>
      <c r="G45" s="192">
        <f t="shared" si="6"/>
        <v>87.516</v>
      </c>
      <c r="H45" s="200">
        <f t="shared" si="7"/>
        <v>87.516</v>
      </c>
      <c r="I45" s="192">
        <v>1.0</v>
      </c>
      <c r="J45" s="201">
        <f t="shared" si="8"/>
        <v>87.516</v>
      </c>
      <c r="K45" s="140"/>
      <c r="L45" s="202"/>
      <c r="M45" s="203"/>
      <c r="N45" s="203"/>
      <c r="O45" s="140"/>
      <c r="P45" s="140"/>
      <c r="Q45" s="197">
        <v>22.0</v>
      </c>
      <c r="R45" s="196">
        <f t="shared" si="9"/>
        <v>2</v>
      </c>
      <c r="S45" s="190">
        <f t="shared" si="10"/>
        <v>1</v>
      </c>
      <c r="T45" s="190">
        <f t="shared" si="11"/>
        <v>2</v>
      </c>
      <c r="U45" s="195">
        <f t="shared" si="12"/>
        <v>87.516</v>
      </c>
      <c r="V45" s="196">
        <f t="shared" ref="V45:W45" si="45">C45/100</f>
        <v>1.02</v>
      </c>
      <c r="W45" s="196">
        <f t="shared" si="45"/>
        <v>1.95</v>
      </c>
      <c r="X45" s="196">
        <f t="shared" si="14"/>
        <v>2</v>
      </c>
      <c r="Y45" s="198">
        <f t="shared" si="15"/>
        <v>3.978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90">
        <v>29.0</v>
      </c>
      <c r="B46" s="192" t="s">
        <v>65</v>
      </c>
      <c r="C46" s="192">
        <v>102.0</v>
      </c>
      <c r="D46" s="192">
        <v>195.0</v>
      </c>
      <c r="E46" s="192">
        <v>200.0</v>
      </c>
      <c r="F46" s="192">
        <f t="shared" si="5"/>
        <v>0</v>
      </c>
      <c r="G46" s="192">
        <f t="shared" si="6"/>
        <v>87.516</v>
      </c>
      <c r="H46" s="200">
        <f t="shared" si="7"/>
        <v>87.516</v>
      </c>
      <c r="I46" s="192">
        <v>1.0</v>
      </c>
      <c r="J46" s="201">
        <f t="shared" si="8"/>
        <v>87.516</v>
      </c>
      <c r="K46" s="140"/>
      <c r="L46" s="202"/>
      <c r="M46" s="203"/>
      <c r="N46" s="203"/>
      <c r="O46" s="140"/>
      <c r="P46" s="140"/>
      <c r="Q46" s="197">
        <v>22.0</v>
      </c>
      <c r="R46" s="196">
        <f t="shared" si="9"/>
        <v>2</v>
      </c>
      <c r="S46" s="190">
        <f t="shared" si="10"/>
        <v>1</v>
      </c>
      <c r="T46" s="190">
        <f t="shared" si="11"/>
        <v>2</v>
      </c>
      <c r="U46" s="195">
        <f t="shared" si="12"/>
        <v>87.516</v>
      </c>
      <c r="V46" s="196">
        <f t="shared" ref="V46:W46" si="46">C46/100</f>
        <v>1.02</v>
      </c>
      <c r="W46" s="196">
        <f t="shared" si="46"/>
        <v>1.95</v>
      </c>
      <c r="X46" s="196">
        <f t="shared" si="14"/>
        <v>2</v>
      </c>
      <c r="Y46" s="198">
        <f t="shared" si="15"/>
        <v>3.978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30.0</v>
      </c>
      <c r="B47" s="192" t="s">
        <v>65</v>
      </c>
      <c r="C47" s="192">
        <v>102.0</v>
      </c>
      <c r="D47" s="192">
        <v>195.0</v>
      </c>
      <c r="E47" s="192">
        <v>200.0</v>
      </c>
      <c r="F47" s="192">
        <f t="shared" si="5"/>
        <v>0</v>
      </c>
      <c r="G47" s="192">
        <f t="shared" si="6"/>
        <v>87.516</v>
      </c>
      <c r="H47" s="200">
        <f t="shared" si="7"/>
        <v>87.516</v>
      </c>
      <c r="I47" s="192">
        <v>1.0</v>
      </c>
      <c r="J47" s="201">
        <f t="shared" si="8"/>
        <v>87.516</v>
      </c>
      <c r="K47" s="140"/>
      <c r="L47" s="202"/>
      <c r="M47" s="203"/>
      <c r="N47" s="203"/>
      <c r="O47" s="140"/>
      <c r="P47" s="140"/>
      <c r="Q47" s="197">
        <v>22.0</v>
      </c>
      <c r="R47" s="196">
        <f t="shared" si="9"/>
        <v>2</v>
      </c>
      <c r="S47" s="190">
        <f t="shared" si="10"/>
        <v>1</v>
      </c>
      <c r="T47" s="190">
        <f t="shared" si="11"/>
        <v>2</v>
      </c>
      <c r="U47" s="195">
        <f t="shared" si="12"/>
        <v>87.516</v>
      </c>
      <c r="V47" s="196">
        <f t="shared" ref="V47:W47" si="47">C47/100</f>
        <v>1.02</v>
      </c>
      <c r="W47" s="196">
        <f t="shared" si="47"/>
        <v>1.95</v>
      </c>
      <c r="X47" s="196">
        <f t="shared" si="14"/>
        <v>2</v>
      </c>
      <c r="Y47" s="198">
        <f t="shared" si="15"/>
        <v>3.978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31.0</v>
      </c>
      <c r="B48" s="192" t="s">
        <v>65</v>
      </c>
      <c r="C48" s="192">
        <v>102.0</v>
      </c>
      <c r="D48" s="192">
        <v>195.0</v>
      </c>
      <c r="E48" s="192">
        <v>200.0</v>
      </c>
      <c r="F48" s="192">
        <f t="shared" si="5"/>
        <v>0</v>
      </c>
      <c r="G48" s="192">
        <f t="shared" si="6"/>
        <v>87.516</v>
      </c>
      <c r="H48" s="200">
        <f t="shared" si="7"/>
        <v>87.516</v>
      </c>
      <c r="I48" s="192">
        <v>1.0</v>
      </c>
      <c r="J48" s="201">
        <f t="shared" si="8"/>
        <v>87.516</v>
      </c>
      <c r="K48" s="140"/>
      <c r="L48" s="202"/>
      <c r="M48" s="203"/>
      <c r="N48" s="203"/>
      <c r="O48" s="140"/>
      <c r="P48" s="140"/>
      <c r="Q48" s="197">
        <v>22.0</v>
      </c>
      <c r="R48" s="196">
        <f t="shared" si="9"/>
        <v>2</v>
      </c>
      <c r="S48" s="190">
        <f t="shared" si="10"/>
        <v>1</v>
      </c>
      <c r="T48" s="190">
        <f t="shared" si="11"/>
        <v>2</v>
      </c>
      <c r="U48" s="195">
        <f t="shared" si="12"/>
        <v>87.516</v>
      </c>
      <c r="V48" s="196">
        <f t="shared" ref="V48:W48" si="48">C48/100</f>
        <v>1.02</v>
      </c>
      <c r="W48" s="196">
        <f t="shared" si="48"/>
        <v>1.95</v>
      </c>
      <c r="X48" s="196">
        <f t="shared" si="14"/>
        <v>2</v>
      </c>
      <c r="Y48" s="198">
        <f t="shared" si="15"/>
        <v>3.978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32.0</v>
      </c>
      <c r="B49" s="192" t="s">
        <v>65</v>
      </c>
      <c r="C49" s="192">
        <v>102.0</v>
      </c>
      <c r="D49" s="192">
        <v>195.0</v>
      </c>
      <c r="E49" s="192">
        <v>200.0</v>
      </c>
      <c r="F49" s="192">
        <f t="shared" si="5"/>
        <v>0</v>
      </c>
      <c r="G49" s="192">
        <f t="shared" si="6"/>
        <v>87.516</v>
      </c>
      <c r="H49" s="200">
        <f t="shared" si="7"/>
        <v>87.516</v>
      </c>
      <c r="I49" s="192">
        <v>1.0</v>
      </c>
      <c r="J49" s="201">
        <f t="shared" si="8"/>
        <v>87.516</v>
      </c>
      <c r="K49" s="140"/>
      <c r="L49" s="202"/>
      <c r="M49" s="203"/>
      <c r="N49" s="203"/>
      <c r="O49" s="140"/>
      <c r="P49" s="140"/>
      <c r="Q49" s="197">
        <v>22.0</v>
      </c>
      <c r="R49" s="196">
        <f t="shared" si="9"/>
        <v>2</v>
      </c>
      <c r="S49" s="190">
        <f t="shared" si="10"/>
        <v>1</v>
      </c>
      <c r="T49" s="190">
        <f t="shared" si="11"/>
        <v>2</v>
      </c>
      <c r="U49" s="195">
        <f t="shared" si="12"/>
        <v>87.516</v>
      </c>
      <c r="V49" s="196">
        <f t="shared" ref="V49:W49" si="49">C49/100</f>
        <v>1.02</v>
      </c>
      <c r="W49" s="196">
        <f t="shared" si="49"/>
        <v>1.95</v>
      </c>
      <c r="X49" s="196">
        <f t="shared" si="14"/>
        <v>2</v>
      </c>
      <c r="Y49" s="198">
        <f t="shared" si="15"/>
        <v>3.978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33.0</v>
      </c>
      <c r="B50" s="192" t="s">
        <v>65</v>
      </c>
      <c r="C50" s="192">
        <v>102.0</v>
      </c>
      <c r="D50" s="192">
        <v>195.0</v>
      </c>
      <c r="E50" s="192">
        <v>200.0</v>
      </c>
      <c r="F50" s="192">
        <f t="shared" si="5"/>
        <v>0</v>
      </c>
      <c r="G50" s="192">
        <f t="shared" si="6"/>
        <v>87.516</v>
      </c>
      <c r="H50" s="200">
        <f t="shared" si="7"/>
        <v>87.516</v>
      </c>
      <c r="I50" s="192">
        <v>1.0</v>
      </c>
      <c r="J50" s="201">
        <f t="shared" si="8"/>
        <v>87.516</v>
      </c>
      <c r="K50" s="140"/>
      <c r="L50" s="202"/>
      <c r="M50" s="203"/>
      <c r="N50" s="203"/>
      <c r="O50" s="140"/>
      <c r="P50" s="140"/>
      <c r="Q50" s="197">
        <v>22.0</v>
      </c>
      <c r="R50" s="196">
        <f t="shared" si="9"/>
        <v>2</v>
      </c>
      <c r="S50" s="190">
        <f t="shared" si="10"/>
        <v>1</v>
      </c>
      <c r="T50" s="190">
        <f t="shared" si="11"/>
        <v>2</v>
      </c>
      <c r="U50" s="195">
        <f t="shared" si="12"/>
        <v>87.516</v>
      </c>
      <c r="V50" s="196">
        <f t="shared" ref="V50:W50" si="50">C50/100</f>
        <v>1.02</v>
      </c>
      <c r="W50" s="196">
        <f t="shared" si="50"/>
        <v>1.95</v>
      </c>
      <c r="X50" s="196">
        <f t="shared" si="14"/>
        <v>2</v>
      </c>
      <c r="Y50" s="198">
        <f t="shared" si="15"/>
        <v>3.978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34.0</v>
      </c>
      <c r="B51" s="192" t="s">
        <v>65</v>
      </c>
      <c r="C51" s="192">
        <v>102.0</v>
      </c>
      <c r="D51" s="192">
        <v>195.0</v>
      </c>
      <c r="E51" s="192">
        <v>200.0</v>
      </c>
      <c r="F51" s="192">
        <f t="shared" si="5"/>
        <v>0</v>
      </c>
      <c r="G51" s="192">
        <f t="shared" si="6"/>
        <v>87.516</v>
      </c>
      <c r="H51" s="200">
        <f t="shared" si="7"/>
        <v>87.516</v>
      </c>
      <c r="I51" s="192">
        <v>1.0</v>
      </c>
      <c r="J51" s="201">
        <f t="shared" si="8"/>
        <v>87.516</v>
      </c>
      <c r="K51" s="140"/>
      <c r="L51" s="202"/>
      <c r="M51" s="203"/>
      <c r="N51" s="203"/>
      <c r="O51" s="140"/>
      <c r="P51" s="140"/>
      <c r="Q51" s="197">
        <v>22.0</v>
      </c>
      <c r="R51" s="196">
        <f t="shared" si="9"/>
        <v>2</v>
      </c>
      <c r="S51" s="190">
        <f t="shared" si="10"/>
        <v>1</v>
      </c>
      <c r="T51" s="190">
        <f t="shared" si="11"/>
        <v>2</v>
      </c>
      <c r="U51" s="195">
        <f t="shared" si="12"/>
        <v>87.516</v>
      </c>
      <c r="V51" s="196">
        <f t="shared" ref="V51:W51" si="51">C51/100</f>
        <v>1.02</v>
      </c>
      <c r="W51" s="196">
        <f t="shared" si="51"/>
        <v>1.95</v>
      </c>
      <c r="X51" s="196">
        <f t="shared" si="14"/>
        <v>2</v>
      </c>
      <c r="Y51" s="198">
        <f t="shared" si="15"/>
        <v>3.978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35.0</v>
      </c>
      <c r="B52" s="192" t="s">
        <v>65</v>
      </c>
      <c r="C52" s="192">
        <v>102.0</v>
      </c>
      <c r="D52" s="192">
        <v>195.0</v>
      </c>
      <c r="E52" s="192">
        <v>200.0</v>
      </c>
      <c r="F52" s="192">
        <f t="shared" si="5"/>
        <v>0</v>
      </c>
      <c r="G52" s="192">
        <f t="shared" si="6"/>
        <v>87.516</v>
      </c>
      <c r="H52" s="200">
        <f t="shared" si="7"/>
        <v>87.516</v>
      </c>
      <c r="I52" s="192">
        <v>1.0</v>
      </c>
      <c r="J52" s="201">
        <f t="shared" si="8"/>
        <v>87.516</v>
      </c>
      <c r="K52" s="140"/>
      <c r="L52" s="202"/>
      <c r="M52" s="203"/>
      <c r="N52" s="203"/>
      <c r="O52" s="140"/>
      <c r="P52" s="140"/>
      <c r="Q52" s="197">
        <v>22.0</v>
      </c>
      <c r="R52" s="196">
        <f t="shared" si="9"/>
        <v>2</v>
      </c>
      <c r="S52" s="190">
        <f t="shared" si="10"/>
        <v>1</v>
      </c>
      <c r="T52" s="190">
        <f t="shared" si="11"/>
        <v>2</v>
      </c>
      <c r="U52" s="195">
        <f t="shared" si="12"/>
        <v>87.516</v>
      </c>
      <c r="V52" s="196">
        <f t="shared" ref="V52:W52" si="52">C52/100</f>
        <v>1.02</v>
      </c>
      <c r="W52" s="196">
        <f t="shared" si="52"/>
        <v>1.95</v>
      </c>
      <c r="X52" s="196">
        <f t="shared" si="14"/>
        <v>2</v>
      </c>
      <c r="Y52" s="198">
        <f t="shared" si="15"/>
        <v>3.978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36.0</v>
      </c>
      <c r="B53" s="192" t="s">
        <v>65</v>
      </c>
      <c r="C53" s="192">
        <v>102.0</v>
      </c>
      <c r="D53" s="192">
        <v>195.0</v>
      </c>
      <c r="E53" s="192">
        <v>200.0</v>
      </c>
      <c r="F53" s="192">
        <f t="shared" si="5"/>
        <v>0</v>
      </c>
      <c r="G53" s="192">
        <f t="shared" si="6"/>
        <v>87.516</v>
      </c>
      <c r="H53" s="200">
        <f t="shared" si="7"/>
        <v>87.516</v>
      </c>
      <c r="I53" s="192">
        <v>1.0</v>
      </c>
      <c r="J53" s="201">
        <f t="shared" si="8"/>
        <v>87.516</v>
      </c>
      <c r="K53" s="140"/>
      <c r="L53" s="202"/>
      <c r="M53" s="203"/>
      <c r="N53" s="203"/>
      <c r="O53" s="140"/>
      <c r="P53" s="140"/>
      <c r="Q53" s="197">
        <v>22.0</v>
      </c>
      <c r="R53" s="196">
        <f t="shared" si="9"/>
        <v>2</v>
      </c>
      <c r="S53" s="190">
        <f t="shared" si="10"/>
        <v>1</v>
      </c>
      <c r="T53" s="190">
        <f t="shared" si="11"/>
        <v>2</v>
      </c>
      <c r="U53" s="195">
        <f t="shared" si="12"/>
        <v>87.516</v>
      </c>
      <c r="V53" s="196">
        <f t="shared" ref="V53:W53" si="53">C53/100</f>
        <v>1.02</v>
      </c>
      <c r="W53" s="196">
        <f t="shared" si="53"/>
        <v>1.95</v>
      </c>
      <c r="X53" s="196">
        <f t="shared" si="14"/>
        <v>2</v>
      </c>
      <c r="Y53" s="198">
        <f t="shared" si="15"/>
        <v>3.978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37.0</v>
      </c>
      <c r="B54" s="192" t="s">
        <v>65</v>
      </c>
      <c r="C54" s="192">
        <v>102.0</v>
      </c>
      <c r="D54" s="192">
        <v>195.0</v>
      </c>
      <c r="E54" s="192">
        <v>200.0</v>
      </c>
      <c r="F54" s="192">
        <f t="shared" si="5"/>
        <v>0</v>
      </c>
      <c r="G54" s="192">
        <f t="shared" si="6"/>
        <v>87.516</v>
      </c>
      <c r="H54" s="200">
        <f t="shared" si="7"/>
        <v>87.516</v>
      </c>
      <c r="I54" s="192">
        <v>1.0</v>
      </c>
      <c r="J54" s="201">
        <f t="shared" si="8"/>
        <v>87.516</v>
      </c>
      <c r="K54" s="140"/>
      <c r="L54" s="202"/>
      <c r="M54" s="203"/>
      <c r="N54" s="203"/>
      <c r="O54" s="140"/>
      <c r="P54" s="140"/>
      <c r="Q54" s="197">
        <v>22.0</v>
      </c>
      <c r="R54" s="196">
        <f t="shared" si="9"/>
        <v>2</v>
      </c>
      <c r="S54" s="190">
        <f t="shared" si="10"/>
        <v>1</v>
      </c>
      <c r="T54" s="190">
        <f t="shared" si="11"/>
        <v>2</v>
      </c>
      <c r="U54" s="195">
        <f t="shared" si="12"/>
        <v>87.516</v>
      </c>
      <c r="V54" s="196">
        <f t="shared" ref="V54:W54" si="54">C54/100</f>
        <v>1.02</v>
      </c>
      <c r="W54" s="196">
        <f t="shared" si="54"/>
        <v>1.95</v>
      </c>
      <c r="X54" s="196">
        <f t="shared" si="14"/>
        <v>2</v>
      </c>
      <c r="Y54" s="198">
        <f t="shared" si="15"/>
        <v>3.978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30.0</v>
      </c>
      <c r="B55" s="192" t="s">
        <v>65</v>
      </c>
      <c r="C55" s="192">
        <v>102.0</v>
      </c>
      <c r="D55" s="192">
        <v>195.0</v>
      </c>
      <c r="E55" s="192">
        <v>200.0</v>
      </c>
      <c r="F55" s="192">
        <f t="shared" si="5"/>
        <v>0</v>
      </c>
      <c r="G55" s="192">
        <f t="shared" si="6"/>
        <v>87.516</v>
      </c>
      <c r="H55" s="200">
        <f t="shared" si="7"/>
        <v>87.516</v>
      </c>
      <c r="I55" s="192">
        <v>1.0</v>
      </c>
      <c r="J55" s="201">
        <f t="shared" si="8"/>
        <v>87.516</v>
      </c>
      <c r="K55" s="140"/>
      <c r="L55" s="202"/>
      <c r="M55" s="203"/>
      <c r="N55" s="203"/>
      <c r="O55" s="140"/>
      <c r="P55" s="140"/>
      <c r="Q55" s="197">
        <v>22.0</v>
      </c>
      <c r="R55" s="196">
        <f t="shared" si="9"/>
        <v>2</v>
      </c>
      <c r="S55" s="190">
        <f t="shared" si="10"/>
        <v>1</v>
      </c>
      <c r="T55" s="190">
        <f t="shared" si="11"/>
        <v>2</v>
      </c>
      <c r="U55" s="195">
        <f t="shared" si="12"/>
        <v>87.516</v>
      </c>
      <c r="V55" s="196">
        <f t="shared" ref="V55:W55" si="55">C55/100</f>
        <v>1.02</v>
      </c>
      <c r="W55" s="196">
        <f t="shared" si="55"/>
        <v>1.95</v>
      </c>
      <c r="X55" s="196">
        <f t="shared" si="14"/>
        <v>2</v>
      </c>
      <c r="Y55" s="198">
        <f t="shared" si="15"/>
        <v>3.978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31.0</v>
      </c>
      <c r="B56" s="192" t="s">
        <v>65</v>
      </c>
      <c r="C56" s="192">
        <v>102.0</v>
      </c>
      <c r="D56" s="192">
        <v>195.0</v>
      </c>
      <c r="E56" s="192">
        <v>250.0</v>
      </c>
      <c r="F56" s="192">
        <f t="shared" si="5"/>
        <v>0</v>
      </c>
      <c r="G56" s="192">
        <f t="shared" si="6"/>
        <v>109.395</v>
      </c>
      <c r="H56" s="200">
        <f t="shared" si="7"/>
        <v>109.395</v>
      </c>
      <c r="I56" s="192">
        <v>1.0</v>
      </c>
      <c r="J56" s="201">
        <f t="shared" si="8"/>
        <v>109.395</v>
      </c>
      <c r="K56" s="140"/>
      <c r="L56" s="202"/>
      <c r="M56" s="203"/>
      <c r="N56" s="203"/>
      <c r="O56" s="140"/>
      <c r="P56" s="140"/>
      <c r="Q56" s="197">
        <v>22.0</v>
      </c>
      <c r="R56" s="196">
        <f t="shared" si="9"/>
        <v>2.5</v>
      </c>
      <c r="S56" s="190">
        <f t="shared" si="10"/>
        <v>1</v>
      </c>
      <c r="T56" s="190">
        <f t="shared" si="11"/>
        <v>2.5</v>
      </c>
      <c r="U56" s="195">
        <f t="shared" si="12"/>
        <v>109.395</v>
      </c>
      <c r="V56" s="196">
        <f t="shared" ref="V56:W56" si="56">C56/100</f>
        <v>1.02</v>
      </c>
      <c r="W56" s="196">
        <f t="shared" si="56"/>
        <v>1.95</v>
      </c>
      <c r="X56" s="196">
        <f t="shared" si="14"/>
        <v>2.5</v>
      </c>
      <c r="Y56" s="198">
        <f t="shared" si="15"/>
        <v>4.9725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90">
        <v>32.0</v>
      </c>
      <c r="B57" s="192" t="s">
        <v>65</v>
      </c>
      <c r="C57" s="192">
        <v>102.0</v>
      </c>
      <c r="D57" s="192">
        <v>195.0</v>
      </c>
      <c r="E57" s="192">
        <v>250.0</v>
      </c>
      <c r="F57" s="192">
        <f t="shared" si="5"/>
        <v>0</v>
      </c>
      <c r="G57" s="192">
        <f t="shared" si="6"/>
        <v>109.395</v>
      </c>
      <c r="H57" s="200">
        <f t="shared" si="7"/>
        <v>109.395</v>
      </c>
      <c r="I57" s="192">
        <v>1.0</v>
      </c>
      <c r="J57" s="201">
        <f t="shared" si="8"/>
        <v>109.395</v>
      </c>
      <c r="K57" s="140"/>
      <c r="L57" s="202"/>
      <c r="M57" s="203"/>
      <c r="N57" s="203"/>
      <c r="O57" s="140"/>
      <c r="P57" s="140"/>
      <c r="Q57" s="197">
        <v>22.0</v>
      </c>
      <c r="R57" s="196">
        <f t="shared" si="9"/>
        <v>2.5</v>
      </c>
      <c r="S57" s="190">
        <f t="shared" si="10"/>
        <v>1</v>
      </c>
      <c r="T57" s="190">
        <f t="shared" si="11"/>
        <v>2.5</v>
      </c>
      <c r="U57" s="195">
        <f t="shared" si="12"/>
        <v>109.395</v>
      </c>
      <c r="V57" s="196">
        <f t="shared" ref="V57:W57" si="57">C57/100</f>
        <v>1.02</v>
      </c>
      <c r="W57" s="196">
        <f t="shared" si="57"/>
        <v>1.95</v>
      </c>
      <c r="X57" s="196">
        <f t="shared" si="14"/>
        <v>2.5</v>
      </c>
      <c r="Y57" s="198">
        <f t="shared" si="15"/>
        <v>4.9725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90">
        <v>33.0</v>
      </c>
      <c r="B58" s="192" t="s">
        <v>65</v>
      </c>
      <c r="C58" s="192">
        <v>102.0</v>
      </c>
      <c r="D58" s="192">
        <v>195.0</v>
      </c>
      <c r="E58" s="192">
        <v>250.0</v>
      </c>
      <c r="F58" s="192">
        <f t="shared" si="5"/>
        <v>0</v>
      </c>
      <c r="G58" s="192">
        <f t="shared" si="6"/>
        <v>109.395</v>
      </c>
      <c r="H58" s="200">
        <f t="shared" si="7"/>
        <v>109.395</v>
      </c>
      <c r="I58" s="192">
        <v>1.0</v>
      </c>
      <c r="J58" s="201">
        <f t="shared" si="8"/>
        <v>109.395</v>
      </c>
      <c r="K58" s="140"/>
      <c r="L58" s="202"/>
      <c r="M58" s="203"/>
      <c r="N58" s="203"/>
      <c r="O58" s="140"/>
      <c r="P58" s="140"/>
      <c r="Q58" s="197">
        <v>22.0</v>
      </c>
      <c r="R58" s="196">
        <f t="shared" si="9"/>
        <v>2.5</v>
      </c>
      <c r="S58" s="190">
        <f t="shared" si="10"/>
        <v>1</v>
      </c>
      <c r="T58" s="190">
        <f t="shared" si="11"/>
        <v>2.5</v>
      </c>
      <c r="U58" s="195">
        <f t="shared" si="12"/>
        <v>109.395</v>
      </c>
      <c r="V58" s="196">
        <f t="shared" ref="V58:W58" si="58">C58/100</f>
        <v>1.02</v>
      </c>
      <c r="W58" s="196">
        <f t="shared" si="58"/>
        <v>1.95</v>
      </c>
      <c r="X58" s="196">
        <f t="shared" si="14"/>
        <v>2.5</v>
      </c>
      <c r="Y58" s="198">
        <f t="shared" si="15"/>
        <v>4.9725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66"/>
      <c r="B59" s="184"/>
      <c r="C59" s="184"/>
      <c r="D59" s="184"/>
      <c r="E59" s="184"/>
      <c r="F59" s="184"/>
      <c r="G59" s="184"/>
      <c r="H59" s="188"/>
      <c r="I59" s="166"/>
      <c r="J59" s="204">
        <f>+Q81</f>
        <v>20.4</v>
      </c>
      <c r="K59" s="140"/>
      <c r="L59" s="140"/>
      <c r="M59" s="140"/>
      <c r="N59" s="140"/>
      <c r="O59" s="140"/>
      <c r="P59" s="140"/>
      <c r="Q59" s="205"/>
      <c r="R59" s="196">
        <f t="shared" si="9"/>
        <v>0</v>
      </c>
      <c r="S59" s="190" t="str">
        <f t="shared" si="10"/>
        <v/>
      </c>
      <c r="T59" s="190">
        <f t="shared" si="11"/>
        <v>0</v>
      </c>
      <c r="U59" s="195"/>
      <c r="V59" s="196">
        <f t="shared" ref="V59:W59" si="59">C59/100</f>
        <v>0</v>
      </c>
      <c r="W59" s="196">
        <f t="shared" si="59"/>
        <v>0</v>
      </c>
      <c r="X59" s="196">
        <f t="shared" si="14"/>
        <v>0</v>
      </c>
      <c r="Y59" s="198">
        <f t="shared" si="15"/>
        <v>0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66"/>
      <c r="B60" s="206"/>
      <c r="C60" s="206"/>
      <c r="D60" s="206"/>
      <c r="E60" s="206"/>
      <c r="F60" s="206"/>
      <c r="G60" s="206"/>
      <c r="H60" s="208"/>
      <c r="I60" s="209">
        <f>SUM(I17:I58)</f>
        <v>42</v>
      </c>
      <c r="J60" s="210">
        <f>SUM(J17:J59)</f>
        <v>3387.48936</v>
      </c>
      <c r="K60" s="211"/>
      <c r="L60" s="211"/>
      <c r="M60" s="211"/>
      <c r="N60" s="211"/>
      <c r="O60" s="211"/>
      <c r="P60" s="211"/>
      <c r="Q60" s="143"/>
      <c r="R60" s="212">
        <f>+S18+S20+S21+S23+S24+S25+S27+S28+S29+S30+S31+S32+S34+S35+S37+S38+S41</f>
        <v>17</v>
      </c>
      <c r="S60" s="211">
        <f t="shared" ref="S60:T60" si="60">SUM(S17:S59)</f>
        <v>42</v>
      </c>
      <c r="T60" s="211">
        <f t="shared" si="60"/>
        <v>85.5</v>
      </c>
      <c r="U60" s="211"/>
      <c r="V60" s="211"/>
      <c r="W60" s="211"/>
      <c r="X60" s="211"/>
      <c r="Y60" s="213">
        <f>SUM(Y17:Y59)</f>
        <v>176.9955</v>
      </c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  <c r="AJ60" s="211"/>
      <c r="AK60" s="211"/>
      <c r="AL60" s="211"/>
      <c r="AM60" s="211"/>
      <c r="AN60" s="211"/>
      <c r="AO60" s="211"/>
      <c r="AP60" s="211"/>
      <c r="AQ60" s="211"/>
      <c r="AR60" s="211"/>
      <c r="AS60" s="211"/>
    </row>
    <row r="61" ht="29.25" customHeight="1">
      <c r="A61" s="140"/>
      <c r="B61" s="140"/>
      <c r="C61" s="140"/>
      <c r="D61" s="140"/>
      <c r="E61" s="140"/>
      <c r="F61" s="140"/>
      <c r="G61" s="140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195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/>
      <c r="B62" s="140"/>
      <c r="C62" s="140"/>
      <c r="D62" s="140"/>
      <c r="E62" s="140"/>
      <c r="F62" s="140"/>
      <c r="G62" s="140"/>
      <c r="H62" s="142"/>
      <c r="I62" s="140"/>
      <c r="J62" s="140"/>
      <c r="K62" s="140"/>
      <c r="L62" s="140"/>
      <c r="M62" s="140"/>
      <c r="N62" s="140"/>
      <c r="O62" s="140"/>
      <c r="P62" s="140"/>
      <c r="Q62" s="205"/>
      <c r="R62" s="140"/>
      <c r="S62" s="140" t="s">
        <v>48</v>
      </c>
      <c r="T62" s="140" t="s">
        <v>61</v>
      </c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/>
      <c r="B63" s="140"/>
      <c r="C63" s="140"/>
      <c r="D63" s="140"/>
      <c r="E63" s="140"/>
      <c r="F63" s="140"/>
      <c r="G63" s="140"/>
      <c r="H63" s="142"/>
      <c r="I63" s="140"/>
      <c r="J63" s="140"/>
      <c r="K63" s="140"/>
      <c r="L63" s="140"/>
      <c r="M63" s="140"/>
      <c r="N63" s="140"/>
      <c r="O63" s="140"/>
      <c r="P63" s="140"/>
      <c r="Q63" s="143"/>
      <c r="R63" s="140" t="s">
        <v>31</v>
      </c>
      <c r="S63" s="214" t="str">
        <f>+J18+#REF!+J20+J21+J23+J24+J25+J27+J28+J29+J30+J31+J32+J34+J35+J37+J38+J41</f>
        <v>#REF!</v>
      </c>
      <c r="T63" s="215" t="str">
        <f>+R18+#REF!+R20+R21+R23+R24+R25+R27+R28+R29+R30+R31+R32+R34+R35+R37+R38+R41</f>
        <v>#REF!</v>
      </c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9.25" customHeight="1">
      <c r="A64" s="140" t="s">
        <v>32</v>
      </c>
      <c r="B64" s="140"/>
      <c r="C64" s="140"/>
      <c r="D64" s="140" t="s">
        <v>33</v>
      </c>
      <c r="E64" s="140"/>
      <c r="F64" s="140"/>
      <c r="G64" s="140"/>
      <c r="H64" s="142"/>
      <c r="I64" s="140"/>
      <c r="J64" s="140"/>
      <c r="K64" s="140"/>
      <c r="L64" s="140"/>
      <c r="M64" s="140"/>
      <c r="N64" s="140"/>
      <c r="O64" s="140"/>
      <c r="P64" s="140"/>
      <c r="Q64" s="143"/>
      <c r="R64" s="140" t="s">
        <v>34</v>
      </c>
      <c r="S64" s="216" t="str">
        <f>J60-S63</f>
        <v>#REF!</v>
      </c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9.25" customHeight="1">
      <c r="A65" s="140"/>
      <c r="B65" s="140"/>
      <c r="C65" s="140"/>
      <c r="D65" s="140"/>
      <c r="E65" s="140"/>
      <c r="F65" s="140"/>
      <c r="G65" s="140"/>
      <c r="H65" s="142"/>
      <c r="I65" s="140"/>
      <c r="J65" s="140"/>
      <c r="K65" s="140"/>
      <c r="L65" s="140"/>
      <c r="M65" s="140"/>
      <c r="N65" s="140"/>
      <c r="O65" s="140"/>
      <c r="P65" s="140"/>
      <c r="Q65" s="205"/>
      <c r="R65" s="140"/>
      <c r="S65" s="217" t="str">
        <f>SUM(S63:S64)</f>
        <v>#REF!</v>
      </c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39.0" customHeight="1">
      <c r="A66" s="184"/>
      <c r="B66" s="166" t="s">
        <v>12</v>
      </c>
      <c r="C66" s="185" t="s">
        <v>62</v>
      </c>
      <c r="D66" s="52"/>
      <c r="E66" s="53"/>
      <c r="F66" s="186"/>
      <c r="G66" s="186"/>
      <c r="H66" s="188" t="s">
        <v>14</v>
      </c>
      <c r="I66" s="166" t="s">
        <v>15</v>
      </c>
      <c r="J66" s="166" t="s">
        <v>16</v>
      </c>
      <c r="K66" s="140"/>
      <c r="L66" s="140"/>
      <c r="M66" s="140"/>
      <c r="N66" s="140"/>
      <c r="O66" s="140"/>
      <c r="P66" s="140"/>
      <c r="Q66" s="143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57">
        <v>1.0</v>
      </c>
      <c r="B67" s="218" t="s">
        <v>71</v>
      </c>
      <c r="C67" s="218">
        <v>102.0</v>
      </c>
      <c r="D67" s="218">
        <v>212.0</v>
      </c>
      <c r="E67" s="218">
        <v>200.0</v>
      </c>
      <c r="F67" s="218">
        <f t="shared" ref="F67:F68" si="61">1-VALUE(IF(RIGHT(B67,1)="%",RIGHT(B67,3),0))</f>
        <v>0.05</v>
      </c>
      <c r="G67" s="218">
        <f t="shared" ref="G67:G68" si="62">+Q67*C67/100*D67/100*E67/100</f>
        <v>71.3592</v>
      </c>
      <c r="H67" s="219">
        <f t="shared" ref="H67:H68" si="63">IF(F67=0,G67,F67*G67)</f>
        <v>3.56796</v>
      </c>
      <c r="I67" s="218">
        <v>1.0</v>
      </c>
      <c r="J67" s="220">
        <f t="shared" ref="J67:J68" si="64">+H67*I67</f>
        <v>3.56796</v>
      </c>
      <c r="K67" s="140"/>
      <c r="L67" s="184">
        <f t="shared" ref="L67:L68" si="65">D67*25.4/1000</f>
        <v>5.3848</v>
      </c>
      <c r="M67" s="166">
        <f t="shared" ref="M67:M68" si="66">+I67</f>
        <v>1</v>
      </c>
      <c r="N67" s="166">
        <f t="shared" ref="N67:N68" si="67">M67*L67</f>
        <v>5.3848</v>
      </c>
      <c r="O67" s="140"/>
      <c r="P67" s="140"/>
      <c r="Q67" s="143">
        <v>16.5</v>
      </c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66">
        <v>2.0</v>
      </c>
      <c r="B68" s="192" t="s">
        <v>72</v>
      </c>
      <c r="C68" s="192">
        <v>102.0</v>
      </c>
      <c r="D68" s="192">
        <v>195.0</v>
      </c>
      <c r="E68" s="192">
        <v>200.0</v>
      </c>
      <c r="F68" s="192">
        <f t="shared" si="61"/>
        <v>0.05</v>
      </c>
      <c r="G68" s="192">
        <f t="shared" si="62"/>
        <v>89.505</v>
      </c>
      <c r="H68" s="193">
        <f t="shared" si="63"/>
        <v>4.47525</v>
      </c>
      <c r="I68" s="192">
        <v>1.0</v>
      </c>
      <c r="J68" s="201">
        <f t="shared" si="64"/>
        <v>4.47525</v>
      </c>
      <c r="K68" s="140"/>
      <c r="L68" s="184">
        <f t="shared" si="65"/>
        <v>4.953</v>
      </c>
      <c r="M68" s="166">
        <f t="shared" si="66"/>
        <v>1</v>
      </c>
      <c r="N68" s="166">
        <f t="shared" si="67"/>
        <v>4.953</v>
      </c>
      <c r="O68" s="140"/>
      <c r="P68" s="140"/>
      <c r="Q68" s="143">
        <v>22.5</v>
      </c>
      <c r="R68" s="140"/>
      <c r="S68" s="221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4.75" customHeight="1">
      <c r="A69" s="166"/>
      <c r="B69" s="202"/>
      <c r="C69" s="202"/>
      <c r="D69" s="202"/>
      <c r="E69" s="202"/>
      <c r="F69" s="202"/>
      <c r="G69" s="202"/>
      <c r="H69" s="223" t="s">
        <v>38</v>
      </c>
      <c r="I69" s="202"/>
      <c r="J69" s="224">
        <f>SUM(J67:J68)</f>
        <v>8.04321</v>
      </c>
      <c r="K69" s="140"/>
      <c r="L69" s="140"/>
      <c r="M69" s="140"/>
      <c r="N69" s="140"/>
      <c r="O69" s="140"/>
      <c r="P69" s="140"/>
      <c r="Q69" s="143"/>
      <c r="R69" s="225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82"/>
      <c r="B70" s="146"/>
      <c r="C70" s="146"/>
      <c r="D70" s="146"/>
      <c r="E70" s="146"/>
      <c r="F70" s="146"/>
      <c r="G70" s="146"/>
      <c r="H70" s="148"/>
      <c r="I70" s="146"/>
      <c r="J70" s="183"/>
      <c r="K70" s="140"/>
      <c r="L70" s="140"/>
      <c r="M70" s="140"/>
      <c r="N70" s="140"/>
      <c r="O70" s="140"/>
      <c r="P70" s="140"/>
      <c r="Q70" s="143"/>
      <c r="R70" s="225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0"/>
      <c r="B71" s="140"/>
      <c r="C71" s="140"/>
      <c r="D71" s="140"/>
      <c r="E71" s="140"/>
      <c r="F71" s="140"/>
      <c r="G71" s="140"/>
      <c r="H71" s="142"/>
      <c r="I71" s="140"/>
      <c r="J71" s="140"/>
      <c r="K71" s="140"/>
      <c r="L71" s="140"/>
      <c r="M71" s="140"/>
      <c r="N71" s="140"/>
      <c r="O71" s="140"/>
      <c r="P71" s="140"/>
      <c r="Q71" s="143"/>
      <c r="R71" s="225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0"/>
      <c r="G72" s="140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225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 t="s">
        <v>39</v>
      </c>
      <c r="B73" s="140"/>
      <c r="C73" s="140"/>
      <c r="D73" s="140"/>
      <c r="E73" s="140"/>
      <c r="F73" s="140"/>
      <c r="G73" s="140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225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0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225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42.0" customHeight="1">
      <c r="A75" s="184"/>
      <c r="B75" s="166" t="s">
        <v>12</v>
      </c>
      <c r="C75" s="185" t="s">
        <v>63</v>
      </c>
      <c r="D75" s="52"/>
      <c r="E75" s="53"/>
      <c r="F75" s="226"/>
      <c r="G75" s="226"/>
      <c r="H75" s="188" t="s">
        <v>14</v>
      </c>
      <c r="I75" s="228" t="s">
        <v>15</v>
      </c>
      <c r="J75" s="166" t="s">
        <v>16</v>
      </c>
      <c r="K75" s="140"/>
      <c r="L75" s="140"/>
      <c r="M75" s="140"/>
      <c r="N75" s="140"/>
      <c r="O75" s="140"/>
      <c r="P75" s="140"/>
      <c r="Q75" s="143"/>
      <c r="R75" s="22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6">
        <v>1.0</v>
      </c>
      <c r="B76" s="274" t="s">
        <v>55</v>
      </c>
      <c r="C76" s="218"/>
      <c r="D76" s="218"/>
      <c r="E76" s="218"/>
      <c r="F76" s="218"/>
      <c r="G76" s="218"/>
      <c r="H76" s="219">
        <v>15.0</v>
      </c>
      <c r="I76" s="190">
        <v>1.0</v>
      </c>
      <c r="J76" s="201">
        <f t="shared" ref="J76:J79" si="68">+I76*H76</f>
        <v>15</v>
      </c>
      <c r="K76" s="184"/>
      <c r="L76" s="184"/>
      <c r="M76" s="184"/>
      <c r="N76" s="184"/>
      <c r="O76" s="184"/>
      <c r="P76" s="184"/>
      <c r="Q76" s="231"/>
      <c r="R76" s="225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6">
        <v>2.0</v>
      </c>
      <c r="B77" s="157" t="s">
        <v>55</v>
      </c>
      <c r="C77" s="192"/>
      <c r="D77" s="192"/>
      <c r="E77" s="192"/>
      <c r="F77" s="192"/>
      <c r="G77" s="192"/>
      <c r="H77" s="193">
        <v>7.0</v>
      </c>
      <c r="I77" s="190">
        <v>1.0</v>
      </c>
      <c r="J77" s="201">
        <f t="shared" si="68"/>
        <v>7</v>
      </c>
      <c r="K77" s="184"/>
      <c r="L77" s="184"/>
      <c r="M77" s="184"/>
      <c r="N77" s="184"/>
      <c r="O77" s="184"/>
      <c r="P77" s="184"/>
      <c r="Q77" s="231"/>
      <c r="R77" s="225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4.75" customHeight="1">
      <c r="A78" s="166">
        <v>3.0</v>
      </c>
      <c r="B78" s="191" t="s">
        <v>65</v>
      </c>
      <c r="C78" s="192"/>
      <c r="D78" s="192"/>
      <c r="E78" s="192"/>
      <c r="F78" s="192"/>
      <c r="G78" s="192"/>
      <c r="H78" s="193">
        <v>14.0</v>
      </c>
      <c r="I78" s="190">
        <v>1.0</v>
      </c>
      <c r="J78" s="201">
        <f t="shared" si="68"/>
        <v>14</v>
      </c>
      <c r="K78" s="184"/>
      <c r="L78" s="184"/>
      <c r="M78" s="184"/>
      <c r="N78" s="184"/>
      <c r="O78" s="184"/>
      <c r="P78" s="184"/>
      <c r="Q78" s="231"/>
      <c r="R78" s="225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4.75" customHeight="1">
      <c r="A79" s="166">
        <v>4.0</v>
      </c>
      <c r="B79" s="275" t="s">
        <v>65</v>
      </c>
      <c r="C79" s="192"/>
      <c r="D79" s="192"/>
      <c r="E79" s="192"/>
      <c r="F79" s="192"/>
      <c r="G79" s="192"/>
      <c r="H79" s="193">
        <v>15.0</v>
      </c>
      <c r="I79" s="190">
        <v>1.0</v>
      </c>
      <c r="J79" s="201">
        <f t="shared" si="68"/>
        <v>15</v>
      </c>
      <c r="K79" s="184"/>
      <c r="L79" s="184"/>
      <c r="M79" s="184"/>
      <c r="N79" s="184"/>
      <c r="O79" s="184"/>
      <c r="P79" s="184"/>
      <c r="Q79" s="231"/>
      <c r="R79" s="225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0"/>
      <c r="H80" s="142" t="s">
        <v>38</v>
      </c>
      <c r="I80" s="140"/>
      <c r="J80" s="232">
        <f>SUM(J76:J79)</f>
        <v>51</v>
      </c>
      <c r="K80" s="233"/>
      <c r="L80" s="233"/>
      <c r="M80" s="233"/>
      <c r="N80" s="233"/>
      <c r="O80" s="233"/>
      <c r="P80" s="233"/>
      <c r="Q80" s="234"/>
      <c r="R80" s="225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146"/>
      <c r="B81" s="146"/>
      <c r="C81" s="146"/>
      <c r="D81" s="146"/>
      <c r="E81" s="146"/>
      <c r="F81" s="146"/>
      <c r="G81" s="146"/>
      <c r="H81" s="148"/>
      <c r="I81" s="181"/>
      <c r="J81" s="206">
        <f>+J80*60%</f>
        <v>30.6</v>
      </c>
      <c r="K81" s="206"/>
      <c r="L81" s="206"/>
      <c r="M81" s="206"/>
      <c r="N81" s="206"/>
      <c r="O81" s="206"/>
      <c r="P81" s="206"/>
      <c r="Q81" s="209">
        <f>+J80*40%</f>
        <v>20.4</v>
      </c>
      <c r="R81" s="225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75" customHeight="1">
      <c r="A82" s="140"/>
      <c r="B82" s="140"/>
      <c r="C82" s="140"/>
      <c r="D82" s="140"/>
      <c r="E82" s="140"/>
      <c r="F82" s="140"/>
      <c r="G82" s="140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225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75" customHeight="1">
      <c r="A83" s="140"/>
      <c r="B83" s="140"/>
      <c r="C83" s="140"/>
      <c r="D83" s="140"/>
      <c r="E83" s="140"/>
      <c r="F83" s="140"/>
      <c r="G83" s="140"/>
      <c r="H83" s="142"/>
      <c r="I83" s="140"/>
      <c r="J83" s="140"/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9.5" customHeight="1">
      <c r="A84" s="235" t="s">
        <v>41</v>
      </c>
      <c r="B84" s="140"/>
      <c r="C84" s="140"/>
      <c r="D84" s="140"/>
      <c r="E84" s="140"/>
      <c r="F84" s="140"/>
      <c r="G84" s="140"/>
      <c r="H84" s="142"/>
      <c r="I84" s="140"/>
      <c r="J84" s="140"/>
      <c r="K84" s="140"/>
      <c r="L84" s="140"/>
      <c r="M84" s="140"/>
      <c r="N84" s="140"/>
      <c r="O84" s="140"/>
      <c r="P84" s="140"/>
      <c r="Q84" s="143"/>
      <c r="R84" s="225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57.0" customHeight="1">
      <c r="A85" s="236"/>
      <c r="B85" s="237" t="s">
        <v>42</v>
      </c>
      <c r="C85" s="237" t="s">
        <v>43</v>
      </c>
      <c r="D85" s="237" t="s">
        <v>44</v>
      </c>
      <c r="E85" s="237" t="s">
        <v>45</v>
      </c>
      <c r="F85" s="237"/>
      <c r="G85" s="237"/>
      <c r="H85" s="239" t="s">
        <v>46</v>
      </c>
      <c r="I85" s="240" t="s">
        <v>47</v>
      </c>
      <c r="J85" s="140"/>
      <c r="K85" s="140"/>
      <c r="L85" s="140"/>
      <c r="M85" s="140"/>
      <c r="N85" s="140"/>
      <c r="O85" s="140"/>
      <c r="P85" s="140"/>
      <c r="Q85" s="143"/>
      <c r="R85" s="225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241" t="s">
        <v>48</v>
      </c>
      <c r="B86" s="242">
        <f>+E10</f>
        <v>3830.434496</v>
      </c>
      <c r="C86" s="243">
        <f>+J60</f>
        <v>3387.48936</v>
      </c>
      <c r="D86" s="243">
        <f>+J69</f>
        <v>8.04321</v>
      </c>
      <c r="E86" s="244">
        <f>J81</f>
        <v>30.6</v>
      </c>
      <c r="F86" s="244"/>
      <c r="G86" s="244"/>
      <c r="H86" s="246">
        <f>+I10</f>
        <v>400.7311891</v>
      </c>
      <c r="I86" s="247">
        <f>+B86-C86-D86-E86-H86</f>
        <v>3.570736915</v>
      </c>
      <c r="J86" s="140"/>
      <c r="K86" s="140"/>
      <c r="L86" s="140"/>
      <c r="M86" s="140"/>
      <c r="N86" s="140"/>
      <c r="O86" s="140"/>
      <c r="P86" s="140"/>
      <c r="Q86" s="143"/>
      <c r="R86" s="225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9.5" customHeight="1">
      <c r="A87" s="248" t="s">
        <v>49</v>
      </c>
      <c r="B87" s="249"/>
      <c r="C87" s="250">
        <f>+C86/B86</f>
        <v>0.8843616471</v>
      </c>
      <c r="D87" s="250">
        <f>+D86/B86</f>
        <v>0.002099816616</v>
      </c>
      <c r="E87" s="250">
        <f>+E86/B86</f>
        <v>0.00798864986</v>
      </c>
      <c r="F87" s="250"/>
      <c r="G87" s="250"/>
      <c r="H87" s="252">
        <f>+H86/B86</f>
        <v>0.1046176849</v>
      </c>
      <c r="I87" s="253">
        <f>+I86/B86</f>
        <v>0.0009322015345</v>
      </c>
      <c r="J87" s="140"/>
      <c r="K87" s="140"/>
      <c r="L87" s="140"/>
      <c r="M87" s="140"/>
      <c r="N87" s="140"/>
      <c r="O87" s="140"/>
      <c r="P87" s="140"/>
      <c r="Q87" s="143"/>
      <c r="R87" s="225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9.5" customHeight="1">
      <c r="A88" s="170"/>
      <c r="B88" s="254"/>
      <c r="C88" s="255"/>
      <c r="D88" s="255"/>
      <c r="E88" s="255"/>
      <c r="F88" s="255"/>
      <c r="G88" s="255"/>
      <c r="H88" s="257"/>
      <c r="I88" s="258"/>
      <c r="J88" s="140"/>
      <c r="K88" s="140"/>
      <c r="L88" s="140"/>
      <c r="M88" s="140"/>
      <c r="N88" s="140"/>
      <c r="O88" s="140"/>
      <c r="P88" s="140"/>
      <c r="Q88" s="143"/>
      <c r="R88" s="225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259"/>
      <c r="B89" s="260"/>
      <c r="C89" s="260"/>
      <c r="D89" s="260" t="s">
        <v>50</v>
      </c>
      <c r="E89" s="260" t="s">
        <v>48</v>
      </c>
      <c r="F89" s="260"/>
      <c r="G89" s="260"/>
      <c r="H89" s="262">
        <f>+D86+E86+H86+I86</f>
        <v>442.945136</v>
      </c>
      <c r="I89" s="263"/>
      <c r="J89" s="140"/>
      <c r="K89" s="140"/>
      <c r="L89" s="140"/>
      <c r="M89" s="140"/>
      <c r="N89" s="140"/>
      <c r="O89" s="140"/>
      <c r="P89" s="140"/>
      <c r="Q89" s="143"/>
      <c r="R89" s="142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264"/>
      <c r="B90" s="140"/>
      <c r="C90" s="140"/>
      <c r="D90" s="140"/>
      <c r="E90" s="140" t="s">
        <v>49</v>
      </c>
      <c r="F90" s="140"/>
      <c r="G90" s="140"/>
      <c r="H90" s="257">
        <f>+H89/B86</f>
        <v>0.1156383529</v>
      </c>
      <c r="I90" s="265"/>
      <c r="J90" s="140"/>
      <c r="K90" s="140"/>
      <c r="L90" s="140"/>
      <c r="M90" s="140"/>
      <c r="N90" s="140"/>
      <c r="O90" s="140"/>
      <c r="P90" s="140"/>
      <c r="Q90" s="143"/>
      <c r="R90" s="142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264"/>
      <c r="B91" s="140"/>
      <c r="C91" s="140" t="s">
        <v>51</v>
      </c>
      <c r="D91" s="140"/>
      <c r="E91" s="140"/>
      <c r="F91" s="140"/>
      <c r="G91" s="140"/>
      <c r="H91" s="142"/>
      <c r="I91" s="265"/>
      <c r="J91" s="140"/>
      <c r="K91" s="140"/>
      <c r="L91" s="140"/>
      <c r="M91" s="140"/>
      <c r="N91" s="140"/>
      <c r="O91" s="140"/>
      <c r="P91" s="140"/>
      <c r="Q91" s="143"/>
      <c r="R91" s="142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264"/>
      <c r="B92" s="140"/>
      <c r="C92" s="140"/>
      <c r="D92" s="140" t="s">
        <v>52</v>
      </c>
      <c r="E92" s="140"/>
      <c r="F92" s="140"/>
      <c r="G92" s="140"/>
      <c r="H92" s="142">
        <f>+H91*(H89-H86)</f>
        <v>0</v>
      </c>
      <c r="I92" s="265"/>
      <c r="J92" s="140"/>
      <c r="K92" s="140"/>
      <c r="L92" s="140"/>
      <c r="M92" s="140"/>
      <c r="N92" s="140"/>
      <c r="O92" s="140"/>
      <c r="P92" s="140"/>
      <c r="Q92" s="143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9.5" customHeight="1">
      <c r="A93" s="266"/>
      <c r="B93" s="267"/>
      <c r="C93" s="267"/>
      <c r="D93" s="267"/>
      <c r="E93" s="267"/>
      <c r="F93" s="267"/>
      <c r="G93" s="267"/>
      <c r="H93" s="269"/>
      <c r="I93" s="270"/>
      <c r="J93" s="140"/>
      <c r="K93" s="140"/>
      <c r="L93" s="140"/>
      <c r="M93" s="140"/>
      <c r="N93" s="140"/>
      <c r="O93" s="140"/>
      <c r="P93" s="140"/>
      <c r="Q93" s="143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140"/>
      <c r="B94" s="140"/>
      <c r="C94" s="140"/>
      <c r="D94" s="140"/>
      <c r="E94" s="140"/>
      <c r="F94" s="140"/>
      <c r="G94" s="140"/>
      <c r="H94" s="142"/>
      <c r="I94" s="140"/>
      <c r="J94" s="140"/>
      <c r="K94" s="140"/>
      <c r="L94" s="140"/>
      <c r="M94" s="140"/>
      <c r="N94" s="140"/>
      <c r="O94" s="140"/>
      <c r="P94" s="140"/>
      <c r="Q94" s="143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140"/>
      <c r="B95" s="140"/>
      <c r="C95" s="140"/>
      <c r="D95" s="140"/>
      <c r="E95" s="140"/>
      <c r="F95" s="140"/>
      <c r="G95" s="140"/>
      <c r="H95" s="142"/>
      <c r="I95" s="140"/>
      <c r="J95" s="140"/>
      <c r="K95" s="140"/>
      <c r="L95" s="140"/>
      <c r="M95" s="140"/>
      <c r="N95" s="140"/>
      <c r="O95" s="140"/>
      <c r="P95" s="140"/>
      <c r="Q95" s="143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140"/>
      <c r="B96" s="140"/>
      <c r="C96" s="140"/>
      <c r="D96" s="140"/>
      <c r="E96" s="140"/>
      <c r="F96" s="140"/>
      <c r="G96" s="140"/>
      <c r="H96" s="142"/>
      <c r="I96" s="140"/>
      <c r="J96" s="140"/>
      <c r="K96" s="140"/>
      <c r="L96" s="140"/>
      <c r="M96" s="140"/>
      <c r="N96" s="140"/>
      <c r="O96" s="140"/>
      <c r="P96" s="140"/>
      <c r="Q96" s="143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66:E66"/>
    <mergeCell ref="C75:E7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44247.0</v>
      </c>
      <c r="J4" s="140" t="str">
        <f>+B8</f>
        <v>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73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29.0</v>
      </c>
      <c r="D8" s="158">
        <v>0.0145</v>
      </c>
      <c r="E8" s="159">
        <f>229.532*18.8</f>
        <v>4315.2016</v>
      </c>
      <c r="F8" s="159"/>
      <c r="G8" s="159"/>
      <c r="H8" s="161">
        <v>18.8</v>
      </c>
      <c r="I8" s="162">
        <f>+D8*E8</f>
        <v>62.5704232</v>
      </c>
      <c r="J8" s="163">
        <f>E8-I8</f>
        <v>4252.631177</v>
      </c>
      <c r="K8" s="140"/>
      <c r="L8" s="140"/>
      <c r="M8" s="140"/>
      <c r="N8" s="140"/>
      <c r="O8" s="140"/>
      <c r="P8" s="140"/>
      <c r="Q8" s="164">
        <f>+I82</f>
        <v>0.001900183945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4315.2016</v>
      </c>
      <c r="F9" s="175"/>
      <c r="G9" s="175"/>
      <c r="H9" s="177"/>
      <c r="I9" s="178">
        <f t="shared" ref="I9:J9" si="1">SUM(I8)</f>
        <v>62.5704232</v>
      </c>
      <c r="J9" s="179">
        <f t="shared" si="1"/>
        <v>4252.631177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80"/>
      <c r="B10" s="146"/>
      <c r="C10" s="146"/>
      <c r="D10" s="181"/>
      <c r="E10" s="182"/>
      <c r="F10" s="154"/>
      <c r="G10" s="154"/>
      <c r="H10" s="150"/>
      <c r="I10" s="183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4"/>
      <c r="B15" s="166" t="s">
        <v>12</v>
      </c>
      <c r="C15" s="185" t="s">
        <v>57</v>
      </c>
      <c r="D15" s="52"/>
      <c r="E15" s="53"/>
      <c r="F15" s="186"/>
      <c r="G15" s="186"/>
      <c r="H15" s="188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4" t="s">
        <v>18</v>
      </c>
      <c r="O15" s="140"/>
      <c r="P15" s="140"/>
      <c r="Q15" s="189"/>
      <c r="R15" s="166" t="s">
        <v>17</v>
      </c>
      <c r="S15" s="166" t="s">
        <v>15</v>
      </c>
      <c r="T15" s="184" t="s">
        <v>18</v>
      </c>
      <c r="U15" s="140"/>
      <c r="V15" s="184" t="s">
        <v>19</v>
      </c>
      <c r="W15" s="184" t="s">
        <v>20</v>
      </c>
      <c r="X15" s="184" t="s">
        <v>21</v>
      </c>
      <c r="Y15" s="184" t="s">
        <v>74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90">
        <v>1.0</v>
      </c>
      <c r="B16" s="191" t="s">
        <v>60</v>
      </c>
      <c r="C16" s="192">
        <v>95.0</v>
      </c>
      <c r="D16" s="192">
        <v>183.0</v>
      </c>
      <c r="E16" s="192">
        <v>200.0</v>
      </c>
      <c r="F16" s="192">
        <f t="shared" ref="F16:F56" si="3">VALUE(IF(RIGHT(B16,1)="%",RIGHT(B16,3),0))</f>
        <v>0.8</v>
      </c>
      <c r="G16" s="192">
        <f t="shared" ref="G16:G56" si="4">Q16*C16/100*D16/100*E16/100</f>
        <v>102.5715</v>
      </c>
      <c r="H16" s="193">
        <f t="shared" ref="H16:H56" si="5">IF(F16=0,G16,F16*G16)</f>
        <v>82.0572</v>
      </c>
      <c r="I16" s="192">
        <v>1.0</v>
      </c>
      <c r="J16" s="194">
        <f t="shared" ref="J16:J56" si="6">+I16*H16</f>
        <v>82.0572</v>
      </c>
      <c r="K16" s="195"/>
      <c r="L16" s="196">
        <f>D16*25.4/1000</f>
        <v>4.6482</v>
      </c>
      <c r="M16" s="190">
        <f>+I16</f>
        <v>1</v>
      </c>
      <c r="N16" s="190">
        <f>M16*L16</f>
        <v>4.6482</v>
      </c>
      <c r="O16" s="195"/>
      <c r="P16" s="195"/>
      <c r="Q16" s="197">
        <v>29.5</v>
      </c>
      <c r="R16" s="196">
        <f t="shared" ref="R16:R57" si="7">E16/100</f>
        <v>2</v>
      </c>
      <c r="S16" s="190">
        <f t="shared" ref="S16:S57" si="8">I16</f>
        <v>1</v>
      </c>
      <c r="T16" s="190">
        <f t="shared" ref="T16:T57" si="9">S16*R16</f>
        <v>2</v>
      </c>
      <c r="U16" s="195">
        <f t="shared" ref="U16:U56" si="10">+Q16*C16/100*D16/100*E16/100</f>
        <v>102.5715</v>
      </c>
      <c r="V16" s="196">
        <f t="shared" ref="V16:W16" si="2">C16/100</f>
        <v>0.95</v>
      </c>
      <c r="W16" s="196">
        <f t="shared" si="2"/>
        <v>1.83</v>
      </c>
      <c r="X16" s="196">
        <f t="shared" ref="X16:X57" si="12">T16</f>
        <v>2</v>
      </c>
      <c r="Y16" s="198">
        <f t="shared" ref="Y16:Y57" si="13">V16*W16*X16</f>
        <v>3.477</v>
      </c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ht="27.0" customHeight="1">
      <c r="A17" s="190">
        <v>2.0</v>
      </c>
      <c r="B17" s="192" t="s">
        <v>56</v>
      </c>
      <c r="C17" s="192">
        <v>95.0</v>
      </c>
      <c r="D17" s="192">
        <v>183.0</v>
      </c>
      <c r="E17" s="192">
        <v>200.0</v>
      </c>
      <c r="F17" s="192">
        <f t="shared" si="3"/>
        <v>0</v>
      </c>
      <c r="G17" s="192">
        <f t="shared" si="4"/>
        <v>102.5715</v>
      </c>
      <c r="H17" s="193">
        <f t="shared" si="5"/>
        <v>102.5715</v>
      </c>
      <c r="I17" s="192">
        <v>1.0</v>
      </c>
      <c r="J17" s="194">
        <f t="shared" si="6"/>
        <v>102.5715</v>
      </c>
      <c r="K17" s="195"/>
      <c r="L17" s="196"/>
      <c r="M17" s="190"/>
      <c r="N17" s="190"/>
      <c r="O17" s="195"/>
      <c r="P17" s="195"/>
      <c r="Q17" s="197">
        <v>29.5</v>
      </c>
      <c r="R17" s="196">
        <f t="shared" si="7"/>
        <v>2</v>
      </c>
      <c r="S17" s="190">
        <f t="shared" si="8"/>
        <v>1</v>
      </c>
      <c r="T17" s="190">
        <f t="shared" si="9"/>
        <v>2</v>
      </c>
      <c r="U17" s="195">
        <f t="shared" si="10"/>
        <v>102.5715</v>
      </c>
      <c r="V17" s="196">
        <f t="shared" ref="V17:W17" si="11">C17/100</f>
        <v>0.95</v>
      </c>
      <c r="W17" s="196">
        <f t="shared" si="11"/>
        <v>1.83</v>
      </c>
      <c r="X17" s="196">
        <f t="shared" si="12"/>
        <v>2</v>
      </c>
      <c r="Y17" s="198">
        <f t="shared" si="13"/>
        <v>3.477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3.0</v>
      </c>
      <c r="B18" s="192" t="s">
        <v>56</v>
      </c>
      <c r="C18" s="192">
        <v>95.0</v>
      </c>
      <c r="D18" s="192">
        <v>183.0</v>
      </c>
      <c r="E18" s="192">
        <v>200.0</v>
      </c>
      <c r="F18" s="192">
        <f t="shared" si="3"/>
        <v>0</v>
      </c>
      <c r="G18" s="192">
        <f t="shared" si="4"/>
        <v>102.5715</v>
      </c>
      <c r="H18" s="193">
        <f t="shared" si="5"/>
        <v>102.5715</v>
      </c>
      <c r="I18" s="192">
        <v>1.0</v>
      </c>
      <c r="J18" s="194">
        <f t="shared" si="6"/>
        <v>102.5715</v>
      </c>
      <c r="K18" s="195"/>
      <c r="L18" s="196">
        <f t="shared" ref="L18:L33" si="15">D18*25.4/1000</f>
        <v>4.6482</v>
      </c>
      <c r="M18" s="190">
        <f t="shared" ref="M18:M36" si="16">+I18</f>
        <v>1</v>
      </c>
      <c r="N18" s="190">
        <f t="shared" ref="N18:N33" si="17">M18*L18</f>
        <v>4.6482</v>
      </c>
      <c r="O18" s="195"/>
      <c r="P18" s="195"/>
      <c r="Q18" s="197">
        <v>29.5</v>
      </c>
      <c r="R18" s="196">
        <f t="shared" si="7"/>
        <v>2</v>
      </c>
      <c r="S18" s="190">
        <f t="shared" si="8"/>
        <v>1</v>
      </c>
      <c r="T18" s="190">
        <f t="shared" si="9"/>
        <v>2</v>
      </c>
      <c r="U18" s="195">
        <f t="shared" si="10"/>
        <v>102.5715</v>
      </c>
      <c r="V18" s="196">
        <f t="shared" ref="V18:W18" si="14">C18/100</f>
        <v>0.95</v>
      </c>
      <c r="W18" s="196">
        <f t="shared" si="14"/>
        <v>1.83</v>
      </c>
      <c r="X18" s="196">
        <f t="shared" si="12"/>
        <v>2</v>
      </c>
      <c r="Y18" s="198">
        <f t="shared" si="13"/>
        <v>3.477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90">
        <v>4.0</v>
      </c>
      <c r="B19" s="192" t="s">
        <v>56</v>
      </c>
      <c r="C19" s="192">
        <v>95.0</v>
      </c>
      <c r="D19" s="192">
        <v>183.0</v>
      </c>
      <c r="E19" s="192">
        <v>200.0</v>
      </c>
      <c r="F19" s="192">
        <f t="shared" si="3"/>
        <v>0</v>
      </c>
      <c r="G19" s="192">
        <f t="shared" si="4"/>
        <v>102.5715</v>
      </c>
      <c r="H19" s="193">
        <f t="shared" si="5"/>
        <v>102.5715</v>
      </c>
      <c r="I19" s="192">
        <v>1.0</v>
      </c>
      <c r="J19" s="194">
        <f t="shared" si="6"/>
        <v>102.5715</v>
      </c>
      <c r="K19" s="195"/>
      <c r="L19" s="196">
        <f t="shared" si="15"/>
        <v>4.6482</v>
      </c>
      <c r="M19" s="190">
        <f t="shared" si="16"/>
        <v>1</v>
      </c>
      <c r="N19" s="190">
        <f t="shared" si="17"/>
        <v>4.6482</v>
      </c>
      <c r="O19" s="195"/>
      <c r="P19" s="195"/>
      <c r="Q19" s="197">
        <v>29.5</v>
      </c>
      <c r="R19" s="196">
        <f t="shared" si="7"/>
        <v>2</v>
      </c>
      <c r="S19" s="190">
        <f t="shared" si="8"/>
        <v>1</v>
      </c>
      <c r="T19" s="190">
        <f t="shared" si="9"/>
        <v>2</v>
      </c>
      <c r="U19" s="195">
        <f t="shared" si="10"/>
        <v>102.5715</v>
      </c>
      <c r="V19" s="196">
        <f t="shared" ref="V19:W19" si="18">C19/100</f>
        <v>0.95</v>
      </c>
      <c r="W19" s="196">
        <f t="shared" si="18"/>
        <v>1.83</v>
      </c>
      <c r="X19" s="196">
        <f t="shared" si="12"/>
        <v>2</v>
      </c>
      <c r="Y19" s="198">
        <f t="shared" si="13"/>
        <v>3.477</v>
      </c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</row>
    <row r="20" ht="27.0" customHeight="1">
      <c r="A20" s="190">
        <v>5.0</v>
      </c>
      <c r="B20" s="192" t="s">
        <v>56</v>
      </c>
      <c r="C20" s="192">
        <v>95.0</v>
      </c>
      <c r="D20" s="192">
        <v>183.0</v>
      </c>
      <c r="E20" s="192">
        <v>200.0</v>
      </c>
      <c r="F20" s="192">
        <f t="shared" si="3"/>
        <v>0</v>
      </c>
      <c r="G20" s="192">
        <f t="shared" si="4"/>
        <v>102.5715</v>
      </c>
      <c r="H20" s="193">
        <f t="shared" si="5"/>
        <v>102.5715</v>
      </c>
      <c r="I20" s="192">
        <v>1.0</v>
      </c>
      <c r="J20" s="194">
        <f t="shared" si="6"/>
        <v>102.5715</v>
      </c>
      <c r="K20" s="195"/>
      <c r="L20" s="196">
        <f t="shared" si="15"/>
        <v>4.6482</v>
      </c>
      <c r="M20" s="190">
        <f t="shared" si="16"/>
        <v>1</v>
      </c>
      <c r="N20" s="190">
        <f t="shared" si="17"/>
        <v>4.6482</v>
      </c>
      <c r="O20" s="195"/>
      <c r="P20" s="195"/>
      <c r="Q20" s="197">
        <v>29.5</v>
      </c>
      <c r="R20" s="196">
        <f t="shared" si="7"/>
        <v>2</v>
      </c>
      <c r="S20" s="190">
        <f t="shared" si="8"/>
        <v>1</v>
      </c>
      <c r="T20" s="190">
        <f t="shared" si="9"/>
        <v>2</v>
      </c>
      <c r="U20" s="195">
        <f t="shared" si="10"/>
        <v>102.5715</v>
      </c>
      <c r="V20" s="196">
        <f t="shared" ref="V20:W20" si="19">C20/100</f>
        <v>0.95</v>
      </c>
      <c r="W20" s="196">
        <f t="shared" si="19"/>
        <v>1.83</v>
      </c>
      <c r="X20" s="196">
        <f t="shared" si="12"/>
        <v>2</v>
      </c>
      <c r="Y20" s="198">
        <f t="shared" si="13"/>
        <v>3.477</v>
      </c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</row>
    <row r="21" ht="27.0" customHeight="1">
      <c r="A21" s="190">
        <v>6.0</v>
      </c>
      <c r="B21" s="192" t="s">
        <v>56</v>
      </c>
      <c r="C21" s="192">
        <v>95.0</v>
      </c>
      <c r="D21" s="192">
        <v>183.0</v>
      </c>
      <c r="E21" s="192">
        <v>200.0</v>
      </c>
      <c r="F21" s="192">
        <f t="shared" si="3"/>
        <v>0</v>
      </c>
      <c r="G21" s="192">
        <f t="shared" si="4"/>
        <v>102.5715</v>
      </c>
      <c r="H21" s="193">
        <f t="shared" si="5"/>
        <v>102.5715</v>
      </c>
      <c r="I21" s="192">
        <v>1.0</v>
      </c>
      <c r="J21" s="194">
        <f t="shared" si="6"/>
        <v>102.5715</v>
      </c>
      <c r="K21" s="195"/>
      <c r="L21" s="196">
        <f t="shared" si="15"/>
        <v>4.6482</v>
      </c>
      <c r="M21" s="190">
        <f t="shared" si="16"/>
        <v>1</v>
      </c>
      <c r="N21" s="190">
        <f t="shared" si="17"/>
        <v>4.6482</v>
      </c>
      <c r="O21" s="195"/>
      <c r="P21" s="195"/>
      <c r="Q21" s="197">
        <v>29.5</v>
      </c>
      <c r="R21" s="196">
        <f t="shared" si="7"/>
        <v>2</v>
      </c>
      <c r="S21" s="190">
        <f t="shared" si="8"/>
        <v>1</v>
      </c>
      <c r="T21" s="190">
        <f t="shared" si="9"/>
        <v>2</v>
      </c>
      <c r="U21" s="195">
        <f t="shared" si="10"/>
        <v>102.5715</v>
      </c>
      <c r="V21" s="196">
        <f t="shared" ref="V21:W21" si="20">C21/100</f>
        <v>0.95</v>
      </c>
      <c r="W21" s="196">
        <f t="shared" si="20"/>
        <v>1.83</v>
      </c>
      <c r="X21" s="196">
        <f t="shared" si="12"/>
        <v>2</v>
      </c>
      <c r="Y21" s="198">
        <f t="shared" si="13"/>
        <v>3.477</v>
      </c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</row>
    <row r="22" ht="27.0" customHeight="1">
      <c r="A22" s="190">
        <v>7.0</v>
      </c>
      <c r="B22" s="192" t="s">
        <v>56</v>
      </c>
      <c r="C22" s="192">
        <v>95.0</v>
      </c>
      <c r="D22" s="192">
        <v>183.0</v>
      </c>
      <c r="E22" s="192">
        <v>200.0</v>
      </c>
      <c r="F22" s="192">
        <f t="shared" si="3"/>
        <v>0</v>
      </c>
      <c r="G22" s="192">
        <f t="shared" si="4"/>
        <v>102.5715</v>
      </c>
      <c r="H22" s="193">
        <f t="shared" si="5"/>
        <v>102.5715</v>
      </c>
      <c r="I22" s="192">
        <v>1.0</v>
      </c>
      <c r="J22" s="194">
        <f t="shared" si="6"/>
        <v>102.5715</v>
      </c>
      <c r="K22" s="195"/>
      <c r="L22" s="196">
        <f t="shared" si="15"/>
        <v>4.6482</v>
      </c>
      <c r="M22" s="190">
        <f t="shared" si="16"/>
        <v>1</v>
      </c>
      <c r="N22" s="190">
        <f t="shared" si="17"/>
        <v>4.6482</v>
      </c>
      <c r="O22" s="195"/>
      <c r="P22" s="195"/>
      <c r="Q22" s="197">
        <v>29.5</v>
      </c>
      <c r="R22" s="196">
        <f t="shared" si="7"/>
        <v>2</v>
      </c>
      <c r="S22" s="190">
        <f t="shared" si="8"/>
        <v>1</v>
      </c>
      <c r="T22" s="190">
        <f t="shared" si="9"/>
        <v>2</v>
      </c>
      <c r="U22" s="195">
        <f t="shared" si="10"/>
        <v>102.5715</v>
      </c>
      <c r="V22" s="196">
        <f t="shared" ref="V22:W22" si="21">C22/100</f>
        <v>0.95</v>
      </c>
      <c r="W22" s="196">
        <f t="shared" si="21"/>
        <v>1.83</v>
      </c>
      <c r="X22" s="196">
        <f t="shared" si="12"/>
        <v>2</v>
      </c>
      <c r="Y22" s="198">
        <f t="shared" si="13"/>
        <v>3.477</v>
      </c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</row>
    <row r="23" ht="27.0" customHeight="1">
      <c r="A23" s="190">
        <v>8.0</v>
      </c>
      <c r="B23" s="192" t="s">
        <v>56</v>
      </c>
      <c r="C23" s="192">
        <v>95.0</v>
      </c>
      <c r="D23" s="192">
        <v>183.0</v>
      </c>
      <c r="E23" s="192">
        <v>200.0</v>
      </c>
      <c r="F23" s="192">
        <f t="shared" si="3"/>
        <v>0</v>
      </c>
      <c r="G23" s="192">
        <f t="shared" si="4"/>
        <v>102.5715</v>
      </c>
      <c r="H23" s="193">
        <f t="shared" si="5"/>
        <v>102.5715</v>
      </c>
      <c r="I23" s="192">
        <v>1.0</v>
      </c>
      <c r="J23" s="194">
        <f t="shared" si="6"/>
        <v>102.5715</v>
      </c>
      <c r="K23" s="195"/>
      <c r="L23" s="196">
        <f t="shared" si="15"/>
        <v>4.6482</v>
      </c>
      <c r="M23" s="190">
        <f t="shared" si="16"/>
        <v>1</v>
      </c>
      <c r="N23" s="190">
        <f t="shared" si="17"/>
        <v>4.6482</v>
      </c>
      <c r="O23" s="195"/>
      <c r="P23" s="195"/>
      <c r="Q23" s="197">
        <v>29.5</v>
      </c>
      <c r="R23" s="196">
        <f t="shared" si="7"/>
        <v>2</v>
      </c>
      <c r="S23" s="190">
        <f t="shared" si="8"/>
        <v>1</v>
      </c>
      <c r="T23" s="190">
        <f t="shared" si="9"/>
        <v>2</v>
      </c>
      <c r="U23" s="195">
        <f t="shared" si="10"/>
        <v>102.5715</v>
      </c>
      <c r="V23" s="196">
        <f t="shared" ref="V23:W23" si="22">C23/100</f>
        <v>0.95</v>
      </c>
      <c r="W23" s="196">
        <f t="shared" si="22"/>
        <v>1.83</v>
      </c>
      <c r="X23" s="196">
        <f t="shared" si="12"/>
        <v>2</v>
      </c>
      <c r="Y23" s="198">
        <f t="shared" si="13"/>
        <v>3.477</v>
      </c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</row>
    <row r="24" ht="27.0" customHeight="1">
      <c r="A24" s="190">
        <v>9.0</v>
      </c>
      <c r="B24" s="192" t="s">
        <v>56</v>
      </c>
      <c r="C24" s="192">
        <v>95.0</v>
      </c>
      <c r="D24" s="192">
        <v>183.0</v>
      </c>
      <c r="E24" s="192">
        <v>200.0</v>
      </c>
      <c r="F24" s="192">
        <f t="shared" si="3"/>
        <v>0</v>
      </c>
      <c r="G24" s="192">
        <f t="shared" si="4"/>
        <v>102.5715</v>
      </c>
      <c r="H24" s="193">
        <f t="shared" si="5"/>
        <v>102.5715</v>
      </c>
      <c r="I24" s="192">
        <v>1.0</v>
      </c>
      <c r="J24" s="194">
        <f t="shared" si="6"/>
        <v>102.5715</v>
      </c>
      <c r="K24" s="195"/>
      <c r="L24" s="196">
        <f t="shared" si="15"/>
        <v>4.6482</v>
      </c>
      <c r="M24" s="190">
        <f t="shared" si="16"/>
        <v>1</v>
      </c>
      <c r="N24" s="190">
        <f t="shared" si="17"/>
        <v>4.6482</v>
      </c>
      <c r="O24" s="195"/>
      <c r="P24" s="195"/>
      <c r="Q24" s="197">
        <v>29.5</v>
      </c>
      <c r="R24" s="196">
        <f t="shared" si="7"/>
        <v>2</v>
      </c>
      <c r="S24" s="190">
        <f t="shared" si="8"/>
        <v>1</v>
      </c>
      <c r="T24" s="190">
        <f t="shared" si="9"/>
        <v>2</v>
      </c>
      <c r="U24" s="195">
        <f t="shared" si="10"/>
        <v>102.5715</v>
      </c>
      <c r="V24" s="196">
        <f t="shared" ref="V24:W24" si="23">C24/100</f>
        <v>0.95</v>
      </c>
      <c r="W24" s="196">
        <f t="shared" si="23"/>
        <v>1.83</v>
      </c>
      <c r="X24" s="196">
        <f t="shared" si="12"/>
        <v>2</v>
      </c>
      <c r="Y24" s="198">
        <f t="shared" si="13"/>
        <v>3.477</v>
      </c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</row>
    <row r="25" ht="27.0" customHeight="1">
      <c r="A25" s="190">
        <v>10.0</v>
      </c>
      <c r="B25" s="192" t="s">
        <v>56</v>
      </c>
      <c r="C25" s="192">
        <v>95.0</v>
      </c>
      <c r="D25" s="192">
        <v>183.0</v>
      </c>
      <c r="E25" s="192">
        <v>200.0</v>
      </c>
      <c r="F25" s="192">
        <f t="shared" si="3"/>
        <v>0</v>
      </c>
      <c r="G25" s="192">
        <f t="shared" si="4"/>
        <v>102.5715</v>
      </c>
      <c r="H25" s="193">
        <f t="shared" si="5"/>
        <v>102.5715</v>
      </c>
      <c r="I25" s="192">
        <v>1.0</v>
      </c>
      <c r="J25" s="194">
        <f t="shared" si="6"/>
        <v>102.5715</v>
      </c>
      <c r="K25" s="195"/>
      <c r="L25" s="196">
        <f t="shared" si="15"/>
        <v>4.6482</v>
      </c>
      <c r="M25" s="190">
        <f t="shared" si="16"/>
        <v>1</v>
      </c>
      <c r="N25" s="190">
        <f t="shared" si="17"/>
        <v>4.6482</v>
      </c>
      <c r="O25" s="195"/>
      <c r="P25" s="195"/>
      <c r="Q25" s="197">
        <v>29.5</v>
      </c>
      <c r="R25" s="196">
        <f t="shared" si="7"/>
        <v>2</v>
      </c>
      <c r="S25" s="190">
        <f t="shared" si="8"/>
        <v>1</v>
      </c>
      <c r="T25" s="190">
        <f t="shared" si="9"/>
        <v>2</v>
      </c>
      <c r="U25" s="195">
        <f t="shared" si="10"/>
        <v>102.5715</v>
      </c>
      <c r="V25" s="196">
        <f t="shared" ref="V25:W25" si="24">C25/100</f>
        <v>0.95</v>
      </c>
      <c r="W25" s="196">
        <f t="shared" si="24"/>
        <v>1.83</v>
      </c>
      <c r="X25" s="196">
        <f t="shared" si="12"/>
        <v>2</v>
      </c>
      <c r="Y25" s="198">
        <f t="shared" si="13"/>
        <v>3.477</v>
      </c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</row>
    <row r="26" ht="27.0" customHeight="1">
      <c r="A26" s="190">
        <v>11.0</v>
      </c>
      <c r="B26" s="192" t="s">
        <v>56</v>
      </c>
      <c r="C26" s="192">
        <v>95.0</v>
      </c>
      <c r="D26" s="192">
        <v>183.0</v>
      </c>
      <c r="E26" s="192">
        <v>200.0</v>
      </c>
      <c r="F26" s="192">
        <f t="shared" si="3"/>
        <v>0</v>
      </c>
      <c r="G26" s="192">
        <f t="shared" si="4"/>
        <v>102.5715</v>
      </c>
      <c r="H26" s="193">
        <f t="shared" si="5"/>
        <v>102.5715</v>
      </c>
      <c r="I26" s="192">
        <v>1.0</v>
      </c>
      <c r="J26" s="194">
        <f t="shared" si="6"/>
        <v>102.5715</v>
      </c>
      <c r="K26" s="195"/>
      <c r="L26" s="196">
        <f t="shared" si="15"/>
        <v>4.6482</v>
      </c>
      <c r="M26" s="190">
        <f t="shared" si="16"/>
        <v>1</v>
      </c>
      <c r="N26" s="190">
        <f t="shared" si="17"/>
        <v>4.6482</v>
      </c>
      <c r="O26" s="195"/>
      <c r="P26" s="195"/>
      <c r="Q26" s="197">
        <v>29.5</v>
      </c>
      <c r="R26" s="196">
        <f t="shared" si="7"/>
        <v>2</v>
      </c>
      <c r="S26" s="190">
        <f t="shared" si="8"/>
        <v>1</v>
      </c>
      <c r="T26" s="190">
        <f t="shared" si="9"/>
        <v>2</v>
      </c>
      <c r="U26" s="195">
        <f t="shared" si="10"/>
        <v>102.5715</v>
      </c>
      <c r="V26" s="196">
        <f t="shared" ref="V26:W26" si="25">C26/100</f>
        <v>0.95</v>
      </c>
      <c r="W26" s="196">
        <f t="shared" si="25"/>
        <v>1.83</v>
      </c>
      <c r="X26" s="196">
        <f t="shared" si="12"/>
        <v>2</v>
      </c>
      <c r="Y26" s="198">
        <f t="shared" si="13"/>
        <v>3.477</v>
      </c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</row>
    <row r="27" ht="27.0" customHeight="1">
      <c r="A27" s="190">
        <v>12.0</v>
      </c>
      <c r="B27" s="192" t="s">
        <v>56</v>
      </c>
      <c r="C27" s="192">
        <v>95.0</v>
      </c>
      <c r="D27" s="192">
        <v>183.0</v>
      </c>
      <c r="E27" s="192">
        <v>200.0</v>
      </c>
      <c r="F27" s="192">
        <f t="shared" si="3"/>
        <v>0</v>
      </c>
      <c r="G27" s="192">
        <f t="shared" si="4"/>
        <v>102.5715</v>
      </c>
      <c r="H27" s="193">
        <f t="shared" si="5"/>
        <v>102.5715</v>
      </c>
      <c r="I27" s="192">
        <v>1.0</v>
      </c>
      <c r="J27" s="194">
        <f t="shared" si="6"/>
        <v>102.5715</v>
      </c>
      <c r="K27" s="195"/>
      <c r="L27" s="196">
        <f t="shared" si="15"/>
        <v>4.6482</v>
      </c>
      <c r="M27" s="190">
        <f t="shared" si="16"/>
        <v>1</v>
      </c>
      <c r="N27" s="190">
        <f t="shared" si="17"/>
        <v>4.6482</v>
      </c>
      <c r="O27" s="195"/>
      <c r="P27" s="195"/>
      <c r="Q27" s="197">
        <v>29.5</v>
      </c>
      <c r="R27" s="196">
        <f t="shared" si="7"/>
        <v>2</v>
      </c>
      <c r="S27" s="190">
        <f t="shared" si="8"/>
        <v>1</v>
      </c>
      <c r="T27" s="190">
        <f t="shared" si="9"/>
        <v>2</v>
      </c>
      <c r="U27" s="195">
        <f t="shared" si="10"/>
        <v>102.5715</v>
      </c>
      <c r="V27" s="196">
        <f t="shared" ref="V27:W27" si="26">C27/100</f>
        <v>0.95</v>
      </c>
      <c r="W27" s="196">
        <f t="shared" si="26"/>
        <v>1.83</v>
      </c>
      <c r="X27" s="196">
        <f t="shared" si="12"/>
        <v>2</v>
      </c>
      <c r="Y27" s="198">
        <f t="shared" si="13"/>
        <v>3.477</v>
      </c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</row>
    <row r="28" ht="27.0" customHeight="1">
      <c r="A28" s="190">
        <v>13.0</v>
      </c>
      <c r="B28" s="192" t="s">
        <v>56</v>
      </c>
      <c r="C28" s="192">
        <v>95.0</v>
      </c>
      <c r="D28" s="192">
        <v>183.0</v>
      </c>
      <c r="E28" s="192">
        <v>200.0</v>
      </c>
      <c r="F28" s="192">
        <f t="shared" si="3"/>
        <v>0</v>
      </c>
      <c r="G28" s="192">
        <f t="shared" si="4"/>
        <v>102.5715</v>
      </c>
      <c r="H28" s="193">
        <f t="shared" si="5"/>
        <v>102.5715</v>
      </c>
      <c r="I28" s="192">
        <v>1.0</v>
      </c>
      <c r="J28" s="194">
        <f t="shared" si="6"/>
        <v>102.5715</v>
      </c>
      <c r="K28" s="195"/>
      <c r="L28" s="196">
        <f t="shared" si="15"/>
        <v>4.6482</v>
      </c>
      <c r="M28" s="190">
        <f t="shared" si="16"/>
        <v>1</v>
      </c>
      <c r="N28" s="190">
        <f t="shared" si="17"/>
        <v>4.6482</v>
      </c>
      <c r="O28" s="195"/>
      <c r="P28" s="195"/>
      <c r="Q28" s="197">
        <v>29.5</v>
      </c>
      <c r="R28" s="196">
        <f t="shared" si="7"/>
        <v>2</v>
      </c>
      <c r="S28" s="190">
        <f t="shared" si="8"/>
        <v>1</v>
      </c>
      <c r="T28" s="190">
        <f t="shared" si="9"/>
        <v>2</v>
      </c>
      <c r="U28" s="195">
        <f t="shared" si="10"/>
        <v>102.5715</v>
      </c>
      <c r="V28" s="196">
        <f t="shared" ref="V28:W28" si="27">C28/100</f>
        <v>0.95</v>
      </c>
      <c r="W28" s="196">
        <f t="shared" si="27"/>
        <v>1.83</v>
      </c>
      <c r="X28" s="196">
        <f t="shared" si="12"/>
        <v>2</v>
      </c>
      <c r="Y28" s="198">
        <f t="shared" si="13"/>
        <v>3.477</v>
      </c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</row>
    <row r="29" ht="27.0" customHeight="1">
      <c r="A29" s="190">
        <v>14.0</v>
      </c>
      <c r="B29" s="192" t="s">
        <v>56</v>
      </c>
      <c r="C29" s="192">
        <v>95.0</v>
      </c>
      <c r="D29" s="192">
        <v>183.0</v>
      </c>
      <c r="E29" s="192">
        <v>200.0</v>
      </c>
      <c r="F29" s="192">
        <f t="shared" si="3"/>
        <v>0</v>
      </c>
      <c r="G29" s="192">
        <f t="shared" si="4"/>
        <v>102.5715</v>
      </c>
      <c r="H29" s="193">
        <f t="shared" si="5"/>
        <v>102.5715</v>
      </c>
      <c r="I29" s="192">
        <v>1.0</v>
      </c>
      <c r="J29" s="194">
        <f t="shared" si="6"/>
        <v>102.5715</v>
      </c>
      <c r="K29" s="195"/>
      <c r="L29" s="196">
        <f t="shared" si="15"/>
        <v>4.6482</v>
      </c>
      <c r="M29" s="190">
        <f t="shared" si="16"/>
        <v>1</v>
      </c>
      <c r="N29" s="190">
        <f t="shared" si="17"/>
        <v>4.6482</v>
      </c>
      <c r="O29" s="195"/>
      <c r="P29" s="195"/>
      <c r="Q29" s="197">
        <v>29.5</v>
      </c>
      <c r="R29" s="196">
        <f t="shared" si="7"/>
        <v>2</v>
      </c>
      <c r="S29" s="190">
        <f t="shared" si="8"/>
        <v>1</v>
      </c>
      <c r="T29" s="190">
        <f t="shared" si="9"/>
        <v>2</v>
      </c>
      <c r="U29" s="195">
        <f t="shared" si="10"/>
        <v>102.5715</v>
      </c>
      <c r="V29" s="196">
        <f t="shared" ref="V29:W29" si="28">C29/100</f>
        <v>0.95</v>
      </c>
      <c r="W29" s="196">
        <f t="shared" si="28"/>
        <v>1.83</v>
      </c>
      <c r="X29" s="196">
        <f t="shared" si="12"/>
        <v>2</v>
      </c>
      <c r="Y29" s="198">
        <f t="shared" si="13"/>
        <v>3.477</v>
      </c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</row>
    <row r="30" ht="27.0" customHeight="1">
      <c r="A30" s="190">
        <v>15.0</v>
      </c>
      <c r="B30" s="192" t="s">
        <v>56</v>
      </c>
      <c r="C30" s="192">
        <v>95.0</v>
      </c>
      <c r="D30" s="192">
        <v>183.0</v>
      </c>
      <c r="E30" s="192">
        <v>200.0</v>
      </c>
      <c r="F30" s="192">
        <f t="shared" si="3"/>
        <v>0</v>
      </c>
      <c r="G30" s="192">
        <f t="shared" si="4"/>
        <v>102.5715</v>
      </c>
      <c r="H30" s="193">
        <f t="shared" si="5"/>
        <v>102.5715</v>
      </c>
      <c r="I30" s="192">
        <v>1.0</v>
      </c>
      <c r="J30" s="194">
        <f t="shared" si="6"/>
        <v>102.5715</v>
      </c>
      <c r="K30" s="195"/>
      <c r="L30" s="196">
        <f t="shared" si="15"/>
        <v>4.6482</v>
      </c>
      <c r="M30" s="190">
        <f t="shared" si="16"/>
        <v>1</v>
      </c>
      <c r="N30" s="190">
        <f t="shared" si="17"/>
        <v>4.6482</v>
      </c>
      <c r="O30" s="195"/>
      <c r="P30" s="195"/>
      <c r="Q30" s="197">
        <v>29.5</v>
      </c>
      <c r="R30" s="196">
        <f t="shared" si="7"/>
        <v>2</v>
      </c>
      <c r="S30" s="190">
        <f t="shared" si="8"/>
        <v>1</v>
      </c>
      <c r="T30" s="190">
        <f t="shared" si="9"/>
        <v>2</v>
      </c>
      <c r="U30" s="195">
        <f t="shared" si="10"/>
        <v>102.5715</v>
      </c>
      <c r="V30" s="196">
        <f t="shared" ref="V30:W30" si="29">C30/100</f>
        <v>0.95</v>
      </c>
      <c r="W30" s="196">
        <f t="shared" si="29"/>
        <v>1.83</v>
      </c>
      <c r="X30" s="196">
        <f t="shared" si="12"/>
        <v>2</v>
      </c>
      <c r="Y30" s="198">
        <f t="shared" si="13"/>
        <v>3.477</v>
      </c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</row>
    <row r="31" ht="27.0" customHeight="1">
      <c r="A31" s="190">
        <v>16.0</v>
      </c>
      <c r="B31" s="192" t="s">
        <v>56</v>
      </c>
      <c r="C31" s="192">
        <v>95.0</v>
      </c>
      <c r="D31" s="192">
        <v>183.0</v>
      </c>
      <c r="E31" s="192">
        <v>200.0</v>
      </c>
      <c r="F31" s="192">
        <f t="shared" si="3"/>
        <v>0</v>
      </c>
      <c r="G31" s="192">
        <f t="shared" si="4"/>
        <v>102.5715</v>
      </c>
      <c r="H31" s="193">
        <f t="shared" si="5"/>
        <v>102.5715</v>
      </c>
      <c r="I31" s="192">
        <v>1.0</v>
      </c>
      <c r="J31" s="194">
        <f t="shared" si="6"/>
        <v>102.5715</v>
      </c>
      <c r="K31" s="195"/>
      <c r="L31" s="196">
        <f t="shared" si="15"/>
        <v>4.6482</v>
      </c>
      <c r="M31" s="190">
        <f t="shared" si="16"/>
        <v>1</v>
      </c>
      <c r="N31" s="190">
        <f t="shared" si="17"/>
        <v>4.6482</v>
      </c>
      <c r="O31" s="195"/>
      <c r="P31" s="195"/>
      <c r="Q31" s="197">
        <v>29.5</v>
      </c>
      <c r="R31" s="196">
        <f t="shared" si="7"/>
        <v>2</v>
      </c>
      <c r="S31" s="190">
        <f t="shared" si="8"/>
        <v>1</v>
      </c>
      <c r="T31" s="190">
        <f t="shared" si="9"/>
        <v>2</v>
      </c>
      <c r="U31" s="195">
        <f t="shared" si="10"/>
        <v>102.5715</v>
      </c>
      <c r="V31" s="196">
        <f t="shared" ref="V31:W31" si="30">C31/100</f>
        <v>0.95</v>
      </c>
      <c r="W31" s="196">
        <f t="shared" si="30"/>
        <v>1.83</v>
      </c>
      <c r="X31" s="196">
        <f t="shared" si="12"/>
        <v>2</v>
      </c>
      <c r="Y31" s="198">
        <f t="shared" si="13"/>
        <v>3.477</v>
      </c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</row>
    <row r="32" ht="27.0" customHeight="1">
      <c r="A32" s="190">
        <v>17.0</v>
      </c>
      <c r="B32" s="192" t="s">
        <v>56</v>
      </c>
      <c r="C32" s="192">
        <v>95.0</v>
      </c>
      <c r="D32" s="192">
        <v>183.0</v>
      </c>
      <c r="E32" s="192">
        <v>200.0</v>
      </c>
      <c r="F32" s="192">
        <f t="shared" si="3"/>
        <v>0</v>
      </c>
      <c r="G32" s="192">
        <f t="shared" si="4"/>
        <v>102.5715</v>
      </c>
      <c r="H32" s="193">
        <f t="shared" si="5"/>
        <v>102.5715</v>
      </c>
      <c r="I32" s="192">
        <v>1.0</v>
      </c>
      <c r="J32" s="194">
        <f t="shared" si="6"/>
        <v>102.5715</v>
      </c>
      <c r="K32" s="195"/>
      <c r="L32" s="196">
        <f t="shared" si="15"/>
        <v>4.6482</v>
      </c>
      <c r="M32" s="190">
        <f t="shared" si="16"/>
        <v>1</v>
      </c>
      <c r="N32" s="190">
        <f t="shared" si="17"/>
        <v>4.6482</v>
      </c>
      <c r="O32" s="195"/>
      <c r="P32" s="195"/>
      <c r="Q32" s="197">
        <v>29.5</v>
      </c>
      <c r="R32" s="196">
        <f t="shared" si="7"/>
        <v>2</v>
      </c>
      <c r="S32" s="190">
        <f t="shared" si="8"/>
        <v>1</v>
      </c>
      <c r="T32" s="190">
        <f t="shared" si="9"/>
        <v>2</v>
      </c>
      <c r="U32" s="195">
        <f t="shared" si="10"/>
        <v>102.5715</v>
      </c>
      <c r="V32" s="196">
        <f t="shared" ref="V32:W32" si="31">C32/100</f>
        <v>0.95</v>
      </c>
      <c r="W32" s="196">
        <f t="shared" si="31"/>
        <v>1.83</v>
      </c>
      <c r="X32" s="196">
        <f t="shared" si="12"/>
        <v>2</v>
      </c>
      <c r="Y32" s="198">
        <f t="shared" si="13"/>
        <v>3.477</v>
      </c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</row>
    <row r="33" ht="27.0" customHeight="1">
      <c r="A33" s="190">
        <v>18.0</v>
      </c>
      <c r="B33" s="192" t="s">
        <v>56</v>
      </c>
      <c r="C33" s="192">
        <v>95.0</v>
      </c>
      <c r="D33" s="192">
        <v>183.0</v>
      </c>
      <c r="E33" s="192">
        <v>200.0</v>
      </c>
      <c r="F33" s="192">
        <f t="shared" si="3"/>
        <v>0</v>
      </c>
      <c r="G33" s="192">
        <f t="shared" si="4"/>
        <v>102.5715</v>
      </c>
      <c r="H33" s="193">
        <f t="shared" si="5"/>
        <v>102.5715</v>
      </c>
      <c r="I33" s="192">
        <v>1.0</v>
      </c>
      <c r="J33" s="194">
        <f t="shared" si="6"/>
        <v>102.5715</v>
      </c>
      <c r="K33" s="195"/>
      <c r="L33" s="171">
        <f t="shared" si="15"/>
        <v>4.6482</v>
      </c>
      <c r="M33" s="199">
        <f t="shared" si="16"/>
        <v>1</v>
      </c>
      <c r="N33" s="199">
        <f t="shared" si="17"/>
        <v>4.6482</v>
      </c>
      <c r="O33" s="195"/>
      <c r="P33" s="195"/>
      <c r="Q33" s="197">
        <v>29.5</v>
      </c>
      <c r="R33" s="196">
        <f t="shared" si="7"/>
        <v>2</v>
      </c>
      <c r="S33" s="190">
        <f t="shared" si="8"/>
        <v>1</v>
      </c>
      <c r="T33" s="190">
        <f t="shared" si="9"/>
        <v>2</v>
      </c>
      <c r="U33" s="195">
        <f t="shared" si="10"/>
        <v>102.5715</v>
      </c>
      <c r="V33" s="196">
        <f t="shared" ref="V33:W33" si="32">C33/100</f>
        <v>0.95</v>
      </c>
      <c r="W33" s="196">
        <f t="shared" si="32"/>
        <v>1.83</v>
      </c>
      <c r="X33" s="196">
        <f t="shared" si="12"/>
        <v>2</v>
      </c>
      <c r="Y33" s="198">
        <f t="shared" si="13"/>
        <v>3.477</v>
      </c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</row>
    <row r="34" ht="27.0" customHeight="1">
      <c r="A34" s="190">
        <v>19.0</v>
      </c>
      <c r="B34" s="192" t="s">
        <v>56</v>
      </c>
      <c r="C34" s="192">
        <v>95.0</v>
      </c>
      <c r="D34" s="192">
        <v>183.0</v>
      </c>
      <c r="E34" s="192">
        <v>200.0</v>
      </c>
      <c r="F34" s="192">
        <f t="shared" si="3"/>
        <v>0</v>
      </c>
      <c r="G34" s="192">
        <f t="shared" si="4"/>
        <v>102.5715</v>
      </c>
      <c r="H34" s="193">
        <f t="shared" si="5"/>
        <v>102.5715</v>
      </c>
      <c r="I34" s="192">
        <v>1.0</v>
      </c>
      <c r="J34" s="194">
        <f t="shared" si="6"/>
        <v>102.5715</v>
      </c>
      <c r="K34" s="195"/>
      <c r="L34" s="171"/>
      <c r="M34" s="199">
        <f t="shared" si="16"/>
        <v>1</v>
      </c>
      <c r="N34" s="199"/>
      <c r="O34" s="195"/>
      <c r="P34" s="195"/>
      <c r="Q34" s="197">
        <v>29.5</v>
      </c>
      <c r="R34" s="196">
        <f t="shared" si="7"/>
        <v>2</v>
      </c>
      <c r="S34" s="190">
        <f t="shared" si="8"/>
        <v>1</v>
      </c>
      <c r="T34" s="190">
        <f t="shared" si="9"/>
        <v>2</v>
      </c>
      <c r="U34" s="195">
        <f t="shared" si="10"/>
        <v>102.5715</v>
      </c>
      <c r="V34" s="196">
        <f t="shared" ref="V34:W34" si="33">C34/100</f>
        <v>0.95</v>
      </c>
      <c r="W34" s="196">
        <f t="shared" si="33"/>
        <v>1.83</v>
      </c>
      <c r="X34" s="196">
        <f t="shared" si="12"/>
        <v>2</v>
      </c>
      <c r="Y34" s="198">
        <f t="shared" si="13"/>
        <v>3.477</v>
      </c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</row>
    <row r="35" ht="27.0" customHeight="1">
      <c r="A35" s="190">
        <v>20.0</v>
      </c>
      <c r="B35" s="192" t="s">
        <v>56</v>
      </c>
      <c r="C35" s="192">
        <v>95.0</v>
      </c>
      <c r="D35" s="192">
        <v>183.0</v>
      </c>
      <c r="E35" s="192">
        <v>200.0</v>
      </c>
      <c r="F35" s="192">
        <f t="shared" si="3"/>
        <v>0</v>
      </c>
      <c r="G35" s="192">
        <f t="shared" si="4"/>
        <v>102.5715</v>
      </c>
      <c r="H35" s="193">
        <f t="shared" si="5"/>
        <v>102.5715</v>
      </c>
      <c r="I35" s="192">
        <v>1.0</v>
      </c>
      <c r="J35" s="194">
        <f t="shared" si="6"/>
        <v>102.5715</v>
      </c>
      <c r="K35" s="195"/>
      <c r="L35" s="171"/>
      <c r="M35" s="199">
        <f t="shared" si="16"/>
        <v>1</v>
      </c>
      <c r="N35" s="199"/>
      <c r="O35" s="195"/>
      <c r="P35" s="195"/>
      <c r="Q35" s="197">
        <v>29.5</v>
      </c>
      <c r="R35" s="196">
        <f t="shared" si="7"/>
        <v>2</v>
      </c>
      <c r="S35" s="190">
        <f t="shared" si="8"/>
        <v>1</v>
      </c>
      <c r="T35" s="190">
        <f t="shared" si="9"/>
        <v>2</v>
      </c>
      <c r="U35" s="195">
        <f t="shared" si="10"/>
        <v>102.5715</v>
      </c>
      <c r="V35" s="196">
        <f t="shared" ref="V35:W35" si="34">C35/100</f>
        <v>0.95</v>
      </c>
      <c r="W35" s="196">
        <f t="shared" si="34"/>
        <v>1.83</v>
      </c>
      <c r="X35" s="196">
        <f t="shared" si="12"/>
        <v>2</v>
      </c>
      <c r="Y35" s="198">
        <f t="shared" si="13"/>
        <v>3.477</v>
      </c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</row>
    <row r="36" ht="27.0" customHeight="1">
      <c r="A36" s="190">
        <v>21.0</v>
      </c>
      <c r="B36" s="192" t="s">
        <v>56</v>
      </c>
      <c r="C36" s="192">
        <v>95.0</v>
      </c>
      <c r="D36" s="192">
        <v>183.0</v>
      </c>
      <c r="E36" s="192">
        <v>200.0</v>
      </c>
      <c r="F36" s="192">
        <f t="shared" si="3"/>
        <v>0</v>
      </c>
      <c r="G36" s="192">
        <f t="shared" si="4"/>
        <v>102.5715</v>
      </c>
      <c r="H36" s="193">
        <f t="shared" si="5"/>
        <v>102.5715</v>
      </c>
      <c r="I36" s="192">
        <v>1.0</v>
      </c>
      <c r="J36" s="194">
        <f t="shared" si="6"/>
        <v>102.5715</v>
      </c>
      <c r="K36" s="195"/>
      <c r="L36" s="171"/>
      <c r="M36" s="199">
        <f t="shared" si="16"/>
        <v>1</v>
      </c>
      <c r="N36" s="199"/>
      <c r="O36" s="195"/>
      <c r="P36" s="195"/>
      <c r="Q36" s="197">
        <v>29.5</v>
      </c>
      <c r="R36" s="196">
        <f t="shared" si="7"/>
        <v>2</v>
      </c>
      <c r="S36" s="190">
        <f t="shared" si="8"/>
        <v>1</v>
      </c>
      <c r="T36" s="190">
        <f t="shared" si="9"/>
        <v>2</v>
      </c>
      <c r="U36" s="195">
        <f t="shared" si="10"/>
        <v>102.5715</v>
      </c>
      <c r="V36" s="196">
        <f t="shared" ref="V36:W36" si="35">C36/100</f>
        <v>0.95</v>
      </c>
      <c r="W36" s="196">
        <f t="shared" si="35"/>
        <v>1.83</v>
      </c>
      <c r="X36" s="196">
        <f t="shared" si="12"/>
        <v>2</v>
      </c>
      <c r="Y36" s="198">
        <f t="shared" si="13"/>
        <v>3.477</v>
      </c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</row>
    <row r="37" ht="27.0" customHeight="1">
      <c r="A37" s="190">
        <v>22.0</v>
      </c>
      <c r="B37" s="192" t="s">
        <v>56</v>
      </c>
      <c r="C37" s="192">
        <v>95.0</v>
      </c>
      <c r="D37" s="192">
        <v>183.0</v>
      </c>
      <c r="E37" s="192">
        <v>200.0</v>
      </c>
      <c r="F37" s="192">
        <f t="shared" si="3"/>
        <v>0</v>
      </c>
      <c r="G37" s="192">
        <f t="shared" si="4"/>
        <v>102.5715</v>
      </c>
      <c r="H37" s="193">
        <f t="shared" si="5"/>
        <v>102.5715</v>
      </c>
      <c r="I37" s="192">
        <v>1.0</v>
      </c>
      <c r="J37" s="194">
        <f t="shared" si="6"/>
        <v>102.5715</v>
      </c>
      <c r="K37" s="195"/>
      <c r="L37" s="171"/>
      <c r="M37" s="199"/>
      <c r="N37" s="199"/>
      <c r="O37" s="195"/>
      <c r="P37" s="195"/>
      <c r="Q37" s="197">
        <v>29.5</v>
      </c>
      <c r="R37" s="196">
        <f t="shared" si="7"/>
        <v>2</v>
      </c>
      <c r="S37" s="190">
        <f t="shared" si="8"/>
        <v>1</v>
      </c>
      <c r="T37" s="190">
        <f t="shared" si="9"/>
        <v>2</v>
      </c>
      <c r="U37" s="195">
        <f t="shared" si="10"/>
        <v>102.5715</v>
      </c>
      <c r="V37" s="196">
        <f t="shared" ref="V37:W37" si="36">C37/100</f>
        <v>0.95</v>
      </c>
      <c r="W37" s="196">
        <f t="shared" si="36"/>
        <v>1.83</v>
      </c>
      <c r="X37" s="196">
        <f t="shared" si="12"/>
        <v>2</v>
      </c>
      <c r="Y37" s="198">
        <f t="shared" si="13"/>
        <v>3.477</v>
      </c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</row>
    <row r="38" ht="27.0" customHeight="1">
      <c r="A38" s="190">
        <v>23.0</v>
      </c>
      <c r="B38" s="192" t="s">
        <v>56</v>
      </c>
      <c r="C38" s="192">
        <v>95.0</v>
      </c>
      <c r="D38" s="192">
        <v>183.0</v>
      </c>
      <c r="E38" s="192">
        <v>200.0</v>
      </c>
      <c r="F38" s="192">
        <f t="shared" si="3"/>
        <v>0</v>
      </c>
      <c r="G38" s="192">
        <f t="shared" si="4"/>
        <v>102.5715</v>
      </c>
      <c r="H38" s="193">
        <f t="shared" si="5"/>
        <v>102.5715</v>
      </c>
      <c r="I38" s="192">
        <v>1.0</v>
      </c>
      <c r="J38" s="194">
        <f t="shared" si="6"/>
        <v>102.5715</v>
      </c>
      <c r="K38" s="195"/>
      <c r="L38" s="171"/>
      <c r="M38" s="199"/>
      <c r="N38" s="199"/>
      <c r="O38" s="195"/>
      <c r="P38" s="195"/>
      <c r="Q38" s="197">
        <v>29.5</v>
      </c>
      <c r="R38" s="196">
        <f t="shared" si="7"/>
        <v>2</v>
      </c>
      <c r="S38" s="190">
        <f t="shared" si="8"/>
        <v>1</v>
      </c>
      <c r="T38" s="190">
        <f t="shared" si="9"/>
        <v>2</v>
      </c>
      <c r="U38" s="195">
        <f t="shared" si="10"/>
        <v>102.5715</v>
      </c>
      <c r="V38" s="196">
        <f t="shared" ref="V38:W38" si="37">C38/100</f>
        <v>0.95</v>
      </c>
      <c r="W38" s="196">
        <f t="shared" si="37"/>
        <v>1.83</v>
      </c>
      <c r="X38" s="196">
        <f t="shared" si="12"/>
        <v>2</v>
      </c>
      <c r="Y38" s="198">
        <f t="shared" si="13"/>
        <v>3.477</v>
      </c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</row>
    <row r="39" ht="27.0" customHeight="1">
      <c r="A39" s="190">
        <v>24.0</v>
      </c>
      <c r="B39" s="192" t="s">
        <v>56</v>
      </c>
      <c r="C39" s="192">
        <v>95.0</v>
      </c>
      <c r="D39" s="192">
        <v>183.0</v>
      </c>
      <c r="E39" s="192">
        <v>200.0</v>
      </c>
      <c r="F39" s="192">
        <f t="shared" si="3"/>
        <v>0</v>
      </c>
      <c r="G39" s="192">
        <f t="shared" si="4"/>
        <v>102.5715</v>
      </c>
      <c r="H39" s="193">
        <f t="shared" si="5"/>
        <v>102.5715</v>
      </c>
      <c r="I39" s="192">
        <v>1.0</v>
      </c>
      <c r="J39" s="194">
        <f t="shared" si="6"/>
        <v>102.5715</v>
      </c>
      <c r="K39" s="195"/>
      <c r="L39" s="171"/>
      <c r="M39" s="199"/>
      <c r="N39" s="199"/>
      <c r="O39" s="195"/>
      <c r="P39" s="195"/>
      <c r="Q39" s="197">
        <v>29.5</v>
      </c>
      <c r="R39" s="196">
        <f t="shared" si="7"/>
        <v>2</v>
      </c>
      <c r="S39" s="190">
        <f t="shared" si="8"/>
        <v>1</v>
      </c>
      <c r="T39" s="190">
        <f t="shared" si="9"/>
        <v>2</v>
      </c>
      <c r="U39" s="195">
        <f t="shared" si="10"/>
        <v>102.5715</v>
      </c>
      <c r="V39" s="196">
        <f t="shared" ref="V39:W39" si="38">C39/100</f>
        <v>0.95</v>
      </c>
      <c r="W39" s="196">
        <f t="shared" si="38"/>
        <v>1.83</v>
      </c>
      <c r="X39" s="196">
        <f t="shared" si="12"/>
        <v>2</v>
      </c>
      <c r="Y39" s="198">
        <f t="shared" si="13"/>
        <v>3.477</v>
      </c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ht="27.0" customHeight="1">
      <c r="A40" s="190">
        <v>25.0</v>
      </c>
      <c r="B40" s="192" t="s">
        <v>56</v>
      </c>
      <c r="C40" s="192">
        <v>95.0</v>
      </c>
      <c r="D40" s="192">
        <v>183.0</v>
      </c>
      <c r="E40" s="192">
        <v>200.0</v>
      </c>
      <c r="F40" s="192">
        <f t="shared" si="3"/>
        <v>0</v>
      </c>
      <c r="G40" s="192">
        <f t="shared" si="4"/>
        <v>102.5715</v>
      </c>
      <c r="H40" s="193">
        <f t="shared" si="5"/>
        <v>102.5715</v>
      </c>
      <c r="I40" s="192">
        <v>1.0</v>
      </c>
      <c r="J40" s="194">
        <f t="shared" si="6"/>
        <v>102.5715</v>
      </c>
      <c r="K40" s="195"/>
      <c r="L40" s="171"/>
      <c r="M40" s="199"/>
      <c r="N40" s="199"/>
      <c r="O40" s="195"/>
      <c r="P40" s="195"/>
      <c r="Q40" s="197">
        <v>29.5</v>
      </c>
      <c r="R40" s="196">
        <f t="shared" si="7"/>
        <v>2</v>
      </c>
      <c r="S40" s="190">
        <f t="shared" si="8"/>
        <v>1</v>
      </c>
      <c r="T40" s="190">
        <f t="shared" si="9"/>
        <v>2</v>
      </c>
      <c r="U40" s="195">
        <f t="shared" si="10"/>
        <v>102.5715</v>
      </c>
      <c r="V40" s="196">
        <f t="shared" ref="V40:W40" si="39">C40/100</f>
        <v>0.95</v>
      </c>
      <c r="W40" s="196">
        <f t="shared" si="39"/>
        <v>1.83</v>
      </c>
      <c r="X40" s="196">
        <f t="shared" si="12"/>
        <v>2</v>
      </c>
      <c r="Y40" s="198">
        <f t="shared" si="13"/>
        <v>3.477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90">
        <v>26.0</v>
      </c>
      <c r="B41" s="192" t="s">
        <v>56</v>
      </c>
      <c r="C41" s="192">
        <v>95.0</v>
      </c>
      <c r="D41" s="192">
        <v>183.0</v>
      </c>
      <c r="E41" s="192">
        <v>200.0</v>
      </c>
      <c r="F41" s="192">
        <f t="shared" si="3"/>
        <v>0</v>
      </c>
      <c r="G41" s="192">
        <f t="shared" si="4"/>
        <v>102.5715</v>
      </c>
      <c r="H41" s="193">
        <f t="shared" si="5"/>
        <v>102.5715</v>
      </c>
      <c r="I41" s="192">
        <v>1.0</v>
      </c>
      <c r="J41" s="194">
        <f t="shared" si="6"/>
        <v>102.5715</v>
      </c>
      <c r="K41" s="195"/>
      <c r="L41" s="171"/>
      <c r="M41" s="199"/>
      <c r="N41" s="199"/>
      <c r="O41" s="195"/>
      <c r="P41" s="195"/>
      <c r="Q41" s="197">
        <v>29.5</v>
      </c>
      <c r="R41" s="196">
        <f t="shared" si="7"/>
        <v>2</v>
      </c>
      <c r="S41" s="190">
        <f t="shared" si="8"/>
        <v>1</v>
      </c>
      <c r="T41" s="190">
        <f t="shared" si="9"/>
        <v>2</v>
      </c>
      <c r="U41" s="195">
        <f t="shared" si="10"/>
        <v>102.5715</v>
      </c>
      <c r="V41" s="196">
        <f t="shared" ref="V41:W41" si="40">C41/100</f>
        <v>0.95</v>
      </c>
      <c r="W41" s="196">
        <f t="shared" si="40"/>
        <v>1.83</v>
      </c>
      <c r="X41" s="196">
        <f t="shared" si="12"/>
        <v>2</v>
      </c>
      <c r="Y41" s="198">
        <f t="shared" si="13"/>
        <v>3.477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90">
        <v>27.0</v>
      </c>
      <c r="B42" s="192" t="s">
        <v>56</v>
      </c>
      <c r="C42" s="192">
        <v>95.0</v>
      </c>
      <c r="D42" s="192">
        <v>183.0</v>
      </c>
      <c r="E42" s="192">
        <v>200.0</v>
      </c>
      <c r="F42" s="192">
        <f t="shared" si="3"/>
        <v>0</v>
      </c>
      <c r="G42" s="192">
        <f t="shared" si="4"/>
        <v>102.5715</v>
      </c>
      <c r="H42" s="193">
        <f t="shared" si="5"/>
        <v>102.5715</v>
      </c>
      <c r="I42" s="192">
        <v>1.0</v>
      </c>
      <c r="J42" s="194">
        <f t="shared" si="6"/>
        <v>102.5715</v>
      </c>
      <c r="K42" s="195"/>
      <c r="L42" s="171"/>
      <c r="M42" s="199"/>
      <c r="N42" s="199"/>
      <c r="O42" s="195"/>
      <c r="P42" s="195"/>
      <c r="Q42" s="197">
        <v>29.5</v>
      </c>
      <c r="R42" s="196">
        <f t="shared" si="7"/>
        <v>2</v>
      </c>
      <c r="S42" s="190">
        <f t="shared" si="8"/>
        <v>1</v>
      </c>
      <c r="T42" s="190">
        <f t="shared" si="9"/>
        <v>2</v>
      </c>
      <c r="U42" s="195">
        <f t="shared" si="10"/>
        <v>102.5715</v>
      </c>
      <c r="V42" s="196">
        <f t="shared" ref="V42:W42" si="41">C42/100</f>
        <v>0.95</v>
      </c>
      <c r="W42" s="196">
        <f t="shared" si="41"/>
        <v>1.83</v>
      </c>
      <c r="X42" s="196">
        <f t="shared" si="12"/>
        <v>2</v>
      </c>
      <c r="Y42" s="198">
        <f t="shared" si="13"/>
        <v>3.477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90">
        <v>28.0</v>
      </c>
      <c r="B43" s="192" t="s">
        <v>56</v>
      </c>
      <c r="C43" s="192">
        <v>95.0</v>
      </c>
      <c r="D43" s="192">
        <v>183.0</v>
      </c>
      <c r="E43" s="192">
        <v>200.0</v>
      </c>
      <c r="F43" s="192">
        <f t="shared" si="3"/>
        <v>0</v>
      </c>
      <c r="G43" s="192">
        <f t="shared" si="4"/>
        <v>102.5715</v>
      </c>
      <c r="H43" s="200">
        <f t="shared" si="5"/>
        <v>102.5715</v>
      </c>
      <c r="I43" s="192">
        <v>1.0</v>
      </c>
      <c r="J43" s="201">
        <f t="shared" si="6"/>
        <v>102.5715</v>
      </c>
      <c r="K43" s="140"/>
      <c r="L43" s="202"/>
      <c r="M43" s="203"/>
      <c r="N43" s="203"/>
      <c r="O43" s="140"/>
      <c r="P43" s="140"/>
      <c r="Q43" s="197">
        <v>29.5</v>
      </c>
      <c r="R43" s="196">
        <f t="shared" si="7"/>
        <v>2</v>
      </c>
      <c r="S43" s="190">
        <f t="shared" si="8"/>
        <v>1</v>
      </c>
      <c r="T43" s="190">
        <f t="shared" si="9"/>
        <v>2</v>
      </c>
      <c r="U43" s="195">
        <f t="shared" si="10"/>
        <v>102.5715</v>
      </c>
      <c r="V43" s="196">
        <f t="shared" ref="V43:W43" si="42">C43/100</f>
        <v>0.95</v>
      </c>
      <c r="W43" s="196">
        <f t="shared" si="42"/>
        <v>1.83</v>
      </c>
      <c r="X43" s="196">
        <f t="shared" si="12"/>
        <v>2</v>
      </c>
      <c r="Y43" s="198">
        <f t="shared" si="13"/>
        <v>3.477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90">
        <v>29.0</v>
      </c>
      <c r="B44" s="192" t="s">
        <v>56</v>
      </c>
      <c r="C44" s="192">
        <v>95.0</v>
      </c>
      <c r="D44" s="192">
        <v>183.0</v>
      </c>
      <c r="E44" s="192">
        <v>200.0</v>
      </c>
      <c r="F44" s="192">
        <f t="shared" si="3"/>
        <v>0</v>
      </c>
      <c r="G44" s="192">
        <f t="shared" si="4"/>
        <v>102.5715</v>
      </c>
      <c r="H44" s="200">
        <f t="shared" si="5"/>
        <v>102.5715</v>
      </c>
      <c r="I44" s="192">
        <v>1.0</v>
      </c>
      <c r="J44" s="201">
        <f t="shared" si="6"/>
        <v>102.5715</v>
      </c>
      <c r="K44" s="140"/>
      <c r="L44" s="202"/>
      <c r="M44" s="203"/>
      <c r="N44" s="203"/>
      <c r="O44" s="140"/>
      <c r="P44" s="140"/>
      <c r="Q44" s="197">
        <v>29.5</v>
      </c>
      <c r="R44" s="196">
        <f t="shared" si="7"/>
        <v>2</v>
      </c>
      <c r="S44" s="190">
        <f t="shared" si="8"/>
        <v>1</v>
      </c>
      <c r="T44" s="190">
        <f t="shared" si="9"/>
        <v>2</v>
      </c>
      <c r="U44" s="195">
        <f t="shared" si="10"/>
        <v>102.5715</v>
      </c>
      <c r="V44" s="196">
        <f t="shared" ref="V44:W44" si="43">C44/100</f>
        <v>0.95</v>
      </c>
      <c r="W44" s="196">
        <f t="shared" si="43"/>
        <v>1.83</v>
      </c>
      <c r="X44" s="196">
        <f t="shared" si="12"/>
        <v>2</v>
      </c>
      <c r="Y44" s="198">
        <f t="shared" si="13"/>
        <v>3.477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90">
        <v>30.0</v>
      </c>
      <c r="B45" s="192" t="s">
        <v>56</v>
      </c>
      <c r="C45" s="192">
        <v>95.0</v>
      </c>
      <c r="D45" s="192">
        <v>183.0</v>
      </c>
      <c r="E45" s="192">
        <v>200.0</v>
      </c>
      <c r="F45" s="192">
        <f t="shared" si="3"/>
        <v>0</v>
      </c>
      <c r="G45" s="192">
        <f t="shared" si="4"/>
        <v>102.5715</v>
      </c>
      <c r="H45" s="200">
        <f t="shared" si="5"/>
        <v>102.5715</v>
      </c>
      <c r="I45" s="192">
        <v>1.0</v>
      </c>
      <c r="J45" s="201">
        <f t="shared" si="6"/>
        <v>102.5715</v>
      </c>
      <c r="K45" s="140"/>
      <c r="L45" s="202"/>
      <c r="M45" s="203"/>
      <c r="N45" s="203"/>
      <c r="O45" s="140"/>
      <c r="P45" s="140"/>
      <c r="Q45" s="197">
        <v>29.5</v>
      </c>
      <c r="R45" s="196">
        <f t="shared" si="7"/>
        <v>2</v>
      </c>
      <c r="S45" s="190">
        <f t="shared" si="8"/>
        <v>1</v>
      </c>
      <c r="T45" s="190">
        <f t="shared" si="9"/>
        <v>2</v>
      </c>
      <c r="U45" s="195">
        <f t="shared" si="10"/>
        <v>102.5715</v>
      </c>
      <c r="V45" s="196">
        <f t="shared" ref="V45:W45" si="44">C45/100</f>
        <v>0.95</v>
      </c>
      <c r="W45" s="196">
        <f t="shared" si="44"/>
        <v>1.83</v>
      </c>
      <c r="X45" s="196">
        <f t="shared" si="12"/>
        <v>2</v>
      </c>
      <c r="Y45" s="198">
        <f t="shared" si="13"/>
        <v>3.477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90">
        <v>31.0</v>
      </c>
      <c r="B46" s="192" t="s">
        <v>56</v>
      </c>
      <c r="C46" s="192">
        <v>95.0</v>
      </c>
      <c r="D46" s="192">
        <v>183.0</v>
      </c>
      <c r="E46" s="192">
        <v>200.0</v>
      </c>
      <c r="F46" s="192">
        <f t="shared" si="3"/>
        <v>0</v>
      </c>
      <c r="G46" s="192">
        <f t="shared" si="4"/>
        <v>102.5715</v>
      </c>
      <c r="H46" s="200">
        <f t="shared" si="5"/>
        <v>102.5715</v>
      </c>
      <c r="I46" s="192">
        <v>1.0</v>
      </c>
      <c r="J46" s="201">
        <f t="shared" si="6"/>
        <v>102.5715</v>
      </c>
      <c r="K46" s="140"/>
      <c r="L46" s="202"/>
      <c r="M46" s="203"/>
      <c r="N46" s="203"/>
      <c r="O46" s="140"/>
      <c r="P46" s="140"/>
      <c r="Q46" s="197">
        <v>29.5</v>
      </c>
      <c r="R46" s="196">
        <f t="shared" si="7"/>
        <v>2</v>
      </c>
      <c r="S46" s="190">
        <f t="shared" si="8"/>
        <v>1</v>
      </c>
      <c r="T46" s="190">
        <f t="shared" si="9"/>
        <v>2</v>
      </c>
      <c r="U46" s="195">
        <f t="shared" si="10"/>
        <v>102.5715</v>
      </c>
      <c r="V46" s="196">
        <f t="shared" ref="V46:W46" si="45">C46/100</f>
        <v>0.95</v>
      </c>
      <c r="W46" s="196">
        <f t="shared" si="45"/>
        <v>1.83</v>
      </c>
      <c r="X46" s="196">
        <f t="shared" si="12"/>
        <v>2</v>
      </c>
      <c r="Y46" s="198">
        <f t="shared" si="13"/>
        <v>3.477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90">
        <v>32.0</v>
      </c>
      <c r="B47" s="192" t="s">
        <v>56</v>
      </c>
      <c r="C47" s="192">
        <v>95.0</v>
      </c>
      <c r="D47" s="192">
        <v>183.0</v>
      </c>
      <c r="E47" s="192">
        <v>200.0</v>
      </c>
      <c r="F47" s="192">
        <f t="shared" si="3"/>
        <v>0</v>
      </c>
      <c r="G47" s="192">
        <f t="shared" si="4"/>
        <v>102.5715</v>
      </c>
      <c r="H47" s="200">
        <f t="shared" si="5"/>
        <v>102.5715</v>
      </c>
      <c r="I47" s="192">
        <v>1.0</v>
      </c>
      <c r="J47" s="201">
        <f t="shared" si="6"/>
        <v>102.5715</v>
      </c>
      <c r="K47" s="140"/>
      <c r="L47" s="202"/>
      <c r="M47" s="203"/>
      <c r="N47" s="203"/>
      <c r="O47" s="140"/>
      <c r="P47" s="140"/>
      <c r="Q47" s="197">
        <v>29.5</v>
      </c>
      <c r="R47" s="196">
        <f t="shared" si="7"/>
        <v>2</v>
      </c>
      <c r="S47" s="190">
        <f t="shared" si="8"/>
        <v>1</v>
      </c>
      <c r="T47" s="190">
        <f t="shared" si="9"/>
        <v>2</v>
      </c>
      <c r="U47" s="195">
        <f t="shared" si="10"/>
        <v>102.5715</v>
      </c>
      <c r="V47" s="196">
        <f t="shared" ref="V47:W47" si="46">C47/100</f>
        <v>0.95</v>
      </c>
      <c r="W47" s="196">
        <f t="shared" si="46"/>
        <v>1.83</v>
      </c>
      <c r="X47" s="196">
        <f t="shared" si="12"/>
        <v>2</v>
      </c>
      <c r="Y47" s="198">
        <f t="shared" si="13"/>
        <v>3.477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90">
        <v>33.0</v>
      </c>
      <c r="B48" s="192" t="s">
        <v>56</v>
      </c>
      <c r="C48" s="192">
        <v>95.0</v>
      </c>
      <c r="D48" s="192">
        <v>183.0</v>
      </c>
      <c r="E48" s="192">
        <v>200.0</v>
      </c>
      <c r="F48" s="192">
        <f t="shared" si="3"/>
        <v>0</v>
      </c>
      <c r="G48" s="192">
        <f t="shared" si="4"/>
        <v>102.5715</v>
      </c>
      <c r="H48" s="200">
        <f t="shared" si="5"/>
        <v>102.5715</v>
      </c>
      <c r="I48" s="192">
        <v>1.0</v>
      </c>
      <c r="J48" s="201">
        <f t="shared" si="6"/>
        <v>102.5715</v>
      </c>
      <c r="K48" s="140"/>
      <c r="L48" s="202"/>
      <c r="M48" s="203"/>
      <c r="N48" s="203"/>
      <c r="O48" s="140"/>
      <c r="P48" s="140"/>
      <c r="Q48" s="197">
        <v>29.5</v>
      </c>
      <c r="R48" s="196">
        <f t="shared" si="7"/>
        <v>2</v>
      </c>
      <c r="S48" s="190">
        <f t="shared" si="8"/>
        <v>1</v>
      </c>
      <c r="T48" s="190">
        <f t="shared" si="9"/>
        <v>2</v>
      </c>
      <c r="U48" s="195">
        <f t="shared" si="10"/>
        <v>102.5715</v>
      </c>
      <c r="V48" s="196">
        <f t="shared" ref="V48:W48" si="47">C48/100</f>
        <v>0.95</v>
      </c>
      <c r="W48" s="196">
        <f t="shared" si="47"/>
        <v>1.83</v>
      </c>
      <c r="X48" s="196">
        <f t="shared" si="12"/>
        <v>2</v>
      </c>
      <c r="Y48" s="198">
        <f t="shared" si="13"/>
        <v>3.477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90">
        <v>34.0</v>
      </c>
      <c r="B49" s="192" t="s">
        <v>56</v>
      </c>
      <c r="C49" s="192">
        <v>95.0</v>
      </c>
      <c r="D49" s="192">
        <v>183.0</v>
      </c>
      <c r="E49" s="192">
        <v>200.0</v>
      </c>
      <c r="F49" s="192">
        <f t="shared" si="3"/>
        <v>0</v>
      </c>
      <c r="G49" s="192">
        <f t="shared" si="4"/>
        <v>102.5715</v>
      </c>
      <c r="H49" s="200">
        <f t="shared" si="5"/>
        <v>102.5715</v>
      </c>
      <c r="I49" s="192">
        <v>1.0</v>
      </c>
      <c r="J49" s="201">
        <f t="shared" si="6"/>
        <v>102.5715</v>
      </c>
      <c r="K49" s="140"/>
      <c r="L49" s="202"/>
      <c r="M49" s="203"/>
      <c r="N49" s="203"/>
      <c r="O49" s="140"/>
      <c r="P49" s="140"/>
      <c r="Q49" s="197">
        <v>29.5</v>
      </c>
      <c r="R49" s="196">
        <f t="shared" si="7"/>
        <v>2</v>
      </c>
      <c r="S49" s="190">
        <f t="shared" si="8"/>
        <v>1</v>
      </c>
      <c r="T49" s="190">
        <f t="shared" si="9"/>
        <v>2</v>
      </c>
      <c r="U49" s="195">
        <f t="shared" si="10"/>
        <v>102.5715</v>
      </c>
      <c r="V49" s="196">
        <f t="shared" ref="V49:W49" si="48">C49/100</f>
        <v>0.95</v>
      </c>
      <c r="W49" s="196">
        <f t="shared" si="48"/>
        <v>1.83</v>
      </c>
      <c r="X49" s="196">
        <f t="shared" si="12"/>
        <v>2</v>
      </c>
      <c r="Y49" s="198">
        <f t="shared" si="13"/>
        <v>3.477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90">
        <v>35.0</v>
      </c>
      <c r="B50" s="192" t="s">
        <v>56</v>
      </c>
      <c r="C50" s="192">
        <v>95.0</v>
      </c>
      <c r="D50" s="192">
        <v>183.0</v>
      </c>
      <c r="E50" s="192">
        <v>200.0</v>
      </c>
      <c r="F50" s="192">
        <f t="shared" si="3"/>
        <v>0</v>
      </c>
      <c r="G50" s="192">
        <f t="shared" si="4"/>
        <v>102.5715</v>
      </c>
      <c r="H50" s="200">
        <f t="shared" si="5"/>
        <v>102.5715</v>
      </c>
      <c r="I50" s="192">
        <v>1.0</v>
      </c>
      <c r="J50" s="201">
        <f t="shared" si="6"/>
        <v>102.5715</v>
      </c>
      <c r="K50" s="140"/>
      <c r="L50" s="202"/>
      <c r="M50" s="203"/>
      <c r="N50" s="203"/>
      <c r="O50" s="140"/>
      <c r="P50" s="140"/>
      <c r="Q50" s="197">
        <v>29.5</v>
      </c>
      <c r="R50" s="196">
        <f t="shared" si="7"/>
        <v>2</v>
      </c>
      <c r="S50" s="190">
        <f t="shared" si="8"/>
        <v>1</v>
      </c>
      <c r="T50" s="190">
        <f t="shared" si="9"/>
        <v>2</v>
      </c>
      <c r="U50" s="195">
        <f t="shared" si="10"/>
        <v>102.5715</v>
      </c>
      <c r="V50" s="196">
        <f t="shared" ref="V50:W50" si="49">C50/100</f>
        <v>0.95</v>
      </c>
      <c r="W50" s="196">
        <f t="shared" si="49"/>
        <v>1.83</v>
      </c>
      <c r="X50" s="196">
        <f t="shared" si="12"/>
        <v>2</v>
      </c>
      <c r="Y50" s="198">
        <f t="shared" si="13"/>
        <v>3.477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90">
        <v>36.0</v>
      </c>
      <c r="B51" s="192" t="s">
        <v>56</v>
      </c>
      <c r="C51" s="192">
        <v>95.0</v>
      </c>
      <c r="D51" s="192">
        <v>183.0</v>
      </c>
      <c r="E51" s="192">
        <v>200.0</v>
      </c>
      <c r="F51" s="192">
        <f t="shared" si="3"/>
        <v>0</v>
      </c>
      <c r="G51" s="192">
        <f t="shared" si="4"/>
        <v>102.5715</v>
      </c>
      <c r="H51" s="200">
        <f t="shared" si="5"/>
        <v>102.5715</v>
      </c>
      <c r="I51" s="192">
        <v>1.0</v>
      </c>
      <c r="J51" s="201">
        <f t="shared" si="6"/>
        <v>102.5715</v>
      </c>
      <c r="K51" s="140"/>
      <c r="L51" s="202"/>
      <c r="M51" s="203"/>
      <c r="N51" s="203"/>
      <c r="O51" s="140"/>
      <c r="P51" s="140"/>
      <c r="Q51" s="197">
        <v>29.5</v>
      </c>
      <c r="R51" s="196">
        <f t="shared" si="7"/>
        <v>2</v>
      </c>
      <c r="S51" s="190">
        <f t="shared" si="8"/>
        <v>1</v>
      </c>
      <c r="T51" s="190">
        <f t="shared" si="9"/>
        <v>2</v>
      </c>
      <c r="U51" s="195">
        <f t="shared" si="10"/>
        <v>102.5715</v>
      </c>
      <c r="V51" s="196">
        <f t="shared" ref="V51:W51" si="50">C51/100</f>
        <v>0.95</v>
      </c>
      <c r="W51" s="196">
        <f t="shared" si="50"/>
        <v>1.83</v>
      </c>
      <c r="X51" s="196">
        <f t="shared" si="12"/>
        <v>2</v>
      </c>
      <c r="Y51" s="198">
        <f t="shared" si="13"/>
        <v>3.477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90">
        <v>37.0</v>
      </c>
      <c r="B52" s="192" t="s">
        <v>56</v>
      </c>
      <c r="C52" s="192">
        <v>95.0</v>
      </c>
      <c r="D52" s="192">
        <v>183.0</v>
      </c>
      <c r="E52" s="192">
        <v>200.0</v>
      </c>
      <c r="F52" s="192">
        <f t="shared" si="3"/>
        <v>0</v>
      </c>
      <c r="G52" s="192">
        <f t="shared" si="4"/>
        <v>102.5715</v>
      </c>
      <c r="H52" s="200">
        <f t="shared" si="5"/>
        <v>102.5715</v>
      </c>
      <c r="I52" s="192">
        <v>1.0</v>
      </c>
      <c r="J52" s="201">
        <f t="shared" si="6"/>
        <v>102.5715</v>
      </c>
      <c r="K52" s="140"/>
      <c r="L52" s="202"/>
      <c r="M52" s="203"/>
      <c r="N52" s="203"/>
      <c r="O52" s="140"/>
      <c r="P52" s="140"/>
      <c r="Q52" s="197">
        <v>29.5</v>
      </c>
      <c r="R52" s="196">
        <f t="shared" si="7"/>
        <v>2</v>
      </c>
      <c r="S52" s="190">
        <f t="shared" si="8"/>
        <v>1</v>
      </c>
      <c r="T52" s="190">
        <f t="shared" si="9"/>
        <v>2</v>
      </c>
      <c r="U52" s="195">
        <f t="shared" si="10"/>
        <v>102.5715</v>
      </c>
      <c r="V52" s="196">
        <f t="shared" ref="V52:W52" si="51">C52/100</f>
        <v>0.95</v>
      </c>
      <c r="W52" s="196">
        <f t="shared" si="51"/>
        <v>1.83</v>
      </c>
      <c r="X52" s="196">
        <f t="shared" si="12"/>
        <v>2</v>
      </c>
      <c r="Y52" s="198">
        <f t="shared" si="13"/>
        <v>3.477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90">
        <v>38.0</v>
      </c>
      <c r="B53" s="192" t="s">
        <v>56</v>
      </c>
      <c r="C53" s="192">
        <v>95.0</v>
      </c>
      <c r="D53" s="192">
        <v>183.0</v>
      </c>
      <c r="E53" s="192">
        <v>200.0</v>
      </c>
      <c r="F53" s="192">
        <f t="shared" si="3"/>
        <v>0</v>
      </c>
      <c r="G53" s="192">
        <f t="shared" si="4"/>
        <v>102.5715</v>
      </c>
      <c r="H53" s="200">
        <f t="shared" si="5"/>
        <v>102.5715</v>
      </c>
      <c r="I53" s="192">
        <v>1.0</v>
      </c>
      <c r="J53" s="201">
        <f t="shared" si="6"/>
        <v>102.5715</v>
      </c>
      <c r="K53" s="140"/>
      <c r="L53" s="202"/>
      <c r="M53" s="203"/>
      <c r="N53" s="203"/>
      <c r="O53" s="140"/>
      <c r="P53" s="140"/>
      <c r="Q53" s="197">
        <v>29.5</v>
      </c>
      <c r="R53" s="196">
        <f t="shared" si="7"/>
        <v>2</v>
      </c>
      <c r="S53" s="190">
        <f t="shared" si="8"/>
        <v>1</v>
      </c>
      <c r="T53" s="190">
        <f t="shared" si="9"/>
        <v>2</v>
      </c>
      <c r="U53" s="195">
        <f t="shared" si="10"/>
        <v>102.5715</v>
      </c>
      <c r="V53" s="196">
        <f t="shared" ref="V53:W53" si="52">C53/100</f>
        <v>0.95</v>
      </c>
      <c r="W53" s="196">
        <f t="shared" si="52"/>
        <v>1.83</v>
      </c>
      <c r="X53" s="196">
        <f t="shared" si="12"/>
        <v>2</v>
      </c>
      <c r="Y53" s="198">
        <f t="shared" si="13"/>
        <v>3.477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90">
        <v>39.0</v>
      </c>
      <c r="B54" s="192" t="s">
        <v>56</v>
      </c>
      <c r="C54" s="192">
        <v>95.0</v>
      </c>
      <c r="D54" s="192">
        <v>183.0</v>
      </c>
      <c r="E54" s="192">
        <v>200.0</v>
      </c>
      <c r="F54" s="192">
        <f t="shared" si="3"/>
        <v>0</v>
      </c>
      <c r="G54" s="192">
        <f t="shared" si="4"/>
        <v>102.5715</v>
      </c>
      <c r="H54" s="200">
        <f t="shared" si="5"/>
        <v>102.5715</v>
      </c>
      <c r="I54" s="192">
        <v>1.0</v>
      </c>
      <c r="J54" s="201">
        <f t="shared" si="6"/>
        <v>102.5715</v>
      </c>
      <c r="K54" s="140"/>
      <c r="L54" s="202"/>
      <c r="M54" s="203"/>
      <c r="N54" s="203"/>
      <c r="O54" s="140"/>
      <c r="P54" s="140"/>
      <c r="Q54" s="197">
        <v>29.5</v>
      </c>
      <c r="R54" s="196">
        <f t="shared" si="7"/>
        <v>2</v>
      </c>
      <c r="S54" s="190">
        <f t="shared" si="8"/>
        <v>1</v>
      </c>
      <c r="T54" s="190">
        <f t="shared" si="9"/>
        <v>2</v>
      </c>
      <c r="U54" s="195">
        <f t="shared" si="10"/>
        <v>102.5715</v>
      </c>
      <c r="V54" s="196">
        <f t="shared" ref="V54:W54" si="53">C54/100</f>
        <v>0.95</v>
      </c>
      <c r="W54" s="196">
        <f t="shared" si="53"/>
        <v>1.83</v>
      </c>
      <c r="X54" s="196">
        <f t="shared" si="12"/>
        <v>2</v>
      </c>
      <c r="Y54" s="198">
        <f t="shared" si="13"/>
        <v>3.477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90">
        <v>40.0</v>
      </c>
      <c r="B55" s="192" t="s">
        <v>56</v>
      </c>
      <c r="C55" s="192">
        <v>95.0</v>
      </c>
      <c r="D55" s="192">
        <v>183.0</v>
      </c>
      <c r="E55" s="192">
        <v>200.0</v>
      </c>
      <c r="F55" s="192">
        <f t="shared" si="3"/>
        <v>0</v>
      </c>
      <c r="G55" s="192">
        <f t="shared" si="4"/>
        <v>102.5715</v>
      </c>
      <c r="H55" s="200">
        <f t="shared" si="5"/>
        <v>102.5715</v>
      </c>
      <c r="I55" s="192">
        <v>1.0</v>
      </c>
      <c r="J55" s="201">
        <f t="shared" si="6"/>
        <v>102.5715</v>
      </c>
      <c r="K55" s="140"/>
      <c r="L55" s="202"/>
      <c r="M55" s="203"/>
      <c r="N55" s="203"/>
      <c r="O55" s="140"/>
      <c r="P55" s="140"/>
      <c r="Q55" s="197">
        <v>29.5</v>
      </c>
      <c r="R55" s="196">
        <f t="shared" si="7"/>
        <v>2</v>
      </c>
      <c r="S55" s="190">
        <f t="shared" si="8"/>
        <v>1</v>
      </c>
      <c r="T55" s="190">
        <f t="shared" si="9"/>
        <v>2</v>
      </c>
      <c r="U55" s="195">
        <f t="shared" si="10"/>
        <v>102.5715</v>
      </c>
      <c r="V55" s="196">
        <f t="shared" ref="V55:W55" si="54">C55/100</f>
        <v>0.95</v>
      </c>
      <c r="W55" s="196">
        <f t="shared" si="54"/>
        <v>1.83</v>
      </c>
      <c r="X55" s="196">
        <f t="shared" si="12"/>
        <v>2</v>
      </c>
      <c r="Y55" s="198">
        <f t="shared" si="13"/>
        <v>3.477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90">
        <v>41.0</v>
      </c>
      <c r="B56" s="192" t="s">
        <v>56</v>
      </c>
      <c r="C56" s="192">
        <v>95.0</v>
      </c>
      <c r="D56" s="192">
        <v>183.0</v>
      </c>
      <c r="E56" s="192">
        <v>200.0</v>
      </c>
      <c r="F56" s="192">
        <f t="shared" si="3"/>
        <v>0</v>
      </c>
      <c r="G56" s="192">
        <f t="shared" si="4"/>
        <v>102.5715</v>
      </c>
      <c r="H56" s="200">
        <f t="shared" si="5"/>
        <v>102.5715</v>
      </c>
      <c r="I56" s="192">
        <v>1.0</v>
      </c>
      <c r="J56" s="201">
        <f t="shared" si="6"/>
        <v>102.5715</v>
      </c>
      <c r="K56" s="140"/>
      <c r="L56" s="202"/>
      <c r="M56" s="203"/>
      <c r="N56" s="203"/>
      <c r="O56" s="140"/>
      <c r="P56" s="140"/>
      <c r="Q56" s="197">
        <v>29.5</v>
      </c>
      <c r="R56" s="196">
        <f t="shared" si="7"/>
        <v>2</v>
      </c>
      <c r="S56" s="190">
        <f t="shared" si="8"/>
        <v>1</v>
      </c>
      <c r="T56" s="190">
        <f t="shared" si="9"/>
        <v>2</v>
      </c>
      <c r="U56" s="195">
        <f t="shared" si="10"/>
        <v>102.5715</v>
      </c>
      <c r="V56" s="196">
        <f t="shared" ref="V56:W56" si="55">C56/100</f>
        <v>0.95</v>
      </c>
      <c r="W56" s="196">
        <f t="shared" si="55"/>
        <v>1.83</v>
      </c>
      <c r="X56" s="196">
        <f t="shared" si="12"/>
        <v>2</v>
      </c>
      <c r="Y56" s="198">
        <f t="shared" si="13"/>
        <v>3.477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66"/>
      <c r="B57" s="184"/>
      <c r="C57" s="184"/>
      <c r="D57" s="184"/>
      <c r="E57" s="184"/>
      <c r="F57" s="184"/>
      <c r="G57" s="184"/>
      <c r="H57" s="188"/>
      <c r="I57" s="166"/>
      <c r="J57" s="204">
        <f>+Q76</f>
        <v>15.6</v>
      </c>
      <c r="K57" s="140"/>
      <c r="L57" s="140"/>
      <c r="M57" s="140"/>
      <c r="N57" s="140"/>
      <c r="O57" s="140"/>
      <c r="P57" s="140"/>
      <c r="Q57" s="205"/>
      <c r="R57" s="196">
        <f t="shared" si="7"/>
        <v>0</v>
      </c>
      <c r="S57" s="190" t="str">
        <f t="shared" si="8"/>
        <v/>
      </c>
      <c r="T57" s="190">
        <f t="shared" si="9"/>
        <v>0</v>
      </c>
      <c r="U57" s="195"/>
      <c r="V57" s="196">
        <f t="shared" ref="V57:W57" si="56">C57/100</f>
        <v>0</v>
      </c>
      <c r="W57" s="196">
        <f t="shared" si="56"/>
        <v>0</v>
      </c>
      <c r="X57" s="196">
        <f t="shared" si="12"/>
        <v>0</v>
      </c>
      <c r="Y57" s="198">
        <f t="shared" si="13"/>
        <v>0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6"/>
      <c r="B58" s="206"/>
      <c r="C58" s="206"/>
      <c r="D58" s="206"/>
      <c r="E58" s="206"/>
      <c r="F58" s="206"/>
      <c r="G58" s="206"/>
      <c r="H58" s="208"/>
      <c r="I58" s="209">
        <f>SUM(I16:I56)</f>
        <v>41</v>
      </c>
      <c r="J58" s="210">
        <f>SUM(J16:J57)</f>
        <v>4200.5172</v>
      </c>
      <c r="K58" s="211"/>
      <c r="L58" s="211"/>
      <c r="M58" s="211"/>
      <c r="N58" s="211"/>
      <c r="O58" s="211"/>
      <c r="P58" s="211"/>
      <c r="Q58" s="143"/>
      <c r="R58" s="212">
        <f>+S17+S19+S20+S22+S23+S24+S26+S27+S28+S29+S30+S31+S33+S34+S35+S36+S39</f>
        <v>17</v>
      </c>
      <c r="S58" s="211">
        <f t="shared" ref="S58:T58" si="57">SUM(S16:S57)</f>
        <v>41</v>
      </c>
      <c r="T58" s="211">
        <f t="shared" si="57"/>
        <v>82</v>
      </c>
      <c r="U58" s="211"/>
      <c r="V58" s="211"/>
      <c r="W58" s="211"/>
      <c r="X58" s="211"/>
      <c r="Y58" s="213">
        <f>SUM(Y16:Y57)</f>
        <v>142.557</v>
      </c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  <c r="AJ58" s="211"/>
      <c r="AK58" s="211"/>
      <c r="AL58" s="211"/>
      <c r="AM58" s="211"/>
      <c r="AN58" s="211"/>
      <c r="AO58" s="211"/>
      <c r="AP58" s="211"/>
      <c r="AQ58" s="211"/>
      <c r="AR58" s="211"/>
      <c r="AS58" s="211"/>
    </row>
    <row r="59" ht="29.25" customHeight="1">
      <c r="A59" s="140"/>
      <c r="B59" s="140"/>
      <c r="C59" s="140"/>
      <c r="D59" s="140"/>
      <c r="E59" s="140"/>
      <c r="F59" s="140"/>
      <c r="G59" s="140"/>
      <c r="H59" s="142"/>
      <c r="I59" s="140"/>
      <c r="J59" s="140"/>
      <c r="K59" s="140"/>
      <c r="L59" s="140"/>
      <c r="M59" s="140"/>
      <c r="N59" s="140"/>
      <c r="O59" s="140"/>
      <c r="P59" s="140"/>
      <c r="Q59" s="143"/>
      <c r="R59" s="195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9.25" customHeight="1">
      <c r="A60" s="140"/>
      <c r="B60" s="140"/>
      <c r="C60" s="140"/>
      <c r="D60" s="140"/>
      <c r="E60" s="140"/>
      <c r="F60" s="140"/>
      <c r="G60" s="140"/>
      <c r="H60" s="142"/>
      <c r="I60" s="140"/>
      <c r="J60" s="140"/>
      <c r="K60" s="140"/>
      <c r="L60" s="140"/>
      <c r="M60" s="140"/>
      <c r="N60" s="140"/>
      <c r="O60" s="140"/>
      <c r="P60" s="140"/>
      <c r="Q60" s="205"/>
      <c r="R60" s="140"/>
      <c r="S60" s="140" t="s">
        <v>48</v>
      </c>
      <c r="T60" s="140" t="s">
        <v>61</v>
      </c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9.25" customHeight="1">
      <c r="A61" s="140"/>
      <c r="B61" s="140"/>
      <c r="C61" s="140"/>
      <c r="D61" s="140"/>
      <c r="E61" s="140"/>
      <c r="F61" s="140"/>
      <c r="G61" s="140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140" t="s">
        <v>31</v>
      </c>
      <c r="S61" s="214" t="str">
        <f>+J17+#REF!+J19+J20+J22+J23+J24+J26+J27+J28+J29+J30+J31+J33+J34+J35+J36+J39</f>
        <v>#REF!</v>
      </c>
      <c r="T61" s="215" t="str">
        <f>+R17+#REF!+R19+R20+R22+R23+R24+R26+R27+R28+R29+R30+R31+R33+R34+R35+R36+R39</f>
        <v>#REF!</v>
      </c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9.25" customHeight="1">
      <c r="A62" s="140" t="s">
        <v>32</v>
      </c>
      <c r="B62" s="140"/>
      <c r="C62" s="140"/>
      <c r="D62" s="140" t="s">
        <v>33</v>
      </c>
      <c r="E62" s="140"/>
      <c r="F62" s="140"/>
      <c r="G62" s="140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140" t="s">
        <v>34</v>
      </c>
      <c r="S62" s="216" t="str">
        <f>J58-S61</f>
        <v>#REF!</v>
      </c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9.25" customHeight="1">
      <c r="A63" s="140"/>
      <c r="B63" s="140"/>
      <c r="C63" s="140"/>
      <c r="D63" s="140"/>
      <c r="E63" s="140"/>
      <c r="F63" s="140"/>
      <c r="G63" s="140"/>
      <c r="H63" s="142"/>
      <c r="I63" s="140"/>
      <c r="J63" s="140"/>
      <c r="K63" s="140"/>
      <c r="L63" s="140"/>
      <c r="M63" s="140"/>
      <c r="N63" s="140"/>
      <c r="O63" s="140"/>
      <c r="P63" s="140"/>
      <c r="Q63" s="205"/>
      <c r="R63" s="140"/>
      <c r="S63" s="217" t="str">
        <f>SUM(S61:S62)</f>
        <v>#REF!</v>
      </c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39.0" customHeight="1">
      <c r="A64" s="184"/>
      <c r="B64" s="166" t="s">
        <v>12</v>
      </c>
      <c r="C64" s="185" t="s">
        <v>62</v>
      </c>
      <c r="D64" s="52"/>
      <c r="E64" s="53"/>
      <c r="F64" s="186"/>
      <c r="G64" s="186"/>
      <c r="H64" s="188" t="s">
        <v>14</v>
      </c>
      <c r="I64" s="166" t="s">
        <v>15</v>
      </c>
      <c r="J64" s="166" t="s">
        <v>16</v>
      </c>
      <c r="K64" s="140"/>
      <c r="L64" s="140"/>
      <c r="M64" s="140"/>
      <c r="N64" s="140"/>
      <c r="O64" s="140"/>
      <c r="P64" s="140"/>
      <c r="Q64" s="143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57">
        <v>1.0</v>
      </c>
      <c r="B65" s="218" t="s">
        <v>60</v>
      </c>
      <c r="C65" s="218">
        <v>95.0</v>
      </c>
      <c r="D65" s="218">
        <v>183.0</v>
      </c>
      <c r="E65" s="218">
        <v>200.0</v>
      </c>
      <c r="F65" s="218">
        <f>1-VALUE(IF(RIGHT(B65,1)="%",RIGHT(B65,3),0))</f>
        <v>0.2</v>
      </c>
      <c r="G65" s="218">
        <f>+Q65*C65/100*D65/100*E65/100</f>
        <v>102.5715</v>
      </c>
      <c r="H65" s="219">
        <f>IF(F65=0,G65,F65*G65)</f>
        <v>20.5143</v>
      </c>
      <c r="I65" s="218">
        <v>1.0</v>
      </c>
      <c r="J65" s="220">
        <f>+H65*I65</f>
        <v>20.5143</v>
      </c>
      <c r="K65" s="140"/>
      <c r="L65" s="184">
        <f>D65*25.4/1000</f>
        <v>4.6482</v>
      </c>
      <c r="M65" s="166">
        <f>+I65</f>
        <v>1</v>
      </c>
      <c r="N65" s="166">
        <f>M65*L65</f>
        <v>4.6482</v>
      </c>
      <c r="O65" s="140"/>
      <c r="P65" s="140"/>
      <c r="Q65" s="143">
        <v>29.5</v>
      </c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4.75" customHeight="1">
      <c r="A66" s="166"/>
      <c r="B66" s="202"/>
      <c r="C66" s="202"/>
      <c r="D66" s="202"/>
      <c r="E66" s="202"/>
      <c r="F66" s="202"/>
      <c r="G66" s="202"/>
      <c r="H66" s="223" t="s">
        <v>38</v>
      </c>
      <c r="I66" s="202"/>
      <c r="J66" s="224">
        <f>SUM(J65)</f>
        <v>20.5143</v>
      </c>
      <c r="K66" s="140"/>
      <c r="L66" s="140"/>
      <c r="M66" s="140"/>
      <c r="N66" s="140"/>
      <c r="O66" s="140"/>
      <c r="P66" s="140"/>
      <c r="Q66" s="143"/>
      <c r="R66" s="225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182"/>
      <c r="B67" s="146"/>
      <c r="C67" s="146"/>
      <c r="D67" s="146"/>
      <c r="E67" s="146"/>
      <c r="F67" s="146"/>
      <c r="G67" s="146"/>
      <c r="H67" s="148"/>
      <c r="I67" s="146"/>
      <c r="J67" s="183"/>
      <c r="K67" s="140"/>
      <c r="L67" s="140"/>
      <c r="M67" s="140"/>
      <c r="N67" s="140"/>
      <c r="O67" s="140"/>
      <c r="P67" s="140"/>
      <c r="Q67" s="143"/>
      <c r="R67" s="225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140"/>
      <c r="B68" s="140"/>
      <c r="C68" s="140"/>
      <c r="D68" s="140"/>
      <c r="E68" s="140"/>
      <c r="F68" s="140"/>
      <c r="G68" s="140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225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140"/>
      <c r="B69" s="140"/>
      <c r="C69" s="140"/>
      <c r="D69" s="140"/>
      <c r="E69" s="140"/>
      <c r="F69" s="140"/>
      <c r="G69" s="140"/>
      <c r="H69" s="142"/>
      <c r="I69" s="140"/>
      <c r="J69" s="140"/>
      <c r="K69" s="140"/>
      <c r="L69" s="140"/>
      <c r="M69" s="140"/>
      <c r="N69" s="140"/>
      <c r="O69" s="140"/>
      <c r="P69" s="140"/>
      <c r="Q69" s="143"/>
      <c r="R69" s="225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40" t="s">
        <v>39</v>
      </c>
      <c r="B70" s="140"/>
      <c r="C70" s="140"/>
      <c r="D70" s="140"/>
      <c r="E70" s="140"/>
      <c r="F70" s="140"/>
      <c r="G70" s="140"/>
      <c r="H70" s="142"/>
      <c r="I70" s="140"/>
      <c r="J70" s="140"/>
      <c r="K70" s="140"/>
      <c r="L70" s="140"/>
      <c r="M70" s="140"/>
      <c r="N70" s="140"/>
      <c r="O70" s="140"/>
      <c r="P70" s="140"/>
      <c r="Q70" s="143"/>
      <c r="R70" s="225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0"/>
      <c r="B71" s="140"/>
      <c r="C71" s="140"/>
      <c r="D71" s="140"/>
      <c r="E71" s="140"/>
      <c r="F71" s="140"/>
      <c r="G71" s="140"/>
      <c r="H71" s="142"/>
      <c r="I71" s="140"/>
      <c r="J71" s="140"/>
      <c r="K71" s="140"/>
      <c r="L71" s="140"/>
      <c r="M71" s="140"/>
      <c r="N71" s="140"/>
      <c r="O71" s="140"/>
      <c r="P71" s="140"/>
      <c r="Q71" s="143"/>
      <c r="R71" s="225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42.0" customHeight="1">
      <c r="A72" s="184"/>
      <c r="B72" s="166" t="s">
        <v>12</v>
      </c>
      <c r="C72" s="185" t="s">
        <v>63</v>
      </c>
      <c r="D72" s="52"/>
      <c r="E72" s="53"/>
      <c r="F72" s="226"/>
      <c r="G72" s="226"/>
      <c r="H72" s="188" t="s">
        <v>14</v>
      </c>
      <c r="I72" s="228" t="s">
        <v>15</v>
      </c>
      <c r="J72" s="166" t="s">
        <v>16</v>
      </c>
      <c r="K72" s="140"/>
      <c r="L72" s="140"/>
      <c r="M72" s="140"/>
      <c r="N72" s="140"/>
      <c r="O72" s="140"/>
      <c r="P72" s="140"/>
      <c r="Q72" s="143"/>
      <c r="R72" s="225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4.75" customHeight="1">
      <c r="A73" s="166">
        <v>1.0</v>
      </c>
      <c r="B73" s="191" t="s">
        <v>56</v>
      </c>
      <c r="C73" s="218"/>
      <c r="D73" s="218"/>
      <c r="E73" s="218"/>
      <c r="F73" s="218"/>
      <c r="G73" s="218"/>
      <c r="H73" s="219">
        <v>26.0</v>
      </c>
      <c r="I73" s="190">
        <v>1.0</v>
      </c>
      <c r="J73" s="201">
        <f t="shared" ref="J73:J74" si="58">+I73*H73</f>
        <v>26</v>
      </c>
      <c r="K73" s="184"/>
      <c r="L73" s="184"/>
      <c r="M73" s="184"/>
      <c r="N73" s="184"/>
      <c r="O73" s="184"/>
      <c r="P73" s="184"/>
      <c r="Q73" s="231"/>
      <c r="R73" s="225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4.75" customHeight="1">
      <c r="A74" s="166">
        <v>2.0</v>
      </c>
      <c r="B74" s="192" t="s">
        <v>56</v>
      </c>
      <c r="C74" s="192"/>
      <c r="D74" s="192"/>
      <c r="E74" s="192"/>
      <c r="F74" s="192"/>
      <c r="G74" s="192"/>
      <c r="H74" s="193">
        <v>13.0</v>
      </c>
      <c r="I74" s="190">
        <v>1.0</v>
      </c>
      <c r="J74" s="201">
        <f t="shared" si="58"/>
        <v>13</v>
      </c>
      <c r="K74" s="184"/>
      <c r="L74" s="184"/>
      <c r="M74" s="184"/>
      <c r="N74" s="184"/>
      <c r="O74" s="184"/>
      <c r="P74" s="184"/>
      <c r="Q74" s="231"/>
      <c r="R74" s="225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140"/>
      <c r="B75" s="140"/>
      <c r="C75" s="140"/>
      <c r="D75" s="140"/>
      <c r="E75" s="140"/>
      <c r="F75" s="140"/>
      <c r="G75" s="140"/>
      <c r="H75" s="142" t="s">
        <v>38</v>
      </c>
      <c r="I75" s="140"/>
      <c r="J75" s="232">
        <f>SUM(J73:J74)</f>
        <v>39</v>
      </c>
      <c r="K75" s="233"/>
      <c r="L75" s="233"/>
      <c r="M75" s="233"/>
      <c r="N75" s="233"/>
      <c r="O75" s="233"/>
      <c r="P75" s="233"/>
      <c r="Q75" s="234"/>
      <c r="R75" s="225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146"/>
      <c r="B76" s="146"/>
      <c r="C76" s="146"/>
      <c r="D76" s="146"/>
      <c r="E76" s="146"/>
      <c r="F76" s="146"/>
      <c r="G76" s="146"/>
      <c r="H76" s="148"/>
      <c r="I76" s="181"/>
      <c r="J76" s="206">
        <f>+J75*60%</f>
        <v>23.4</v>
      </c>
      <c r="K76" s="206"/>
      <c r="L76" s="206"/>
      <c r="M76" s="206"/>
      <c r="N76" s="206"/>
      <c r="O76" s="206"/>
      <c r="P76" s="206"/>
      <c r="Q76" s="209">
        <f>+J75*40%</f>
        <v>15.6</v>
      </c>
      <c r="R76" s="225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75" customHeight="1">
      <c r="A77" s="140"/>
      <c r="B77" s="140"/>
      <c r="C77" s="140"/>
      <c r="D77" s="140"/>
      <c r="E77" s="140"/>
      <c r="F77" s="140"/>
      <c r="G77" s="140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225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0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225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9.5" customHeight="1">
      <c r="A79" s="235" t="s">
        <v>41</v>
      </c>
      <c r="B79" s="140"/>
      <c r="C79" s="140"/>
      <c r="D79" s="140"/>
      <c r="E79" s="140"/>
      <c r="F79" s="140"/>
      <c r="G79" s="140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225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57.0" customHeight="1">
      <c r="A80" s="236"/>
      <c r="B80" s="237" t="s">
        <v>42</v>
      </c>
      <c r="C80" s="237" t="s">
        <v>43</v>
      </c>
      <c r="D80" s="237" t="s">
        <v>44</v>
      </c>
      <c r="E80" s="237" t="s">
        <v>45</v>
      </c>
      <c r="F80" s="237"/>
      <c r="G80" s="237"/>
      <c r="H80" s="239" t="s">
        <v>46</v>
      </c>
      <c r="I80" s="240" t="s">
        <v>47</v>
      </c>
      <c r="J80" s="140"/>
      <c r="K80" s="140"/>
      <c r="L80" s="140"/>
      <c r="M80" s="140"/>
      <c r="N80" s="140"/>
      <c r="O80" s="140"/>
      <c r="P80" s="140"/>
      <c r="Q80" s="143"/>
      <c r="R80" s="225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241" t="s">
        <v>48</v>
      </c>
      <c r="B81" s="242">
        <f>+E9</f>
        <v>4315.2016</v>
      </c>
      <c r="C81" s="243">
        <f>+J58</f>
        <v>4200.5172</v>
      </c>
      <c r="D81" s="243">
        <f>+J66</f>
        <v>20.5143</v>
      </c>
      <c r="E81" s="244">
        <f>J76</f>
        <v>23.4</v>
      </c>
      <c r="F81" s="244"/>
      <c r="G81" s="244"/>
      <c r="H81" s="246">
        <f>+I9</f>
        <v>62.5704232</v>
      </c>
      <c r="I81" s="247">
        <f>+B81-C81-D81-E81-H81</f>
        <v>8.1996768</v>
      </c>
      <c r="J81" s="140"/>
      <c r="K81" s="140"/>
      <c r="L81" s="140"/>
      <c r="M81" s="140"/>
      <c r="N81" s="140"/>
      <c r="O81" s="140"/>
      <c r="P81" s="140"/>
      <c r="Q81" s="143"/>
      <c r="R81" s="225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9.5" customHeight="1">
      <c r="A82" s="248" t="s">
        <v>49</v>
      </c>
      <c r="B82" s="249"/>
      <c r="C82" s="250">
        <f>+C81/B81</f>
        <v>0.9734231652</v>
      </c>
      <c r="D82" s="250">
        <f>+D81/B81</f>
        <v>0.004753960974</v>
      </c>
      <c r="E82" s="250">
        <f>+E81/B81</f>
        <v>0.005422689869</v>
      </c>
      <c r="F82" s="250"/>
      <c r="G82" s="250"/>
      <c r="H82" s="252">
        <f>+H81/B81</f>
        <v>0.0145</v>
      </c>
      <c r="I82" s="253">
        <f>+I81/B81</f>
        <v>0.001900183945</v>
      </c>
      <c r="J82" s="140"/>
      <c r="K82" s="140"/>
      <c r="L82" s="140"/>
      <c r="M82" s="140"/>
      <c r="N82" s="140"/>
      <c r="O82" s="140"/>
      <c r="P82" s="140"/>
      <c r="Q82" s="143"/>
      <c r="R82" s="225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9.5" customHeight="1">
      <c r="A83" s="170"/>
      <c r="B83" s="254"/>
      <c r="C83" s="255"/>
      <c r="D83" s="255"/>
      <c r="E83" s="255"/>
      <c r="F83" s="255"/>
      <c r="G83" s="255"/>
      <c r="H83" s="257"/>
      <c r="I83" s="258"/>
      <c r="J83" s="140"/>
      <c r="K83" s="140"/>
      <c r="L83" s="140"/>
      <c r="M83" s="140"/>
      <c r="N83" s="140"/>
      <c r="O83" s="140"/>
      <c r="P83" s="140"/>
      <c r="Q83" s="143"/>
      <c r="R83" s="225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259"/>
      <c r="B84" s="260"/>
      <c r="C84" s="260"/>
      <c r="D84" s="260" t="s">
        <v>50</v>
      </c>
      <c r="E84" s="260" t="s">
        <v>48</v>
      </c>
      <c r="F84" s="260"/>
      <c r="G84" s="260"/>
      <c r="H84" s="262">
        <f>+D81+E81+H81+I81</f>
        <v>114.6844</v>
      </c>
      <c r="I84" s="263"/>
      <c r="J84" s="140"/>
      <c r="K84" s="140"/>
      <c r="L84" s="140"/>
      <c r="M84" s="140"/>
      <c r="N84" s="140"/>
      <c r="O84" s="140"/>
      <c r="P84" s="140"/>
      <c r="Q84" s="143"/>
      <c r="R84" s="142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264"/>
      <c r="B85" s="140"/>
      <c r="C85" s="140"/>
      <c r="D85" s="140"/>
      <c r="E85" s="140" t="s">
        <v>49</v>
      </c>
      <c r="F85" s="140"/>
      <c r="G85" s="140"/>
      <c r="H85" s="257">
        <f>+H84/B81</f>
        <v>0.02657683479</v>
      </c>
      <c r="I85" s="265"/>
      <c r="J85" s="140"/>
      <c r="K85" s="140"/>
      <c r="L85" s="140"/>
      <c r="M85" s="140"/>
      <c r="N85" s="140"/>
      <c r="O85" s="140"/>
      <c r="P85" s="140"/>
      <c r="Q85" s="143"/>
      <c r="R85" s="142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264"/>
      <c r="B86" s="140"/>
      <c r="C86" s="140" t="s">
        <v>51</v>
      </c>
      <c r="D86" s="140"/>
      <c r="E86" s="140"/>
      <c r="F86" s="140"/>
      <c r="G86" s="140"/>
      <c r="H86" s="142"/>
      <c r="I86" s="265"/>
      <c r="J86" s="140"/>
      <c r="K86" s="140"/>
      <c r="L86" s="140"/>
      <c r="M86" s="140"/>
      <c r="N86" s="140"/>
      <c r="O86" s="140"/>
      <c r="P86" s="140"/>
      <c r="Q86" s="143"/>
      <c r="R86" s="142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264"/>
      <c r="B87" s="140"/>
      <c r="C87" s="140"/>
      <c r="D87" s="140" t="s">
        <v>52</v>
      </c>
      <c r="E87" s="140"/>
      <c r="F87" s="140"/>
      <c r="G87" s="140"/>
      <c r="H87" s="142">
        <f>+H86*(H84-H81)</f>
        <v>0</v>
      </c>
      <c r="I87" s="265"/>
      <c r="J87" s="140"/>
      <c r="K87" s="140"/>
      <c r="L87" s="140"/>
      <c r="M87" s="140"/>
      <c r="N87" s="140"/>
      <c r="O87" s="140"/>
      <c r="P87" s="140"/>
      <c r="Q87" s="143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9.5" customHeight="1">
      <c r="A88" s="266"/>
      <c r="B88" s="267"/>
      <c r="C88" s="267"/>
      <c r="D88" s="267"/>
      <c r="E88" s="267"/>
      <c r="F88" s="267"/>
      <c r="G88" s="267"/>
      <c r="H88" s="269"/>
      <c r="I88" s="270"/>
      <c r="J88" s="140"/>
      <c r="K88" s="140"/>
      <c r="L88" s="140"/>
      <c r="M88" s="140"/>
      <c r="N88" s="140"/>
      <c r="O88" s="140"/>
      <c r="P88" s="140"/>
      <c r="Q88" s="143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0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/>
      <c r="B90" s="140"/>
      <c r="C90" s="140"/>
      <c r="D90" s="140"/>
      <c r="E90" s="140"/>
      <c r="F90" s="140"/>
      <c r="G90" s="140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0"/>
      <c r="B91" s="140"/>
      <c r="C91" s="140"/>
      <c r="D91" s="140"/>
      <c r="E91" s="140"/>
      <c r="F91" s="140"/>
      <c r="G91" s="140"/>
      <c r="H91" s="142"/>
      <c r="I91" s="140"/>
      <c r="J91" s="140"/>
      <c r="K91" s="140"/>
      <c r="L91" s="140"/>
      <c r="M91" s="140"/>
      <c r="N91" s="140"/>
      <c r="O91" s="140"/>
      <c r="P91" s="140"/>
      <c r="Q91" s="143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7"/>
      <c r="B92" s="7"/>
      <c r="C92" s="7"/>
      <c r="D92" s="7"/>
      <c r="E92" s="7"/>
      <c r="F92" s="7"/>
      <c r="G92" s="7"/>
      <c r="H92" s="272"/>
      <c r="I92" s="7"/>
      <c r="J92" s="7"/>
      <c r="K92" s="7"/>
      <c r="L92" s="7"/>
      <c r="M92" s="7"/>
      <c r="N92" s="7"/>
      <c r="O92" s="7"/>
      <c r="P92" s="7"/>
      <c r="Q92" s="273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72"/>
      <c r="I93" s="7"/>
      <c r="J93" s="7"/>
      <c r="K93" s="7"/>
      <c r="L93" s="7"/>
      <c r="M93" s="7"/>
      <c r="N93" s="7"/>
      <c r="O93" s="7"/>
      <c r="P93" s="7"/>
      <c r="Q93" s="273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72"/>
      <c r="I94" s="7"/>
      <c r="J94" s="7"/>
      <c r="K94" s="7"/>
      <c r="L94" s="7"/>
      <c r="M94" s="7"/>
      <c r="N94" s="7"/>
      <c r="O94" s="7"/>
      <c r="P94" s="7"/>
      <c r="Q94" s="273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64:E64"/>
    <mergeCell ref="C72:E7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44250.0</v>
      </c>
      <c r="J4" s="140" t="str">
        <f>+B8</f>
        <v>HRD3040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30.5</v>
      </c>
      <c r="D8" s="158">
        <v>0.0147</v>
      </c>
      <c r="E8" s="159">
        <f>243.97*1.3</f>
        <v>317.161</v>
      </c>
      <c r="F8" s="159"/>
      <c r="G8" s="159"/>
      <c r="H8" s="161">
        <v>1.468</v>
      </c>
      <c r="I8" s="162">
        <f>+D8*E8</f>
        <v>4.6622667</v>
      </c>
      <c r="J8" s="163">
        <f>E8-I8</f>
        <v>312.4987333</v>
      </c>
      <c r="K8" s="140"/>
      <c r="L8" s="140"/>
      <c r="M8" s="140"/>
      <c r="N8" s="140"/>
      <c r="O8" s="140"/>
      <c r="P8" s="140"/>
      <c r="Q8" s="164">
        <f>+I44</f>
        <v>0.003446753542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317.161</v>
      </c>
      <c r="F9" s="175"/>
      <c r="G9" s="175"/>
      <c r="H9" s="177"/>
      <c r="I9" s="178">
        <f t="shared" ref="I9:J9" si="1">SUM(I8)</f>
        <v>4.6622667</v>
      </c>
      <c r="J9" s="179">
        <f t="shared" si="1"/>
        <v>312.4987333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80"/>
      <c r="B10" s="146"/>
      <c r="C10" s="146"/>
      <c r="D10" s="181"/>
      <c r="E10" s="182"/>
      <c r="F10" s="154"/>
      <c r="G10" s="154"/>
      <c r="H10" s="150"/>
      <c r="I10" s="183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1"/>
      <c r="K12" s="140"/>
      <c r="L12" s="140"/>
      <c r="M12" s="140"/>
      <c r="N12" s="140"/>
      <c r="O12" s="140"/>
      <c r="P12" s="140"/>
      <c r="Q12" s="143"/>
      <c r="R12" s="141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4"/>
      <c r="B15" s="166" t="s">
        <v>12</v>
      </c>
      <c r="C15" s="185" t="s">
        <v>57</v>
      </c>
      <c r="D15" s="52"/>
      <c r="E15" s="53"/>
      <c r="F15" s="186"/>
      <c r="G15" s="186"/>
      <c r="H15" s="188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4" t="s">
        <v>18</v>
      </c>
      <c r="O15" s="140"/>
      <c r="P15" s="140"/>
      <c r="Q15" s="189"/>
      <c r="R15" s="166" t="s">
        <v>17</v>
      </c>
      <c r="S15" s="166" t="s">
        <v>15</v>
      </c>
      <c r="T15" s="184" t="s">
        <v>18</v>
      </c>
      <c r="U15" s="140"/>
      <c r="V15" s="184" t="s">
        <v>19</v>
      </c>
      <c r="W15" s="184" t="s">
        <v>20</v>
      </c>
      <c r="X15" s="184" t="s">
        <v>21</v>
      </c>
      <c r="Y15" s="184" t="s">
        <v>77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90">
        <v>1.0</v>
      </c>
      <c r="B16" s="274" t="s">
        <v>78</v>
      </c>
      <c r="C16" s="192">
        <v>95.0</v>
      </c>
      <c r="D16" s="192">
        <v>183.0</v>
      </c>
      <c r="E16" s="192">
        <v>162.0</v>
      </c>
      <c r="F16" s="192">
        <f t="shared" ref="F16:F18" si="3">VALUE(IF(RIGHT(B16,1)="%",RIGHT(B16,3),0))</f>
        <v>0.95</v>
      </c>
      <c r="G16" s="192">
        <f t="shared" ref="G16:G18" si="4">Q16*C16/100*D16/100*E16/100</f>
        <v>85.899285</v>
      </c>
      <c r="H16" s="193">
        <f t="shared" ref="H16:H18" si="5">IF(F16=0,G16,F16*G16)</f>
        <v>81.60432075</v>
      </c>
      <c r="I16" s="192">
        <v>1.0</v>
      </c>
      <c r="J16" s="194">
        <f t="shared" ref="J16:J18" si="6">+I16*H16</f>
        <v>81.60432075</v>
      </c>
      <c r="K16" s="195"/>
      <c r="L16" s="196">
        <f>D16*25.4/1000</f>
        <v>4.6482</v>
      </c>
      <c r="M16" s="190">
        <f>+I16</f>
        <v>1</v>
      </c>
      <c r="N16" s="190">
        <f>M16*L16</f>
        <v>4.6482</v>
      </c>
      <c r="O16" s="195"/>
      <c r="P16" s="195"/>
      <c r="Q16" s="197">
        <v>30.5</v>
      </c>
      <c r="R16" s="196">
        <f t="shared" ref="R16:R19" si="7">E16/100</f>
        <v>1.62</v>
      </c>
      <c r="S16" s="190">
        <f t="shared" ref="S16:S19" si="8">I16</f>
        <v>1</v>
      </c>
      <c r="T16" s="190">
        <f t="shared" ref="T16:T19" si="9">S16*R16</f>
        <v>1.62</v>
      </c>
      <c r="U16" s="195">
        <f t="shared" ref="U16:U18" si="10">+Q16*C16/100*D16/100*E16/100</f>
        <v>85.899285</v>
      </c>
      <c r="V16" s="196">
        <f t="shared" ref="V16:W16" si="2">C16/100</f>
        <v>0.95</v>
      </c>
      <c r="W16" s="196">
        <f t="shared" si="2"/>
        <v>1.83</v>
      </c>
      <c r="X16" s="196">
        <f t="shared" ref="X16:X19" si="12">T16</f>
        <v>1.62</v>
      </c>
      <c r="Y16" s="198">
        <f t="shared" ref="Y16:Y19" si="13">V16*W16*X16</f>
        <v>2.81637</v>
      </c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ht="27.0" customHeight="1">
      <c r="A17" s="190">
        <v>2.0</v>
      </c>
      <c r="B17" s="157" t="s">
        <v>79</v>
      </c>
      <c r="C17" s="192">
        <v>95.0</v>
      </c>
      <c r="D17" s="192">
        <v>183.0</v>
      </c>
      <c r="E17" s="192">
        <v>224.0</v>
      </c>
      <c r="F17" s="192">
        <f t="shared" si="3"/>
        <v>0</v>
      </c>
      <c r="G17" s="192">
        <f t="shared" si="4"/>
        <v>118.77432</v>
      </c>
      <c r="H17" s="193">
        <f t="shared" si="5"/>
        <v>118.77432</v>
      </c>
      <c r="I17" s="192">
        <v>1.0</v>
      </c>
      <c r="J17" s="194">
        <f t="shared" si="6"/>
        <v>118.77432</v>
      </c>
      <c r="K17" s="195"/>
      <c r="L17" s="196"/>
      <c r="M17" s="190"/>
      <c r="N17" s="190"/>
      <c r="O17" s="195"/>
      <c r="P17" s="195"/>
      <c r="Q17" s="197">
        <v>30.5</v>
      </c>
      <c r="R17" s="196">
        <f t="shared" si="7"/>
        <v>2.24</v>
      </c>
      <c r="S17" s="190">
        <f t="shared" si="8"/>
        <v>1</v>
      </c>
      <c r="T17" s="190">
        <f t="shared" si="9"/>
        <v>2.24</v>
      </c>
      <c r="U17" s="195">
        <f t="shared" si="10"/>
        <v>118.77432</v>
      </c>
      <c r="V17" s="196">
        <f t="shared" ref="V17:W17" si="11">C17/100</f>
        <v>0.95</v>
      </c>
      <c r="W17" s="196">
        <f t="shared" si="11"/>
        <v>1.83</v>
      </c>
      <c r="X17" s="196">
        <f t="shared" si="12"/>
        <v>2.24</v>
      </c>
      <c r="Y17" s="198">
        <f t="shared" si="13"/>
        <v>3.89424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3.0</v>
      </c>
      <c r="B18" s="157" t="s">
        <v>79</v>
      </c>
      <c r="C18" s="192">
        <v>95.0</v>
      </c>
      <c r="D18" s="192">
        <v>183.0</v>
      </c>
      <c r="E18" s="192">
        <v>173.0</v>
      </c>
      <c r="F18" s="192">
        <f t="shared" si="3"/>
        <v>0</v>
      </c>
      <c r="G18" s="192">
        <f t="shared" si="4"/>
        <v>91.7319525</v>
      </c>
      <c r="H18" s="193">
        <f t="shared" si="5"/>
        <v>91.7319525</v>
      </c>
      <c r="I18" s="192">
        <v>1.0</v>
      </c>
      <c r="J18" s="194">
        <f t="shared" si="6"/>
        <v>91.7319525</v>
      </c>
      <c r="K18" s="195"/>
      <c r="L18" s="196">
        <f>D18*25.4/1000</f>
        <v>4.6482</v>
      </c>
      <c r="M18" s="190">
        <f>+I18</f>
        <v>1</v>
      </c>
      <c r="N18" s="190">
        <f>M18*L18</f>
        <v>4.6482</v>
      </c>
      <c r="O18" s="195"/>
      <c r="P18" s="195"/>
      <c r="Q18" s="197">
        <v>30.5</v>
      </c>
      <c r="R18" s="196">
        <f t="shared" si="7"/>
        <v>1.73</v>
      </c>
      <c r="S18" s="190">
        <f t="shared" si="8"/>
        <v>1</v>
      </c>
      <c r="T18" s="190">
        <f t="shared" si="9"/>
        <v>1.73</v>
      </c>
      <c r="U18" s="195">
        <f t="shared" si="10"/>
        <v>91.7319525</v>
      </c>
      <c r="V18" s="196">
        <f t="shared" ref="V18:W18" si="14">C18/100</f>
        <v>0.95</v>
      </c>
      <c r="W18" s="196">
        <f t="shared" si="14"/>
        <v>1.83</v>
      </c>
      <c r="X18" s="196">
        <f t="shared" si="12"/>
        <v>1.73</v>
      </c>
      <c r="Y18" s="198">
        <f t="shared" si="13"/>
        <v>3.007605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66"/>
      <c r="B19" s="184"/>
      <c r="C19" s="184"/>
      <c r="D19" s="184"/>
      <c r="E19" s="184"/>
      <c r="F19" s="184"/>
      <c r="G19" s="184"/>
      <c r="H19" s="188"/>
      <c r="I19" s="275"/>
      <c r="J19" s="204">
        <f>+Q38</f>
        <v>6</v>
      </c>
      <c r="K19" s="140"/>
      <c r="L19" s="140"/>
      <c r="M19" s="140"/>
      <c r="N19" s="140"/>
      <c r="O19" s="140"/>
      <c r="P19" s="140"/>
      <c r="Q19" s="205"/>
      <c r="R19" s="196">
        <f t="shared" si="7"/>
        <v>0</v>
      </c>
      <c r="S19" s="190" t="str">
        <f t="shared" si="8"/>
        <v/>
      </c>
      <c r="T19" s="190">
        <f t="shared" si="9"/>
        <v>0</v>
      </c>
      <c r="U19" s="195"/>
      <c r="V19" s="196">
        <f t="shared" ref="V19:W19" si="15">C19/100</f>
        <v>0</v>
      </c>
      <c r="W19" s="196">
        <f t="shared" si="15"/>
        <v>0</v>
      </c>
      <c r="X19" s="196">
        <f t="shared" si="12"/>
        <v>0</v>
      </c>
      <c r="Y19" s="198">
        <f t="shared" si="13"/>
        <v>0</v>
      </c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27.0" customHeight="1">
      <c r="A20" s="166"/>
      <c r="B20" s="206"/>
      <c r="C20" s="206"/>
      <c r="D20" s="206"/>
      <c r="E20" s="206"/>
      <c r="F20" s="206"/>
      <c r="G20" s="206"/>
      <c r="H20" s="208"/>
      <c r="I20" s="209">
        <f>SUM(I16:I18)</f>
        <v>3</v>
      </c>
      <c r="J20" s="210">
        <f>SUM(J16:J19)</f>
        <v>298.1105933</v>
      </c>
      <c r="K20" s="211"/>
      <c r="L20" s="211"/>
      <c r="M20" s="211"/>
      <c r="N20" s="211"/>
      <c r="O20" s="211"/>
      <c r="P20" s="211"/>
      <c r="Q20" s="143"/>
      <c r="R20" s="212" t="str">
        <f>+S17+#REF!+#REF!+#REF!+#REF!+#REF!+#REF!+#REF!+#REF!+#REF!+#REF!+#REF!+#REF!+#REF!+#REF!+#REF!+#REF!</f>
        <v>#REF!</v>
      </c>
      <c r="S20" s="211">
        <f t="shared" ref="S20:T20" si="16">SUM(S16:S19)</f>
        <v>3</v>
      </c>
      <c r="T20" s="211">
        <f t="shared" si="16"/>
        <v>5.59</v>
      </c>
      <c r="U20" s="211"/>
      <c r="V20" s="211"/>
      <c r="W20" s="211"/>
      <c r="X20" s="211"/>
      <c r="Y20" s="213">
        <f>SUM(Y16:Y19)</f>
        <v>9.718215</v>
      </c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</row>
    <row r="21" ht="29.25" customHeight="1">
      <c r="A21" s="140"/>
      <c r="B21" s="140"/>
      <c r="C21" s="140"/>
      <c r="D21" s="140"/>
      <c r="E21" s="140"/>
      <c r="F21" s="140"/>
      <c r="G21" s="140"/>
      <c r="H21" s="142"/>
      <c r="I21" s="140"/>
      <c r="J21" s="140"/>
      <c r="K21" s="140"/>
      <c r="L21" s="140"/>
      <c r="M21" s="140"/>
      <c r="N21" s="140"/>
      <c r="O21" s="140"/>
      <c r="P21" s="140"/>
      <c r="Q21" s="143"/>
      <c r="R21" s="195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9.25" customHeight="1">
      <c r="A22" s="140"/>
      <c r="B22" s="140"/>
      <c r="C22" s="140"/>
      <c r="D22" s="140"/>
      <c r="E22" s="140"/>
      <c r="F22" s="140"/>
      <c r="G22" s="140"/>
      <c r="H22" s="142"/>
      <c r="I22" s="140"/>
      <c r="J22" s="140"/>
      <c r="K22" s="140"/>
      <c r="L22" s="140"/>
      <c r="M22" s="140"/>
      <c r="N22" s="140"/>
      <c r="O22" s="140"/>
      <c r="P22" s="140"/>
      <c r="Q22" s="205"/>
      <c r="R22" s="140"/>
      <c r="S22" s="140" t="s">
        <v>48</v>
      </c>
      <c r="T22" s="140" t="s">
        <v>61</v>
      </c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9.25" customHeight="1">
      <c r="A23" s="140"/>
      <c r="B23" s="140"/>
      <c r="C23" s="140"/>
      <c r="D23" s="140"/>
      <c r="E23" s="140"/>
      <c r="F23" s="140"/>
      <c r="G23" s="140"/>
      <c r="H23" s="142"/>
      <c r="I23" s="140"/>
      <c r="J23" s="140"/>
      <c r="K23" s="140"/>
      <c r="L23" s="140"/>
      <c r="M23" s="140"/>
      <c r="N23" s="140"/>
      <c r="O23" s="140"/>
      <c r="P23" s="140"/>
      <c r="Q23" s="143"/>
      <c r="R23" s="140" t="s">
        <v>31</v>
      </c>
      <c r="S23" s="214" t="str">
        <f>+J17+#REF!+#REF!+#REF!+#REF!+#REF!+#REF!+#REF!+#REF!+#REF!+#REF!+#REF!+#REF!+#REF!+#REF!+#REF!+#REF!+#REF!</f>
        <v>#REF!</v>
      </c>
      <c r="T23" s="215" t="str">
        <f>+R17+#REF!+#REF!+#REF!+#REF!+#REF!+#REF!+#REF!+#REF!+#REF!+#REF!+#REF!+#REF!+#REF!+#REF!+#REF!+#REF!+#REF!</f>
        <v>#REF!</v>
      </c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9.25" customHeight="1">
      <c r="A24" s="140" t="s">
        <v>32</v>
      </c>
      <c r="B24" s="140"/>
      <c r="C24" s="140"/>
      <c r="D24" s="140" t="s">
        <v>33</v>
      </c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40" t="s">
        <v>34</v>
      </c>
      <c r="S24" s="216" t="str">
        <f>J20-S23</f>
        <v>#REF!</v>
      </c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/>
      <c r="B25" s="140"/>
      <c r="C25" s="140"/>
      <c r="D25" s="140"/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205"/>
      <c r="R25" s="140"/>
      <c r="S25" s="217" t="str">
        <f>SUM(S23:S24)</f>
        <v>#REF!</v>
      </c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39.0" customHeight="1">
      <c r="A26" s="184"/>
      <c r="B26" s="166" t="s">
        <v>12</v>
      </c>
      <c r="C26" s="185" t="s">
        <v>62</v>
      </c>
      <c r="D26" s="52"/>
      <c r="E26" s="53"/>
      <c r="F26" s="186"/>
      <c r="G26" s="186"/>
      <c r="H26" s="188" t="s">
        <v>14</v>
      </c>
      <c r="I26" s="166" t="s">
        <v>15</v>
      </c>
      <c r="J26" s="166" t="s">
        <v>16</v>
      </c>
      <c r="K26" s="140"/>
      <c r="L26" s="140"/>
      <c r="M26" s="140"/>
      <c r="N26" s="140"/>
      <c r="O26" s="140"/>
      <c r="P26" s="140"/>
      <c r="Q26" s="143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27.0" customHeight="1">
      <c r="A27" s="157">
        <v>1.0</v>
      </c>
      <c r="B27" s="218" t="s">
        <v>78</v>
      </c>
      <c r="C27" s="218">
        <v>95.0</v>
      </c>
      <c r="D27" s="218">
        <v>183.0</v>
      </c>
      <c r="E27" s="218">
        <v>162.0</v>
      </c>
      <c r="F27" s="218">
        <f>1-VALUE(IF(RIGHT(B27,1)="%",RIGHT(B27,3),0))</f>
        <v>0.05</v>
      </c>
      <c r="G27" s="218">
        <f>+Q27*C27/100*D27/100*E27/100</f>
        <v>85.899285</v>
      </c>
      <c r="H27" s="219">
        <f>IF(F27=0,G27,F27*G27)</f>
        <v>4.29496425</v>
      </c>
      <c r="I27" s="218">
        <v>1.0</v>
      </c>
      <c r="J27" s="220">
        <f>+H27*I27</f>
        <v>4.29496425</v>
      </c>
      <c r="K27" s="140"/>
      <c r="L27" s="184">
        <f>D27*25.4/1000</f>
        <v>4.6482</v>
      </c>
      <c r="M27" s="166">
        <f>+I27</f>
        <v>1</v>
      </c>
      <c r="N27" s="166">
        <f>M27*L27</f>
        <v>4.6482</v>
      </c>
      <c r="O27" s="140"/>
      <c r="P27" s="140"/>
      <c r="Q27" s="143">
        <v>30.5</v>
      </c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4.75" customHeight="1">
      <c r="A28" s="166"/>
      <c r="B28" s="202"/>
      <c r="C28" s="202"/>
      <c r="D28" s="202"/>
      <c r="E28" s="202"/>
      <c r="F28" s="202"/>
      <c r="G28" s="202"/>
      <c r="H28" s="223" t="s">
        <v>38</v>
      </c>
      <c r="I28" s="202"/>
      <c r="J28" s="224">
        <f>SUM(J27)</f>
        <v>4.29496425</v>
      </c>
      <c r="K28" s="140"/>
      <c r="L28" s="140"/>
      <c r="M28" s="140"/>
      <c r="N28" s="140"/>
      <c r="O28" s="140"/>
      <c r="P28" s="140"/>
      <c r="Q28" s="143"/>
      <c r="R28" s="225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18.75" customHeight="1">
      <c r="A29" s="182"/>
      <c r="B29" s="146"/>
      <c r="C29" s="146"/>
      <c r="D29" s="146"/>
      <c r="E29" s="146"/>
      <c r="F29" s="146"/>
      <c r="G29" s="146"/>
      <c r="H29" s="148"/>
      <c r="I29" s="146"/>
      <c r="J29" s="183"/>
      <c r="K29" s="140"/>
      <c r="L29" s="140"/>
      <c r="M29" s="140"/>
      <c r="N29" s="140"/>
      <c r="O29" s="140"/>
      <c r="P29" s="140"/>
      <c r="Q29" s="143"/>
      <c r="R29" s="225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18.75" customHeight="1">
      <c r="A30" s="140"/>
      <c r="B30" s="140"/>
      <c r="C30" s="140"/>
      <c r="D30" s="140"/>
      <c r="E30" s="140"/>
      <c r="F30" s="140"/>
      <c r="G30" s="140"/>
      <c r="H30" s="142"/>
      <c r="I30" s="140"/>
      <c r="J30" s="140"/>
      <c r="K30" s="140"/>
      <c r="L30" s="140"/>
      <c r="M30" s="140"/>
      <c r="N30" s="140"/>
      <c r="O30" s="140"/>
      <c r="P30" s="140"/>
      <c r="Q30" s="143"/>
      <c r="R30" s="225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18.75" customHeight="1">
      <c r="A31" s="140"/>
      <c r="B31" s="140"/>
      <c r="C31" s="140"/>
      <c r="D31" s="140"/>
      <c r="E31" s="140"/>
      <c r="F31" s="140"/>
      <c r="G31" s="140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225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40" t="s">
        <v>39</v>
      </c>
      <c r="B32" s="140"/>
      <c r="C32" s="140"/>
      <c r="D32" s="140"/>
      <c r="E32" s="140"/>
      <c r="F32" s="140"/>
      <c r="G32" s="140"/>
      <c r="H32" s="142"/>
      <c r="I32" s="140"/>
      <c r="J32" s="140"/>
      <c r="K32" s="140"/>
      <c r="L32" s="140"/>
      <c r="M32" s="140"/>
      <c r="N32" s="140"/>
      <c r="O32" s="140"/>
      <c r="P32" s="140"/>
      <c r="Q32" s="143"/>
      <c r="R32" s="225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/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5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42.0" customHeight="1">
      <c r="A34" s="184"/>
      <c r="B34" s="166" t="s">
        <v>12</v>
      </c>
      <c r="C34" s="185" t="s">
        <v>63</v>
      </c>
      <c r="D34" s="52"/>
      <c r="E34" s="53"/>
      <c r="F34" s="226"/>
      <c r="G34" s="226"/>
      <c r="H34" s="188" t="s">
        <v>14</v>
      </c>
      <c r="I34" s="228" t="s">
        <v>15</v>
      </c>
      <c r="J34" s="166" t="s">
        <v>16</v>
      </c>
      <c r="K34" s="140"/>
      <c r="L34" s="140"/>
      <c r="M34" s="140"/>
      <c r="N34" s="140"/>
      <c r="O34" s="140"/>
      <c r="P34" s="140"/>
      <c r="Q34" s="143"/>
      <c r="R34" s="225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4.75" customHeight="1">
      <c r="A35" s="166">
        <v>1.0</v>
      </c>
      <c r="B35" s="274" t="s">
        <v>79</v>
      </c>
      <c r="C35" s="190"/>
      <c r="D35" s="190"/>
      <c r="E35" s="190"/>
      <c r="F35" s="190"/>
      <c r="G35" s="190"/>
      <c r="H35" s="230">
        <v>10.0</v>
      </c>
      <c r="I35" s="190">
        <v>1.0</v>
      </c>
      <c r="J35" s="201">
        <f t="shared" ref="J35:J36" si="17">+I35*H35</f>
        <v>10</v>
      </c>
      <c r="K35" s="184"/>
      <c r="L35" s="184"/>
      <c r="M35" s="184"/>
      <c r="N35" s="184"/>
      <c r="O35" s="184"/>
      <c r="P35" s="184"/>
      <c r="Q35" s="231"/>
      <c r="R35" s="225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4.75" customHeight="1">
      <c r="A36" s="166">
        <v>2.0</v>
      </c>
      <c r="B36" s="157" t="s">
        <v>79</v>
      </c>
      <c r="C36" s="190"/>
      <c r="D36" s="190"/>
      <c r="E36" s="190"/>
      <c r="F36" s="190"/>
      <c r="G36" s="190"/>
      <c r="H36" s="230">
        <v>5.0</v>
      </c>
      <c r="I36" s="190">
        <v>1.0</v>
      </c>
      <c r="J36" s="201">
        <f t="shared" si="17"/>
        <v>5</v>
      </c>
      <c r="K36" s="184"/>
      <c r="L36" s="184"/>
      <c r="M36" s="184"/>
      <c r="N36" s="184"/>
      <c r="O36" s="184"/>
      <c r="P36" s="184"/>
      <c r="Q36" s="231"/>
      <c r="R36" s="225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18.75" customHeight="1">
      <c r="A37" s="140"/>
      <c r="B37" s="140"/>
      <c r="C37" s="140"/>
      <c r="D37" s="140"/>
      <c r="E37" s="140"/>
      <c r="F37" s="140"/>
      <c r="G37" s="140"/>
      <c r="H37" s="142" t="s">
        <v>38</v>
      </c>
      <c r="I37" s="140"/>
      <c r="J37" s="232">
        <f>SUM(J35:J36)</f>
        <v>15</v>
      </c>
      <c r="K37" s="233"/>
      <c r="L37" s="233"/>
      <c r="M37" s="233"/>
      <c r="N37" s="233"/>
      <c r="O37" s="233"/>
      <c r="P37" s="233"/>
      <c r="Q37" s="234"/>
      <c r="R37" s="225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18.75" customHeight="1">
      <c r="A38" s="146"/>
      <c r="B38" s="146"/>
      <c r="C38" s="146"/>
      <c r="D38" s="146"/>
      <c r="E38" s="146"/>
      <c r="F38" s="146"/>
      <c r="G38" s="146"/>
      <c r="H38" s="148"/>
      <c r="I38" s="181"/>
      <c r="J38" s="206">
        <f>+J37*60%</f>
        <v>9</v>
      </c>
      <c r="K38" s="206"/>
      <c r="L38" s="206"/>
      <c r="M38" s="206"/>
      <c r="N38" s="206"/>
      <c r="O38" s="206"/>
      <c r="P38" s="206"/>
      <c r="Q38" s="209">
        <f>+J37*40%</f>
        <v>6</v>
      </c>
      <c r="R38" s="225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18.75" customHeight="1">
      <c r="A39" s="140"/>
      <c r="B39" s="140"/>
      <c r="C39" s="140"/>
      <c r="D39" s="140"/>
      <c r="E39" s="140"/>
      <c r="F39" s="140"/>
      <c r="G39" s="140"/>
      <c r="H39" s="142"/>
      <c r="I39" s="140"/>
      <c r="J39" s="140"/>
      <c r="K39" s="140"/>
      <c r="L39" s="140"/>
      <c r="M39" s="140"/>
      <c r="N39" s="140"/>
      <c r="O39" s="140"/>
      <c r="P39" s="140"/>
      <c r="Q39" s="143"/>
      <c r="R39" s="225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225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9.5" customHeight="1">
      <c r="A41" s="235" t="s">
        <v>41</v>
      </c>
      <c r="B41" s="140"/>
      <c r="C41" s="140"/>
      <c r="D41" s="140"/>
      <c r="E41" s="140"/>
      <c r="F41" s="140"/>
      <c r="G41" s="140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225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57.0" customHeight="1">
      <c r="A42" s="236"/>
      <c r="B42" s="237" t="s">
        <v>42</v>
      </c>
      <c r="C42" s="237" t="s">
        <v>43</v>
      </c>
      <c r="D42" s="237" t="s">
        <v>44</v>
      </c>
      <c r="E42" s="237" t="s">
        <v>45</v>
      </c>
      <c r="F42" s="237"/>
      <c r="G42" s="237"/>
      <c r="H42" s="239" t="s">
        <v>46</v>
      </c>
      <c r="I42" s="240" t="s">
        <v>47</v>
      </c>
      <c r="J42" s="140"/>
      <c r="K42" s="140"/>
      <c r="L42" s="140"/>
      <c r="M42" s="140"/>
      <c r="N42" s="140"/>
      <c r="O42" s="140"/>
      <c r="P42" s="140"/>
      <c r="Q42" s="143"/>
      <c r="R42" s="225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241" t="s">
        <v>48</v>
      </c>
      <c r="B43" s="242">
        <f>+E9</f>
        <v>317.161</v>
      </c>
      <c r="C43" s="243">
        <f>+J20</f>
        <v>298.1105933</v>
      </c>
      <c r="D43" s="243">
        <f>+J28</f>
        <v>4.29496425</v>
      </c>
      <c r="E43" s="244">
        <f>J38</f>
        <v>9</v>
      </c>
      <c r="F43" s="244"/>
      <c r="G43" s="244"/>
      <c r="H43" s="246">
        <f>+I9</f>
        <v>4.6622667</v>
      </c>
      <c r="I43" s="247">
        <f>+B43-C43-D43-E43-H43</f>
        <v>1.0931758</v>
      </c>
      <c r="J43" s="140"/>
      <c r="K43" s="140"/>
      <c r="L43" s="140"/>
      <c r="M43" s="140"/>
      <c r="N43" s="140"/>
      <c r="O43" s="140"/>
      <c r="P43" s="140"/>
      <c r="Q43" s="143"/>
      <c r="R43" s="225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9.5" customHeight="1">
      <c r="A44" s="248" t="s">
        <v>49</v>
      </c>
      <c r="B44" s="249"/>
      <c r="C44" s="250">
        <f>+C43/B43</f>
        <v>0.9399345861</v>
      </c>
      <c r="D44" s="250">
        <f>+D43/B43</f>
        <v>0.01354190537</v>
      </c>
      <c r="E44" s="250">
        <f>+E43/B43</f>
        <v>0.02837675502</v>
      </c>
      <c r="F44" s="250"/>
      <c r="G44" s="250"/>
      <c r="H44" s="252">
        <f>+H43/B43</f>
        <v>0.0147</v>
      </c>
      <c r="I44" s="253">
        <f>+I43/B43</f>
        <v>0.003446753542</v>
      </c>
      <c r="J44" s="140"/>
      <c r="K44" s="140"/>
      <c r="L44" s="140"/>
      <c r="M44" s="140"/>
      <c r="N44" s="140"/>
      <c r="O44" s="140"/>
      <c r="P44" s="140"/>
      <c r="Q44" s="143"/>
      <c r="R44" s="225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9.5" customHeight="1">
      <c r="A45" s="170"/>
      <c r="B45" s="254"/>
      <c r="C45" s="255"/>
      <c r="D45" s="255"/>
      <c r="E45" s="255"/>
      <c r="F45" s="255"/>
      <c r="G45" s="255"/>
      <c r="H45" s="257"/>
      <c r="I45" s="258"/>
      <c r="J45" s="140"/>
      <c r="K45" s="140"/>
      <c r="L45" s="140"/>
      <c r="M45" s="140"/>
      <c r="N45" s="140"/>
      <c r="O45" s="140"/>
      <c r="P45" s="140"/>
      <c r="Q45" s="143"/>
      <c r="R45" s="225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8.75" customHeight="1">
      <c r="A46" s="259"/>
      <c r="B46" s="260"/>
      <c r="C46" s="260"/>
      <c r="D46" s="260" t="s">
        <v>50</v>
      </c>
      <c r="E46" s="260" t="s">
        <v>48</v>
      </c>
      <c r="F46" s="260"/>
      <c r="G46" s="260"/>
      <c r="H46" s="262">
        <f>+D43+E43+H43+I43</f>
        <v>19.05040675</v>
      </c>
      <c r="I46" s="263"/>
      <c r="J46" s="140"/>
      <c r="K46" s="140"/>
      <c r="L46" s="140"/>
      <c r="M46" s="140"/>
      <c r="N46" s="140"/>
      <c r="O46" s="140"/>
      <c r="P46" s="140"/>
      <c r="Q46" s="143"/>
      <c r="R46" s="142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8.75" customHeight="1">
      <c r="A47" s="264"/>
      <c r="B47" s="140"/>
      <c r="C47" s="140"/>
      <c r="D47" s="140"/>
      <c r="E47" s="140" t="s">
        <v>49</v>
      </c>
      <c r="F47" s="140"/>
      <c r="G47" s="140"/>
      <c r="H47" s="257">
        <f>+H46/B43</f>
        <v>0.06006541394</v>
      </c>
      <c r="I47" s="265"/>
      <c r="J47" s="140"/>
      <c r="K47" s="140"/>
      <c r="L47" s="140"/>
      <c r="M47" s="140"/>
      <c r="N47" s="140"/>
      <c r="O47" s="140"/>
      <c r="P47" s="140"/>
      <c r="Q47" s="143"/>
      <c r="R47" s="142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8.75" customHeight="1">
      <c r="A48" s="264"/>
      <c r="B48" s="140"/>
      <c r="C48" s="140" t="s">
        <v>51</v>
      </c>
      <c r="D48" s="140"/>
      <c r="E48" s="140"/>
      <c r="F48" s="140"/>
      <c r="G48" s="140"/>
      <c r="H48" s="142"/>
      <c r="I48" s="265"/>
      <c r="J48" s="140"/>
      <c r="K48" s="140"/>
      <c r="L48" s="140"/>
      <c r="M48" s="140"/>
      <c r="N48" s="140"/>
      <c r="O48" s="140"/>
      <c r="P48" s="140"/>
      <c r="Q48" s="143"/>
      <c r="R48" s="142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64"/>
      <c r="B49" s="140"/>
      <c r="C49" s="140"/>
      <c r="D49" s="140" t="s">
        <v>52</v>
      </c>
      <c r="E49" s="140"/>
      <c r="F49" s="140"/>
      <c r="G49" s="140"/>
      <c r="H49" s="142">
        <f>+H48*(H46-H43)</f>
        <v>0</v>
      </c>
      <c r="I49" s="265"/>
      <c r="J49" s="140"/>
      <c r="K49" s="140"/>
      <c r="L49" s="140"/>
      <c r="M49" s="140"/>
      <c r="N49" s="140"/>
      <c r="O49" s="140"/>
      <c r="P49" s="140"/>
      <c r="Q49" s="143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9.5" customHeight="1">
      <c r="A50" s="266"/>
      <c r="B50" s="267"/>
      <c r="C50" s="267"/>
      <c r="D50" s="267"/>
      <c r="E50" s="267"/>
      <c r="F50" s="267"/>
      <c r="G50" s="267"/>
      <c r="H50" s="269"/>
      <c r="I50" s="270"/>
      <c r="J50" s="140"/>
      <c r="K50" s="140"/>
      <c r="L50" s="140"/>
      <c r="M50" s="140"/>
      <c r="N50" s="140"/>
      <c r="O50" s="140"/>
      <c r="P50" s="140"/>
      <c r="Q50" s="143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0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0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0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0" customHeight="1">
      <c r="A54" s="7"/>
      <c r="B54" s="7"/>
      <c r="C54" s="7"/>
      <c r="D54" s="7"/>
      <c r="E54" s="7"/>
      <c r="F54" s="7"/>
      <c r="G54" s="7"/>
      <c r="H54" s="272"/>
      <c r="I54" s="7"/>
      <c r="J54" s="7"/>
      <c r="K54" s="7"/>
      <c r="L54" s="7"/>
      <c r="M54" s="7"/>
      <c r="N54" s="7"/>
      <c r="O54" s="7"/>
      <c r="P54" s="7"/>
      <c r="Q54" s="273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ht="18.0" customHeight="1">
      <c r="A55" s="7"/>
      <c r="B55" s="7"/>
      <c r="C55" s="7"/>
      <c r="D55" s="7"/>
      <c r="E55" s="7"/>
      <c r="F55" s="7"/>
      <c r="G55" s="7"/>
      <c r="H55" s="272"/>
      <c r="I55" s="7"/>
      <c r="J55" s="7"/>
      <c r="K55" s="7"/>
      <c r="L55" s="7"/>
      <c r="M55" s="7"/>
      <c r="N55" s="7"/>
      <c r="O55" s="7"/>
      <c r="P55" s="7"/>
      <c r="Q55" s="273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8.0" customHeight="1">
      <c r="A56" s="7"/>
      <c r="B56" s="7"/>
      <c r="C56" s="7"/>
      <c r="D56" s="7"/>
      <c r="E56" s="7"/>
      <c r="F56" s="7"/>
      <c r="G56" s="7"/>
      <c r="H56" s="272"/>
      <c r="I56" s="7"/>
      <c r="J56" s="7"/>
      <c r="K56" s="7"/>
      <c r="L56" s="7"/>
      <c r="M56" s="7"/>
      <c r="N56" s="7"/>
      <c r="O56" s="7"/>
      <c r="P56" s="7"/>
      <c r="Q56" s="273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8.0" customHeight="1">
      <c r="A57" s="7"/>
      <c r="B57" s="7"/>
      <c r="C57" s="7"/>
      <c r="D57" s="7"/>
      <c r="E57" s="7"/>
      <c r="F57" s="7"/>
      <c r="G57" s="7"/>
      <c r="H57" s="272"/>
      <c r="I57" s="7"/>
      <c r="J57" s="7"/>
      <c r="K57" s="7"/>
      <c r="L57" s="7"/>
      <c r="M57" s="7"/>
      <c r="N57" s="7"/>
      <c r="O57" s="7"/>
      <c r="P57" s="7"/>
      <c r="Q57" s="273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72"/>
      <c r="I58" s="7"/>
      <c r="J58" s="7"/>
      <c r="K58" s="7"/>
      <c r="L58" s="7"/>
      <c r="M58" s="7"/>
      <c r="N58" s="7"/>
      <c r="O58" s="7"/>
      <c r="P58" s="7"/>
      <c r="Q58" s="273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72"/>
      <c r="I59" s="7"/>
      <c r="J59" s="7"/>
      <c r="K59" s="7"/>
      <c r="L59" s="7"/>
      <c r="M59" s="7"/>
      <c r="N59" s="7"/>
      <c r="O59" s="7"/>
      <c r="P59" s="7"/>
      <c r="Q59" s="273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72"/>
      <c r="I60" s="7"/>
      <c r="J60" s="7"/>
      <c r="K60" s="7"/>
      <c r="L60" s="7"/>
      <c r="M60" s="7"/>
      <c r="N60" s="7"/>
      <c r="O60" s="7"/>
      <c r="P60" s="7"/>
      <c r="Q60" s="273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72"/>
      <c r="I61" s="7"/>
      <c r="J61" s="7"/>
      <c r="K61" s="7"/>
      <c r="L61" s="7"/>
      <c r="M61" s="7"/>
      <c r="N61" s="7"/>
      <c r="O61" s="7"/>
      <c r="P61" s="7"/>
      <c r="Q61" s="273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72"/>
      <c r="I62" s="7"/>
      <c r="J62" s="7"/>
      <c r="K62" s="7"/>
      <c r="L62" s="7"/>
      <c r="M62" s="7"/>
      <c r="N62" s="7"/>
      <c r="O62" s="7"/>
      <c r="P62" s="7"/>
      <c r="Q62" s="273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72"/>
      <c r="I63" s="7"/>
      <c r="J63" s="7"/>
      <c r="K63" s="7"/>
      <c r="L63" s="7"/>
      <c r="M63" s="7"/>
      <c r="N63" s="7"/>
      <c r="O63" s="7"/>
      <c r="P63" s="7"/>
      <c r="Q63" s="273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72"/>
      <c r="I64" s="7"/>
      <c r="J64" s="7"/>
      <c r="K64" s="7"/>
      <c r="L64" s="7"/>
      <c r="M64" s="7"/>
      <c r="N64" s="7"/>
      <c r="O64" s="7"/>
      <c r="P64" s="7"/>
      <c r="Q64" s="273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72"/>
      <c r="I65" s="7"/>
      <c r="J65" s="7"/>
      <c r="K65" s="7"/>
      <c r="L65" s="7"/>
      <c r="M65" s="7"/>
      <c r="N65" s="7"/>
      <c r="O65" s="7"/>
      <c r="P65" s="7"/>
      <c r="Q65" s="273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72"/>
      <c r="I66" s="7"/>
      <c r="J66" s="7"/>
      <c r="K66" s="7"/>
      <c r="L66" s="7"/>
      <c r="M66" s="7"/>
      <c r="N66" s="7"/>
      <c r="O66" s="7"/>
      <c r="P66" s="7"/>
      <c r="Q66" s="273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72"/>
      <c r="I67" s="7"/>
      <c r="J67" s="7"/>
      <c r="K67" s="7"/>
      <c r="L67" s="7"/>
      <c r="M67" s="7"/>
      <c r="N67" s="7"/>
      <c r="O67" s="7"/>
      <c r="P67" s="7"/>
      <c r="Q67" s="273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72"/>
      <c r="I68" s="7"/>
      <c r="J68" s="7"/>
      <c r="K68" s="7"/>
      <c r="L68" s="7"/>
      <c r="M68" s="7"/>
      <c r="N68" s="7"/>
      <c r="O68" s="7"/>
      <c r="P68" s="7"/>
      <c r="Q68" s="273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72"/>
      <c r="I69" s="7"/>
      <c r="J69" s="7"/>
      <c r="K69" s="7"/>
      <c r="L69" s="7"/>
      <c r="M69" s="7"/>
      <c r="N69" s="7"/>
      <c r="O69" s="7"/>
      <c r="P69" s="7"/>
      <c r="Q69" s="273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72"/>
      <c r="I70" s="7"/>
      <c r="J70" s="7"/>
      <c r="K70" s="7"/>
      <c r="L70" s="7"/>
      <c r="M70" s="7"/>
      <c r="N70" s="7"/>
      <c r="O70" s="7"/>
      <c r="P70" s="7"/>
      <c r="Q70" s="273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72"/>
      <c r="I71" s="7"/>
      <c r="J71" s="7"/>
      <c r="K71" s="7"/>
      <c r="L71" s="7"/>
      <c r="M71" s="7"/>
      <c r="N71" s="7"/>
      <c r="O71" s="7"/>
      <c r="P71" s="7"/>
      <c r="Q71" s="273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72"/>
      <c r="I72" s="7"/>
      <c r="J72" s="7"/>
      <c r="K72" s="7"/>
      <c r="L72" s="7"/>
      <c r="M72" s="7"/>
      <c r="N72" s="7"/>
      <c r="O72" s="7"/>
      <c r="P72" s="7"/>
      <c r="Q72" s="273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72"/>
      <c r="I73" s="7"/>
      <c r="J73" s="7"/>
      <c r="K73" s="7"/>
      <c r="L73" s="7"/>
      <c r="M73" s="7"/>
      <c r="N73" s="7"/>
      <c r="O73" s="7"/>
      <c r="P73" s="7"/>
      <c r="Q73" s="273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72"/>
      <c r="I74" s="7"/>
      <c r="J74" s="7"/>
      <c r="K74" s="7"/>
      <c r="L74" s="7"/>
      <c r="M74" s="7"/>
      <c r="N74" s="7"/>
      <c r="O74" s="7"/>
      <c r="P74" s="7"/>
      <c r="Q74" s="273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72"/>
      <c r="I75" s="7"/>
      <c r="J75" s="7"/>
      <c r="K75" s="7"/>
      <c r="L75" s="7"/>
      <c r="M75" s="7"/>
      <c r="N75" s="7"/>
      <c r="O75" s="7"/>
      <c r="P75" s="7"/>
      <c r="Q75" s="273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72"/>
      <c r="I76" s="7"/>
      <c r="J76" s="7"/>
      <c r="K76" s="7"/>
      <c r="L76" s="7"/>
      <c r="M76" s="7"/>
      <c r="N76" s="7"/>
      <c r="O76" s="7"/>
      <c r="P76" s="7"/>
      <c r="Q76" s="273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72"/>
      <c r="I77" s="7"/>
      <c r="J77" s="7"/>
      <c r="K77" s="7"/>
      <c r="L77" s="7"/>
      <c r="M77" s="7"/>
      <c r="N77" s="7"/>
      <c r="O77" s="7"/>
      <c r="P77" s="7"/>
      <c r="Q77" s="273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72"/>
      <c r="I78" s="7"/>
      <c r="J78" s="7"/>
      <c r="K78" s="7"/>
      <c r="L78" s="7"/>
      <c r="M78" s="7"/>
      <c r="N78" s="7"/>
      <c r="O78" s="7"/>
      <c r="P78" s="7"/>
      <c r="Q78" s="273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72"/>
      <c r="I79" s="7"/>
      <c r="J79" s="7"/>
      <c r="K79" s="7"/>
      <c r="L79" s="7"/>
      <c r="M79" s="7"/>
      <c r="N79" s="7"/>
      <c r="O79" s="7"/>
      <c r="P79" s="7"/>
      <c r="Q79" s="273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72"/>
      <c r="I80" s="7"/>
      <c r="J80" s="7"/>
      <c r="K80" s="7"/>
      <c r="L80" s="7"/>
      <c r="M80" s="7"/>
      <c r="N80" s="7"/>
      <c r="O80" s="7"/>
      <c r="P80" s="7"/>
      <c r="Q80" s="273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72"/>
      <c r="I81" s="7"/>
      <c r="J81" s="7"/>
      <c r="K81" s="7"/>
      <c r="L81" s="7"/>
      <c r="M81" s="7"/>
      <c r="N81" s="7"/>
      <c r="O81" s="7"/>
      <c r="P81" s="7"/>
      <c r="Q81" s="273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72"/>
      <c r="I82" s="7"/>
      <c r="J82" s="7"/>
      <c r="K82" s="7"/>
      <c r="L82" s="7"/>
      <c r="M82" s="7"/>
      <c r="N82" s="7"/>
      <c r="O82" s="7"/>
      <c r="P82" s="7"/>
      <c r="Q82" s="273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72"/>
      <c r="I83" s="7"/>
      <c r="J83" s="7"/>
      <c r="K83" s="7"/>
      <c r="L83" s="7"/>
      <c r="M83" s="7"/>
      <c r="N83" s="7"/>
      <c r="O83" s="7"/>
      <c r="P83" s="7"/>
      <c r="Q83" s="273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72"/>
      <c r="I84" s="7"/>
      <c r="J84" s="7"/>
      <c r="K84" s="7"/>
      <c r="L84" s="7"/>
      <c r="M84" s="7"/>
      <c r="N84" s="7"/>
      <c r="O84" s="7"/>
      <c r="P84" s="7"/>
      <c r="Q84" s="273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72"/>
      <c r="I85" s="7"/>
      <c r="J85" s="7"/>
      <c r="K85" s="7"/>
      <c r="L85" s="7"/>
      <c r="M85" s="7"/>
      <c r="N85" s="7"/>
      <c r="O85" s="7"/>
      <c r="P85" s="7"/>
      <c r="Q85" s="273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72"/>
      <c r="I86" s="7"/>
      <c r="J86" s="7"/>
      <c r="K86" s="7"/>
      <c r="L86" s="7"/>
      <c r="M86" s="7"/>
      <c r="N86" s="7"/>
      <c r="O86" s="7"/>
      <c r="P86" s="7"/>
      <c r="Q86" s="273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72"/>
      <c r="I87" s="7"/>
      <c r="J87" s="7"/>
      <c r="K87" s="7"/>
      <c r="L87" s="7"/>
      <c r="M87" s="7"/>
      <c r="N87" s="7"/>
      <c r="O87" s="7"/>
      <c r="P87" s="7"/>
      <c r="Q87" s="273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72"/>
      <c r="I88" s="7"/>
      <c r="J88" s="7"/>
      <c r="K88" s="7"/>
      <c r="L88" s="7"/>
      <c r="M88" s="7"/>
      <c r="N88" s="7"/>
      <c r="O88" s="7"/>
      <c r="P88" s="7"/>
      <c r="Q88" s="273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72"/>
      <c r="I89" s="7"/>
      <c r="J89" s="7"/>
      <c r="K89" s="7"/>
      <c r="L89" s="7"/>
      <c r="M89" s="7"/>
      <c r="N89" s="7"/>
      <c r="O89" s="7"/>
      <c r="P89" s="7"/>
      <c r="Q89" s="273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72"/>
      <c r="I90" s="7"/>
      <c r="J90" s="7"/>
      <c r="K90" s="7"/>
      <c r="L90" s="7"/>
      <c r="M90" s="7"/>
      <c r="N90" s="7"/>
      <c r="O90" s="7"/>
      <c r="P90" s="7"/>
      <c r="Q90" s="273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72"/>
      <c r="I91" s="7"/>
      <c r="J91" s="7"/>
      <c r="K91" s="7"/>
      <c r="L91" s="7"/>
      <c r="M91" s="7"/>
      <c r="N91" s="7"/>
      <c r="O91" s="7"/>
      <c r="P91" s="7"/>
      <c r="Q91" s="273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72"/>
      <c r="I92" s="7"/>
      <c r="J92" s="7"/>
      <c r="K92" s="7"/>
      <c r="L92" s="7"/>
      <c r="M92" s="7"/>
      <c r="N92" s="7"/>
      <c r="O92" s="7"/>
      <c r="P92" s="7"/>
      <c r="Q92" s="273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72"/>
      <c r="I93" s="7"/>
      <c r="J93" s="7"/>
      <c r="K93" s="7"/>
      <c r="L93" s="7"/>
      <c r="M93" s="7"/>
      <c r="N93" s="7"/>
      <c r="O93" s="7"/>
      <c r="P93" s="7"/>
      <c r="Q93" s="273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72"/>
      <c r="I94" s="7"/>
      <c r="J94" s="7"/>
      <c r="K94" s="7"/>
      <c r="L94" s="7"/>
      <c r="M94" s="7"/>
      <c r="N94" s="7"/>
      <c r="O94" s="7"/>
      <c r="P94" s="7"/>
      <c r="Q94" s="273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6:E26"/>
    <mergeCell ref="C34:E3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44253.0</v>
      </c>
      <c r="J4" s="140" t="str">
        <f>+B8</f>
        <v>HRD3220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80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79</v>
      </c>
      <c r="C8" s="157">
        <v>32.5</v>
      </c>
      <c r="D8" s="158">
        <v>0.0178</v>
      </c>
      <c r="E8" s="159">
        <f>240.153*1.35</f>
        <v>324.20655</v>
      </c>
      <c r="F8" s="159"/>
      <c r="G8" s="159"/>
      <c r="H8" s="161">
        <v>1.5</v>
      </c>
      <c r="I8" s="162">
        <f>+D8*E8</f>
        <v>5.77087659</v>
      </c>
      <c r="J8" s="163">
        <f>E8-I8</f>
        <v>318.4356734</v>
      </c>
      <c r="K8" s="140"/>
      <c r="L8" s="140"/>
      <c r="M8" s="140"/>
      <c r="N8" s="140"/>
      <c r="O8" s="140"/>
      <c r="P8" s="140"/>
      <c r="Q8" s="164">
        <f>+I44</f>
        <v>0.007220313054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324.20655</v>
      </c>
      <c r="F9" s="175"/>
      <c r="G9" s="175"/>
      <c r="H9" s="177"/>
      <c r="I9" s="178">
        <f t="shared" ref="I9:J9" si="1">SUM(I8)</f>
        <v>5.77087659</v>
      </c>
      <c r="J9" s="179">
        <f t="shared" si="1"/>
        <v>318.4356734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80"/>
      <c r="B10" s="146"/>
      <c r="C10" s="146"/>
      <c r="D10" s="181"/>
      <c r="E10" s="182"/>
      <c r="F10" s="154"/>
      <c r="G10" s="154"/>
      <c r="H10" s="150"/>
      <c r="I10" s="183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1"/>
      <c r="K12" s="140"/>
      <c r="L12" s="140"/>
      <c r="M12" s="140"/>
      <c r="N12" s="140"/>
      <c r="O12" s="140"/>
      <c r="P12" s="140"/>
      <c r="Q12" s="143"/>
      <c r="R12" s="141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4"/>
      <c r="B15" s="166" t="s">
        <v>12</v>
      </c>
      <c r="C15" s="185" t="s">
        <v>57</v>
      </c>
      <c r="D15" s="52"/>
      <c r="E15" s="53"/>
      <c r="F15" s="186"/>
      <c r="G15" s="186"/>
      <c r="H15" s="188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4" t="s">
        <v>18</v>
      </c>
      <c r="O15" s="140"/>
      <c r="P15" s="140"/>
      <c r="Q15" s="189"/>
      <c r="R15" s="166" t="s">
        <v>17</v>
      </c>
      <c r="S15" s="166" t="s">
        <v>15</v>
      </c>
      <c r="T15" s="184" t="s">
        <v>18</v>
      </c>
      <c r="U15" s="140"/>
      <c r="V15" s="184" t="s">
        <v>19</v>
      </c>
      <c r="W15" s="184" t="s">
        <v>20</v>
      </c>
      <c r="X15" s="184" t="s">
        <v>21</v>
      </c>
      <c r="Y15" s="184" t="s">
        <v>81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90">
        <v>1.0</v>
      </c>
      <c r="B16" s="274" t="s">
        <v>82</v>
      </c>
      <c r="C16" s="192">
        <v>95.0</v>
      </c>
      <c r="D16" s="192">
        <v>183.0</v>
      </c>
      <c r="E16" s="192">
        <v>121.0</v>
      </c>
      <c r="F16" s="192"/>
      <c r="G16" s="192"/>
      <c r="H16" s="193">
        <f t="shared" ref="H16:H18" si="3">+U16</f>
        <v>68.3665125</v>
      </c>
      <c r="I16" s="192">
        <v>1.0</v>
      </c>
      <c r="J16" s="194">
        <f t="shared" ref="J16:J18" si="4">+I16*H16</f>
        <v>68.3665125</v>
      </c>
      <c r="K16" s="195"/>
      <c r="L16" s="196">
        <f>D16*25.4/1000</f>
        <v>4.6482</v>
      </c>
      <c r="M16" s="190">
        <f>+I16</f>
        <v>1</v>
      </c>
      <c r="N16" s="190">
        <f>M16*L16</f>
        <v>4.6482</v>
      </c>
      <c r="O16" s="195"/>
      <c r="P16" s="195"/>
      <c r="Q16" s="197">
        <v>32.5</v>
      </c>
      <c r="R16" s="196">
        <f t="shared" ref="R16:R19" si="5">E16/100</f>
        <v>1.21</v>
      </c>
      <c r="S16" s="190">
        <f t="shared" ref="S16:S19" si="6">I16</f>
        <v>1</v>
      </c>
      <c r="T16" s="190">
        <f t="shared" ref="T16:T19" si="7">S16*R16</f>
        <v>1.21</v>
      </c>
      <c r="U16" s="195">
        <f t="shared" ref="U16:U18" si="8">+Q16*C16/100*D16/100*E16/100</f>
        <v>68.3665125</v>
      </c>
      <c r="V16" s="196">
        <f t="shared" ref="V16:W16" si="2">C16/100</f>
        <v>0.95</v>
      </c>
      <c r="W16" s="196">
        <f t="shared" si="2"/>
        <v>1.83</v>
      </c>
      <c r="X16" s="196">
        <f t="shared" ref="X16:X19" si="10">T16</f>
        <v>1.21</v>
      </c>
      <c r="Y16" s="198">
        <f t="shared" ref="Y16:Y19" si="11">V16*W16*X16</f>
        <v>2.103585</v>
      </c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</row>
    <row r="17" ht="27.0" customHeight="1">
      <c r="A17" s="190">
        <v>2.0</v>
      </c>
      <c r="B17" s="157" t="s">
        <v>79</v>
      </c>
      <c r="C17" s="192">
        <v>95.0</v>
      </c>
      <c r="D17" s="192">
        <v>183.0</v>
      </c>
      <c r="E17" s="192">
        <v>224.0</v>
      </c>
      <c r="F17" s="192"/>
      <c r="G17" s="192"/>
      <c r="H17" s="193">
        <f t="shared" si="3"/>
        <v>126.5628</v>
      </c>
      <c r="I17" s="192">
        <v>1.0</v>
      </c>
      <c r="J17" s="194">
        <f t="shared" si="4"/>
        <v>126.5628</v>
      </c>
      <c r="K17" s="195"/>
      <c r="L17" s="196"/>
      <c r="M17" s="190"/>
      <c r="N17" s="190"/>
      <c r="O17" s="195"/>
      <c r="P17" s="195"/>
      <c r="Q17" s="197">
        <v>32.5</v>
      </c>
      <c r="R17" s="196">
        <f t="shared" si="5"/>
        <v>2.24</v>
      </c>
      <c r="S17" s="190">
        <f t="shared" si="6"/>
        <v>1</v>
      </c>
      <c r="T17" s="190">
        <f t="shared" si="7"/>
        <v>2.24</v>
      </c>
      <c r="U17" s="195">
        <f t="shared" si="8"/>
        <v>126.5628</v>
      </c>
      <c r="V17" s="196">
        <f t="shared" ref="V17:W17" si="9">C17/100</f>
        <v>0.95</v>
      </c>
      <c r="W17" s="196">
        <f t="shared" si="9"/>
        <v>1.83</v>
      </c>
      <c r="X17" s="196">
        <f t="shared" si="10"/>
        <v>2.24</v>
      </c>
      <c r="Y17" s="198">
        <f t="shared" si="11"/>
        <v>3.89424</v>
      </c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</row>
    <row r="18" ht="27.0" customHeight="1">
      <c r="A18" s="190">
        <v>3.0</v>
      </c>
      <c r="B18" s="157" t="s">
        <v>79</v>
      </c>
      <c r="C18" s="192">
        <v>95.0</v>
      </c>
      <c r="D18" s="192">
        <v>183.0</v>
      </c>
      <c r="E18" s="192">
        <v>173.0</v>
      </c>
      <c r="F18" s="192"/>
      <c r="G18" s="192"/>
      <c r="H18" s="193">
        <f t="shared" si="3"/>
        <v>97.7471625</v>
      </c>
      <c r="I18" s="192">
        <v>1.0</v>
      </c>
      <c r="J18" s="194">
        <f t="shared" si="4"/>
        <v>97.7471625</v>
      </c>
      <c r="K18" s="195"/>
      <c r="L18" s="196">
        <f>D18*25.4/1000</f>
        <v>4.6482</v>
      </c>
      <c r="M18" s="190">
        <f>+I18</f>
        <v>1</v>
      </c>
      <c r="N18" s="190">
        <f>M18*L18</f>
        <v>4.6482</v>
      </c>
      <c r="O18" s="195"/>
      <c r="P18" s="195"/>
      <c r="Q18" s="197">
        <v>32.5</v>
      </c>
      <c r="R18" s="196">
        <f t="shared" si="5"/>
        <v>1.73</v>
      </c>
      <c r="S18" s="190">
        <f t="shared" si="6"/>
        <v>1</v>
      </c>
      <c r="T18" s="190">
        <f t="shared" si="7"/>
        <v>1.73</v>
      </c>
      <c r="U18" s="195">
        <f t="shared" si="8"/>
        <v>97.7471625</v>
      </c>
      <c r="V18" s="196">
        <f t="shared" ref="V18:W18" si="12">C18/100</f>
        <v>0.95</v>
      </c>
      <c r="W18" s="196">
        <f t="shared" si="12"/>
        <v>1.83</v>
      </c>
      <c r="X18" s="196">
        <f t="shared" si="10"/>
        <v>1.73</v>
      </c>
      <c r="Y18" s="198">
        <f t="shared" si="11"/>
        <v>3.007605</v>
      </c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</row>
    <row r="19" ht="27.0" customHeight="1">
      <c r="A19" s="166"/>
      <c r="B19" s="184"/>
      <c r="C19" s="184"/>
      <c r="D19" s="184"/>
      <c r="E19" s="184"/>
      <c r="F19" s="184"/>
      <c r="G19" s="184"/>
      <c r="H19" s="188"/>
      <c r="I19" s="275"/>
      <c r="J19" s="204">
        <f>+Q38</f>
        <v>8</v>
      </c>
      <c r="K19" s="140"/>
      <c r="L19" s="140"/>
      <c r="M19" s="140"/>
      <c r="N19" s="140"/>
      <c r="O19" s="140"/>
      <c r="P19" s="140"/>
      <c r="Q19" s="205"/>
      <c r="R19" s="196">
        <f t="shared" si="5"/>
        <v>0</v>
      </c>
      <c r="S19" s="190" t="str">
        <f t="shared" si="6"/>
        <v/>
      </c>
      <c r="T19" s="190">
        <f t="shared" si="7"/>
        <v>0</v>
      </c>
      <c r="U19" s="195"/>
      <c r="V19" s="196">
        <f t="shared" ref="V19:W19" si="13">C19/100</f>
        <v>0</v>
      </c>
      <c r="W19" s="196">
        <f t="shared" si="13"/>
        <v>0</v>
      </c>
      <c r="X19" s="196">
        <f t="shared" si="10"/>
        <v>0</v>
      </c>
      <c r="Y19" s="198">
        <f t="shared" si="11"/>
        <v>0</v>
      </c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27.0" customHeight="1">
      <c r="A20" s="166"/>
      <c r="B20" s="206"/>
      <c r="C20" s="206"/>
      <c r="D20" s="206"/>
      <c r="E20" s="206"/>
      <c r="F20" s="206"/>
      <c r="G20" s="206"/>
      <c r="H20" s="208"/>
      <c r="I20" s="209">
        <f>SUM(I16:I18)</f>
        <v>3</v>
      </c>
      <c r="J20" s="210">
        <f>SUM(J16:J19)</f>
        <v>300.676475</v>
      </c>
      <c r="K20" s="211"/>
      <c r="L20" s="211"/>
      <c r="M20" s="211"/>
      <c r="N20" s="211"/>
      <c r="O20" s="211"/>
      <c r="P20" s="211"/>
      <c r="Q20" s="143"/>
      <c r="R20" s="212" t="str">
        <f>+S17+#REF!+#REF!+#REF!+#REF!+#REF!+#REF!+#REF!+#REF!+#REF!+#REF!+#REF!+#REF!+#REF!+#REF!+#REF!+#REF!</f>
        <v>#REF!</v>
      </c>
      <c r="S20" s="211">
        <f t="shared" ref="S20:T20" si="14">SUM(S16:S19)</f>
        <v>3</v>
      </c>
      <c r="T20" s="211">
        <f t="shared" si="14"/>
        <v>5.18</v>
      </c>
      <c r="U20" s="211"/>
      <c r="V20" s="211"/>
      <c r="W20" s="211"/>
      <c r="X20" s="211"/>
      <c r="Y20" s="213">
        <f>SUM(Y16:Y19)</f>
        <v>9.00543</v>
      </c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</row>
    <row r="21" ht="29.25" customHeight="1">
      <c r="A21" s="140"/>
      <c r="B21" s="140"/>
      <c r="C21" s="140"/>
      <c r="D21" s="140"/>
      <c r="E21" s="140"/>
      <c r="F21" s="140"/>
      <c r="G21" s="140"/>
      <c r="H21" s="142"/>
      <c r="I21" s="140"/>
      <c r="J21" s="140"/>
      <c r="K21" s="140"/>
      <c r="L21" s="140"/>
      <c r="M21" s="140"/>
      <c r="N21" s="140"/>
      <c r="O21" s="140"/>
      <c r="P21" s="140"/>
      <c r="Q21" s="143"/>
      <c r="R21" s="195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9.25" customHeight="1">
      <c r="A22" s="140"/>
      <c r="B22" s="140"/>
      <c r="C22" s="140"/>
      <c r="D22" s="140"/>
      <c r="E22" s="140"/>
      <c r="F22" s="140"/>
      <c r="G22" s="140"/>
      <c r="H22" s="142"/>
      <c r="I22" s="140"/>
      <c r="J22" s="140"/>
      <c r="K22" s="140"/>
      <c r="L22" s="140"/>
      <c r="M22" s="140"/>
      <c r="N22" s="140"/>
      <c r="O22" s="140"/>
      <c r="P22" s="140"/>
      <c r="Q22" s="205"/>
      <c r="R22" s="140"/>
      <c r="S22" s="140" t="s">
        <v>48</v>
      </c>
      <c r="T22" s="140" t="s">
        <v>61</v>
      </c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9.25" customHeight="1">
      <c r="A23" s="140"/>
      <c r="B23" s="140"/>
      <c r="C23" s="140"/>
      <c r="D23" s="140"/>
      <c r="E23" s="140"/>
      <c r="F23" s="140"/>
      <c r="G23" s="140"/>
      <c r="H23" s="142"/>
      <c r="I23" s="140"/>
      <c r="J23" s="140"/>
      <c r="K23" s="140"/>
      <c r="L23" s="140"/>
      <c r="M23" s="140"/>
      <c r="N23" s="140"/>
      <c r="O23" s="140"/>
      <c r="P23" s="140"/>
      <c r="Q23" s="143"/>
      <c r="R23" s="140" t="s">
        <v>31</v>
      </c>
      <c r="S23" s="214" t="str">
        <f>+J17+#REF!+#REF!+#REF!+#REF!+#REF!+#REF!+#REF!+#REF!+#REF!+#REF!+#REF!+#REF!+#REF!+#REF!+#REF!+#REF!+#REF!</f>
        <v>#REF!</v>
      </c>
      <c r="T23" s="215" t="str">
        <f>+R17+#REF!+#REF!+#REF!+#REF!+#REF!+#REF!+#REF!+#REF!+#REF!+#REF!+#REF!+#REF!+#REF!+#REF!+#REF!+#REF!+#REF!</f>
        <v>#REF!</v>
      </c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9.25" customHeight="1">
      <c r="A24" s="140" t="s">
        <v>32</v>
      </c>
      <c r="B24" s="140"/>
      <c r="C24" s="140"/>
      <c r="D24" s="140" t="s">
        <v>33</v>
      </c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40" t="s">
        <v>34</v>
      </c>
      <c r="S24" s="216" t="str">
        <f>J20-S23</f>
        <v>#REF!</v>
      </c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/>
      <c r="B25" s="140"/>
      <c r="C25" s="140"/>
      <c r="D25" s="140"/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205"/>
      <c r="R25" s="140"/>
      <c r="S25" s="217" t="str">
        <f>SUM(S23:S24)</f>
        <v>#REF!</v>
      </c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39.0" customHeight="1">
      <c r="A26" s="184"/>
      <c r="B26" s="166" t="s">
        <v>12</v>
      </c>
      <c r="C26" s="185" t="s">
        <v>62</v>
      </c>
      <c r="D26" s="52"/>
      <c r="E26" s="53"/>
      <c r="F26" s="186"/>
      <c r="G26" s="186"/>
      <c r="H26" s="188" t="s">
        <v>14</v>
      </c>
      <c r="I26" s="166" t="s">
        <v>15</v>
      </c>
      <c r="J26" s="166" t="s">
        <v>16</v>
      </c>
      <c r="K26" s="140"/>
      <c r="L26" s="140"/>
      <c r="M26" s="140"/>
      <c r="N26" s="140"/>
      <c r="O26" s="140"/>
      <c r="P26" s="140"/>
      <c r="Q26" s="143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27.0" customHeight="1">
      <c r="A27" s="157">
        <v>1.0</v>
      </c>
      <c r="B27" s="218" t="s">
        <v>82</v>
      </c>
      <c r="C27" s="218">
        <v>95.0</v>
      </c>
      <c r="D27" s="218">
        <v>183.0</v>
      </c>
      <c r="E27" s="218">
        <v>121.0</v>
      </c>
      <c r="F27" s="218">
        <f>1-VALUE(IF(RIGHT(B27,1)="%",RIGHT(B27,3),0))</f>
        <v>0.05</v>
      </c>
      <c r="G27" s="218">
        <f>+Q27*C27/100*D27/100*E27/100</f>
        <v>68.3665125</v>
      </c>
      <c r="H27" s="219">
        <f>IF(F27=0,G27,F27*G27)</f>
        <v>3.418325625</v>
      </c>
      <c r="I27" s="218">
        <v>1.0</v>
      </c>
      <c r="J27" s="220">
        <f>+H27*I27</f>
        <v>3.418325625</v>
      </c>
      <c r="K27" s="140"/>
      <c r="L27" s="184">
        <f>D27*25.4/1000</f>
        <v>4.6482</v>
      </c>
      <c r="M27" s="166">
        <f>+I27</f>
        <v>1</v>
      </c>
      <c r="N27" s="166">
        <f>M27*L27</f>
        <v>4.6482</v>
      </c>
      <c r="O27" s="140"/>
      <c r="P27" s="140"/>
      <c r="Q27" s="143">
        <v>32.5</v>
      </c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4.75" customHeight="1">
      <c r="A28" s="166"/>
      <c r="B28" s="202"/>
      <c r="C28" s="202"/>
      <c r="D28" s="202"/>
      <c r="E28" s="202"/>
      <c r="F28" s="202"/>
      <c r="G28" s="202"/>
      <c r="H28" s="223" t="s">
        <v>38</v>
      </c>
      <c r="I28" s="202"/>
      <c r="J28" s="224">
        <f>SUM(J27)</f>
        <v>3.418325625</v>
      </c>
      <c r="K28" s="140"/>
      <c r="L28" s="140"/>
      <c r="M28" s="140"/>
      <c r="N28" s="140"/>
      <c r="O28" s="140"/>
      <c r="P28" s="140"/>
      <c r="Q28" s="143"/>
      <c r="R28" s="225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18.75" customHeight="1">
      <c r="A29" s="182"/>
      <c r="B29" s="146"/>
      <c r="C29" s="146"/>
      <c r="D29" s="146"/>
      <c r="E29" s="146"/>
      <c r="F29" s="146"/>
      <c r="G29" s="146"/>
      <c r="H29" s="148"/>
      <c r="I29" s="146"/>
      <c r="J29" s="183"/>
      <c r="K29" s="140"/>
      <c r="L29" s="140"/>
      <c r="M29" s="140"/>
      <c r="N29" s="140"/>
      <c r="O29" s="140"/>
      <c r="P29" s="140"/>
      <c r="Q29" s="143"/>
      <c r="R29" s="225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18.75" customHeight="1">
      <c r="A30" s="140"/>
      <c r="B30" s="140"/>
      <c r="C30" s="140"/>
      <c r="D30" s="140"/>
      <c r="E30" s="140"/>
      <c r="F30" s="140"/>
      <c r="G30" s="140"/>
      <c r="H30" s="142"/>
      <c r="I30" s="140"/>
      <c r="J30" s="140"/>
      <c r="K30" s="140"/>
      <c r="L30" s="140"/>
      <c r="M30" s="140"/>
      <c r="N30" s="140"/>
      <c r="O30" s="140"/>
      <c r="P30" s="140"/>
      <c r="Q30" s="143"/>
      <c r="R30" s="225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18.75" customHeight="1">
      <c r="A31" s="140"/>
      <c r="B31" s="140"/>
      <c r="C31" s="140"/>
      <c r="D31" s="140"/>
      <c r="E31" s="140"/>
      <c r="F31" s="140"/>
      <c r="G31" s="140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225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40" t="s">
        <v>39</v>
      </c>
      <c r="B32" s="140"/>
      <c r="C32" s="140"/>
      <c r="D32" s="140"/>
      <c r="E32" s="140"/>
      <c r="F32" s="140"/>
      <c r="G32" s="140"/>
      <c r="H32" s="142"/>
      <c r="I32" s="140"/>
      <c r="J32" s="140"/>
      <c r="K32" s="140"/>
      <c r="L32" s="140"/>
      <c r="M32" s="140"/>
      <c r="N32" s="140"/>
      <c r="O32" s="140"/>
      <c r="P32" s="140"/>
      <c r="Q32" s="143"/>
      <c r="R32" s="225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/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5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42.0" customHeight="1">
      <c r="A34" s="184"/>
      <c r="B34" s="166" t="s">
        <v>12</v>
      </c>
      <c r="C34" s="185" t="s">
        <v>63</v>
      </c>
      <c r="D34" s="52"/>
      <c r="E34" s="53"/>
      <c r="F34" s="226"/>
      <c r="G34" s="226"/>
      <c r="H34" s="188" t="s">
        <v>14</v>
      </c>
      <c r="I34" s="228" t="s">
        <v>15</v>
      </c>
      <c r="J34" s="166" t="s">
        <v>16</v>
      </c>
      <c r="K34" s="140"/>
      <c r="L34" s="140"/>
      <c r="M34" s="140"/>
      <c r="N34" s="140"/>
      <c r="O34" s="140"/>
      <c r="P34" s="140"/>
      <c r="Q34" s="143"/>
      <c r="R34" s="225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4.75" customHeight="1">
      <c r="A35" s="166">
        <v>6.0</v>
      </c>
      <c r="B35" s="277" t="s">
        <v>79</v>
      </c>
      <c r="C35" s="190"/>
      <c r="D35" s="190"/>
      <c r="E35" s="190"/>
      <c r="F35" s="190"/>
      <c r="G35" s="190"/>
      <c r="H35" s="230">
        <v>15.0</v>
      </c>
      <c r="I35" s="190">
        <v>1.0</v>
      </c>
      <c r="J35" s="201">
        <f t="shared" ref="J35:J36" si="15">+I35*H35</f>
        <v>15</v>
      </c>
      <c r="K35" s="184"/>
      <c r="L35" s="184"/>
      <c r="M35" s="184"/>
      <c r="N35" s="184"/>
      <c r="O35" s="184"/>
      <c r="P35" s="184"/>
      <c r="Q35" s="231"/>
      <c r="R35" s="225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4.75" customHeight="1">
      <c r="A36" s="166">
        <v>7.0</v>
      </c>
      <c r="B36" s="278" t="s">
        <v>79</v>
      </c>
      <c r="C36" s="190"/>
      <c r="D36" s="190"/>
      <c r="E36" s="190"/>
      <c r="F36" s="190"/>
      <c r="G36" s="190"/>
      <c r="H36" s="230">
        <v>5.0</v>
      </c>
      <c r="I36" s="190">
        <v>1.0</v>
      </c>
      <c r="J36" s="201">
        <f t="shared" si="15"/>
        <v>5</v>
      </c>
      <c r="K36" s="184"/>
      <c r="L36" s="184"/>
      <c r="M36" s="184"/>
      <c r="N36" s="184"/>
      <c r="O36" s="184"/>
      <c r="P36" s="184"/>
      <c r="Q36" s="231"/>
      <c r="R36" s="225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18.75" customHeight="1">
      <c r="A37" s="140"/>
      <c r="B37" s="140"/>
      <c r="C37" s="140"/>
      <c r="D37" s="140"/>
      <c r="E37" s="140"/>
      <c r="F37" s="140"/>
      <c r="G37" s="140"/>
      <c r="H37" s="142" t="s">
        <v>38</v>
      </c>
      <c r="I37" s="140"/>
      <c r="J37" s="232">
        <f>SUM(J35:J36)</f>
        <v>20</v>
      </c>
      <c r="K37" s="233"/>
      <c r="L37" s="233"/>
      <c r="M37" s="233"/>
      <c r="N37" s="233"/>
      <c r="O37" s="233"/>
      <c r="P37" s="233"/>
      <c r="Q37" s="234"/>
      <c r="R37" s="225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18.75" customHeight="1">
      <c r="A38" s="146"/>
      <c r="B38" s="146"/>
      <c r="C38" s="146"/>
      <c r="D38" s="146"/>
      <c r="E38" s="146"/>
      <c r="F38" s="146"/>
      <c r="G38" s="146"/>
      <c r="H38" s="148"/>
      <c r="I38" s="181"/>
      <c r="J38" s="206">
        <f>+J37*60%</f>
        <v>12</v>
      </c>
      <c r="K38" s="206"/>
      <c r="L38" s="206"/>
      <c r="M38" s="206"/>
      <c r="N38" s="206"/>
      <c r="O38" s="206"/>
      <c r="P38" s="206"/>
      <c r="Q38" s="209">
        <f>+J37*40%</f>
        <v>8</v>
      </c>
      <c r="R38" s="225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18.75" customHeight="1">
      <c r="A39" s="140"/>
      <c r="B39" s="140"/>
      <c r="C39" s="140"/>
      <c r="D39" s="140"/>
      <c r="E39" s="140"/>
      <c r="F39" s="140"/>
      <c r="G39" s="140"/>
      <c r="H39" s="142"/>
      <c r="I39" s="140"/>
      <c r="J39" s="140"/>
      <c r="K39" s="140"/>
      <c r="L39" s="140"/>
      <c r="M39" s="140"/>
      <c r="N39" s="140"/>
      <c r="O39" s="140"/>
      <c r="P39" s="140"/>
      <c r="Q39" s="143"/>
      <c r="R39" s="225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225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9.5" customHeight="1">
      <c r="A41" s="235" t="s">
        <v>41</v>
      </c>
      <c r="B41" s="140"/>
      <c r="C41" s="140"/>
      <c r="D41" s="140"/>
      <c r="E41" s="140"/>
      <c r="F41" s="140"/>
      <c r="G41" s="140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225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57.0" customHeight="1">
      <c r="A42" s="236"/>
      <c r="B42" s="237" t="s">
        <v>42</v>
      </c>
      <c r="C42" s="237" t="s">
        <v>43</v>
      </c>
      <c r="D42" s="237" t="s">
        <v>44</v>
      </c>
      <c r="E42" s="237" t="s">
        <v>45</v>
      </c>
      <c r="F42" s="237"/>
      <c r="G42" s="237"/>
      <c r="H42" s="239" t="s">
        <v>46</v>
      </c>
      <c r="I42" s="240" t="s">
        <v>47</v>
      </c>
      <c r="J42" s="140"/>
      <c r="K42" s="140"/>
      <c r="L42" s="140"/>
      <c r="M42" s="140"/>
      <c r="N42" s="140"/>
      <c r="O42" s="140"/>
      <c r="P42" s="140"/>
      <c r="Q42" s="143"/>
      <c r="R42" s="225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241" t="s">
        <v>48</v>
      </c>
      <c r="B43" s="242">
        <f>+E9</f>
        <v>324.20655</v>
      </c>
      <c r="C43" s="243">
        <f>+J20</f>
        <v>300.676475</v>
      </c>
      <c r="D43" s="243">
        <f>+J28</f>
        <v>3.418325625</v>
      </c>
      <c r="E43" s="244">
        <f>J38</f>
        <v>12</v>
      </c>
      <c r="F43" s="244"/>
      <c r="G43" s="244"/>
      <c r="H43" s="246">
        <f>+I9</f>
        <v>5.77087659</v>
      </c>
      <c r="I43" s="247">
        <f>+B43-C43-D43-E43-H43</f>
        <v>2.340872785</v>
      </c>
      <c r="J43" s="140"/>
      <c r="K43" s="140"/>
      <c r="L43" s="140"/>
      <c r="M43" s="140"/>
      <c r="N43" s="140"/>
      <c r="O43" s="140"/>
      <c r="P43" s="140"/>
      <c r="Q43" s="143"/>
      <c r="R43" s="225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9.5" customHeight="1">
      <c r="A44" s="248" t="s">
        <v>49</v>
      </c>
      <c r="B44" s="249"/>
      <c r="C44" s="250">
        <f>+C43/B43</f>
        <v>0.9274225798</v>
      </c>
      <c r="D44" s="250">
        <f>+D43/B43</f>
        <v>0.01054366614</v>
      </c>
      <c r="E44" s="250">
        <f>+E43/B43</f>
        <v>0.03701344097</v>
      </c>
      <c r="F44" s="250"/>
      <c r="G44" s="250"/>
      <c r="H44" s="252">
        <f>+H43/B43</f>
        <v>0.0178</v>
      </c>
      <c r="I44" s="253">
        <f>+I43/B43</f>
        <v>0.007220313054</v>
      </c>
      <c r="J44" s="140"/>
      <c r="K44" s="140"/>
      <c r="L44" s="140"/>
      <c r="M44" s="140"/>
      <c r="N44" s="140"/>
      <c r="O44" s="140"/>
      <c r="P44" s="140"/>
      <c r="Q44" s="143"/>
      <c r="R44" s="225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9.5" customHeight="1">
      <c r="A45" s="170"/>
      <c r="B45" s="254"/>
      <c r="C45" s="255"/>
      <c r="D45" s="255"/>
      <c r="E45" s="255"/>
      <c r="F45" s="255"/>
      <c r="G45" s="255"/>
      <c r="H45" s="257"/>
      <c r="I45" s="258"/>
      <c r="J45" s="140"/>
      <c r="K45" s="140"/>
      <c r="L45" s="140"/>
      <c r="M45" s="140"/>
      <c r="N45" s="140"/>
      <c r="O45" s="140"/>
      <c r="P45" s="140"/>
      <c r="Q45" s="143"/>
      <c r="R45" s="225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8.75" customHeight="1">
      <c r="A46" s="259"/>
      <c r="B46" s="260"/>
      <c r="C46" s="260"/>
      <c r="D46" s="260" t="s">
        <v>50</v>
      </c>
      <c r="E46" s="260" t="s">
        <v>48</v>
      </c>
      <c r="F46" s="260"/>
      <c r="G46" s="260"/>
      <c r="H46" s="262">
        <f>+D43+E43+H43+I43</f>
        <v>23.530075</v>
      </c>
      <c r="I46" s="263"/>
      <c r="J46" s="140"/>
      <c r="K46" s="140"/>
      <c r="L46" s="140"/>
      <c r="M46" s="140"/>
      <c r="N46" s="140"/>
      <c r="O46" s="140"/>
      <c r="P46" s="140"/>
      <c r="Q46" s="143"/>
      <c r="R46" s="142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8.75" customHeight="1">
      <c r="A47" s="264"/>
      <c r="B47" s="140"/>
      <c r="C47" s="140"/>
      <c r="D47" s="140"/>
      <c r="E47" s="140" t="s">
        <v>49</v>
      </c>
      <c r="F47" s="140"/>
      <c r="G47" s="140"/>
      <c r="H47" s="257">
        <f>+H46/B43</f>
        <v>0.07257742017</v>
      </c>
      <c r="I47" s="265"/>
      <c r="J47" s="140"/>
      <c r="K47" s="140"/>
      <c r="L47" s="140"/>
      <c r="M47" s="140"/>
      <c r="N47" s="140"/>
      <c r="O47" s="140"/>
      <c r="P47" s="140"/>
      <c r="Q47" s="143"/>
      <c r="R47" s="142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8.75" customHeight="1">
      <c r="A48" s="264"/>
      <c r="B48" s="140"/>
      <c r="C48" s="140" t="s">
        <v>51</v>
      </c>
      <c r="D48" s="140"/>
      <c r="E48" s="140"/>
      <c r="F48" s="140"/>
      <c r="G48" s="140"/>
      <c r="H48" s="142"/>
      <c r="I48" s="265"/>
      <c r="J48" s="140"/>
      <c r="K48" s="140"/>
      <c r="L48" s="140"/>
      <c r="M48" s="140"/>
      <c r="N48" s="140"/>
      <c r="O48" s="140"/>
      <c r="P48" s="140"/>
      <c r="Q48" s="143"/>
      <c r="R48" s="142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64"/>
      <c r="B49" s="140"/>
      <c r="C49" s="140"/>
      <c r="D49" s="140" t="s">
        <v>52</v>
      </c>
      <c r="E49" s="140"/>
      <c r="F49" s="140"/>
      <c r="G49" s="140"/>
      <c r="H49" s="142">
        <f>+H48*(H46-H43)</f>
        <v>0</v>
      </c>
      <c r="I49" s="265"/>
      <c r="J49" s="140"/>
      <c r="K49" s="140"/>
      <c r="L49" s="140"/>
      <c r="M49" s="140"/>
      <c r="N49" s="140"/>
      <c r="O49" s="140"/>
      <c r="P49" s="140"/>
      <c r="Q49" s="143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9.5" customHeight="1">
      <c r="A50" s="266"/>
      <c r="B50" s="267"/>
      <c r="C50" s="267"/>
      <c r="D50" s="267"/>
      <c r="E50" s="267"/>
      <c r="F50" s="267"/>
      <c r="G50" s="267"/>
      <c r="H50" s="269"/>
      <c r="I50" s="270"/>
      <c r="J50" s="140"/>
      <c r="K50" s="140"/>
      <c r="L50" s="140"/>
      <c r="M50" s="140"/>
      <c r="N50" s="140"/>
      <c r="O50" s="140"/>
      <c r="P50" s="140"/>
      <c r="Q50" s="143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0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0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0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0" customHeight="1">
      <c r="A54" s="7"/>
      <c r="B54" s="7"/>
      <c r="C54" s="7"/>
      <c r="D54" s="7"/>
      <c r="E54" s="7"/>
      <c r="F54" s="7"/>
      <c r="G54" s="7"/>
      <c r="H54" s="272"/>
      <c r="I54" s="7"/>
      <c r="J54" s="7"/>
      <c r="K54" s="7"/>
      <c r="L54" s="7"/>
      <c r="M54" s="7"/>
      <c r="N54" s="7"/>
      <c r="O54" s="7"/>
      <c r="P54" s="7"/>
      <c r="Q54" s="273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ht="18.0" customHeight="1">
      <c r="A55" s="7"/>
      <c r="B55" s="7"/>
      <c r="C55" s="7"/>
      <c r="D55" s="7"/>
      <c r="E55" s="7"/>
      <c r="F55" s="7"/>
      <c r="G55" s="7"/>
      <c r="H55" s="272"/>
      <c r="I55" s="7"/>
      <c r="J55" s="7"/>
      <c r="K55" s="7"/>
      <c r="L55" s="7"/>
      <c r="M55" s="7"/>
      <c r="N55" s="7"/>
      <c r="O55" s="7"/>
      <c r="P55" s="7"/>
      <c r="Q55" s="273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8.0" customHeight="1">
      <c r="A56" s="7"/>
      <c r="B56" s="7"/>
      <c r="C56" s="7"/>
      <c r="D56" s="7"/>
      <c r="E56" s="7"/>
      <c r="F56" s="7"/>
      <c r="G56" s="7"/>
      <c r="H56" s="272"/>
      <c r="I56" s="7"/>
      <c r="J56" s="7"/>
      <c r="K56" s="7"/>
      <c r="L56" s="7"/>
      <c r="M56" s="7"/>
      <c r="N56" s="7"/>
      <c r="O56" s="7"/>
      <c r="P56" s="7"/>
      <c r="Q56" s="273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8.0" customHeight="1">
      <c r="A57" s="7"/>
      <c r="B57" s="7"/>
      <c r="C57" s="7"/>
      <c r="D57" s="7"/>
      <c r="E57" s="7"/>
      <c r="F57" s="7"/>
      <c r="G57" s="7"/>
      <c r="H57" s="272"/>
      <c r="I57" s="7"/>
      <c r="J57" s="7"/>
      <c r="K57" s="7"/>
      <c r="L57" s="7"/>
      <c r="M57" s="7"/>
      <c r="N57" s="7"/>
      <c r="O57" s="7"/>
      <c r="P57" s="7"/>
      <c r="Q57" s="273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72"/>
      <c r="I58" s="7"/>
      <c r="J58" s="7"/>
      <c r="K58" s="7"/>
      <c r="L58" s="7"/>
      <c r="M58" s="7"/>
      <c r="N58" s="7"/>
      <c r="O58" s="7"/>
      <c r="P58" s="7"/>
      <c r="Q58" s="273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72"/>
      <c r="I59" s="7"/>
      <c r="J59" s="7"/>
      <c r="K59" s="7"/>
      <c r="L59" s="7"/>
      <c r="M59" s="7"/>
      <c r="N59" s="7"/>
      <c r="O59" s="7"/>
      <c r="P59" s="7"/>
      <c r="Q59" s="273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72"/>
      <c r="I60" s="7"/>
      <c r="J60" s="7"/>
      <c r="K60" s="7"/>
      <c r="L60" s="7"/>
      <c r="M60" s="7"/>
      <c r="N60" s="7"/>
      <c r="O60" s="7"/>
      <c r="P60" s="7"/>
      <c r="Q60" s="273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72"/>
      <c r="I61" s="7"/>
      <c r="J61" s="7"/>
      <c r="K61" s="7"/>
      <c r="L61" s="7"/>
      <c r="M61" s="7"/>
      <c r="N61" s="7"/>
      <c r="O61" s="7"/>
      <c r="P61" s="7"/>
      <c r="Q61" s="273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72"/>
      <c r="I62" s="7"/>
      <c r="J62" s="7"/>
      <c r="K62" s="7"/>
      <c r="L62" s="7"/>
      <c r="M62" s="7"/>
      <c r="N62" s="7"/>
      <c r="O62" s="7"/>
      <c r="P62" s="7"/>
      <c r="Q62" s="273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72"/>
      <c r="I63" s="7"/>
      <c r="J63" s="7"/>
      <c r="K63" s="7"/>
      <c r="L63" s="7"/>
      <c r="M63" s="7"/>
      <c r="N63" s="7"/>
      <c r="O63" s="7"/>
      <c r="P63" s="7"/>
      <c r="Q63" s="273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72"/>
      <c r="I64" s="7"/>
      <c r="J64" s="7"/>
      <c r="K64" s="7"/>
      <c r="L64" s="7"/>
      <c r="M64" s="7"/>
      <c r="N64" s="7"/>
      <c r="O64" s="7"/>
      <c r="P64" s="7"/>
      <c r="Q64" s="273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72"/>
      <c r="I65" s="7"/>
      <c r="J65" s="7"/>
      <c r="K65" s="7"/>
      <c r="L65" s="7"/>
      <c r="M65" s="7"/>
      <c r="N65" s="7"/>
      <c r="O65" s="7"/>
      <c r="P65" s="7"/>
      <c r="Q65" s="273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72"/>
      <c r="I66" s="7"/>
      <c r="J66" s="7"/>
      <c r="K66" s="7"/>
      <c r="L66" s="7"/>
      <c r="M66" s="7"/>
      <c r="N66" s="7"/>
      <c r="O66" s="7"/>
      <c r="P66" s="7"/>
      <c r="Q66" s="273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72"/>
      <c r="I67" s="7"/>
      <c r="J67" s="7"/>
      <c r="K67" s="7"/>
      <c r="L67" s="7"/>
      <c r="M67" s="7"/>
      <c r="N67" s="7"/>
      <c r="O67" s="7"/>
      <c r="P67" s="7"/>
      <c r="Q67" s="273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72"/>
      <c r="I68" s="7"/>
      <c r="J68" s="7"/>
      <c r="K68" s="7"/>
      <c r="L68" s="7"/>
      <c r="M68" s="7"/>
      <c r="N68" s="7"/>
      <c r="O68" s="7"/>
      <c r="P68" s="7"/>
      <c r="Q68" s="273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72"/>
      <c r="I69" s="7"/>
      <c r="J69" s="7"/>
      <c r="K69" s="7"/>
      <c r="L69" s="7"/>
      <c r="M69" s="7"/>
      <c r="N69" s="7"/>
      <c r="O69" s="7"/>
      <c r="P69" s="7"/>
      <c r="Q69" s="273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72"/>
      <c r="I70" s="7"/>
      <c r="J70" s="7"/>
      <c r="K70" s="7"/>
      <c r="L70" s="7"/>
      <c r="M70" s="7"/>
      <c r="N70" s="7"/>
      <c r="O70" s="7"/>
      <c r="P70" s="7"/>
      <c r="Q70" s="273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72"/>
      <c r="I71" s="7"/>
      <c r="J71" s="7"/>
      <c r="K71" s="7"/>
      <c r="L71" s="7"/>
      <c r="M71" s="7"/>
      <c r="N71" s="7"/>
      <c r="O71" s="7"/>
      <c r="P71" s="7"/>
      <c r="Q71" s="273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72"/>
      <c r="I72" s="7"/>
      <c r="J72" s="7"/>
      <c r="K72" s="7"/>
      <c r="L72" s="7"/>
      <c r="M72" s="7"/>
      <c r="N72" s="7"/>
      <c r="O72" s="7"/>
      <c r="P72" s="7"/>
      <c r="Q72" s="273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72"/>
      <c r="I73" s="7"/>
      <c r="J73" s="7"/>
      <c r="K73" s="7"/>
      <c r="L73" s="7"/>
      <c r="M73" s="7"/>
      <c r="N73" s="7"/>
      <c r="O73" s="7"/>
      <c r="P73" s="7"/>
      <c r="Q73" s="273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72"/>
      <c r="I74" s="7"/>
      <c r="J74" s="7"/>
      <c r="K74" s="7"/>
      <c r="L74" s="7"/>
      <c r="M74" s="7"/>
      <c r="N74" s="7"/>
      <c r="O74" s="7"/>
      <c r="P74" s="7"/>
      <c r="Q74" s="273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72"/>
      <c r="I75" s="7"/>
      <c r="J75" s="7"/>
      <c r="K75" s="7"/>
      <c r="L75" s="7"/>
      <c r="M75" s="7"/>
      <c r="N75" s="7"/>
      <c r="O75" s="7"/>
      <c r="P75" s="7"/>
      <c r="Q75" s="273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72"/>
      <c r="I76" s="7"/>
      <c r="J76" s="7"/>
      <c r="K76" s="7"/>
      <c r="L76" s="7"/>
      <c r="M76" s="7"/>
      <c r="N76" s="7"/>
      <c r="O76" s="7"/>
      <c r="P76" s="7"/>
      <c r="Q76" s="273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72"/>
      <c r="I77" s="7"/>
      <c r="J77" s="7"/>
      <c r="K77" s="7"/>
      <c r="L77" s="7"/>
      <c r="M77" s="7"/>
      <c r="N77" s="7"/>
      <c r="O77" s="7"/>
      <c r="P77" s="7"/>
      <c r="Q77" s="273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72"/>
      <c r="I78" s="7"/>
      <c r="J78" s="7"/>
      <c r="K78" s="7"/>
      <c r="L78" s="7"/>
      <c r="M78" s="7"/>
      <c r="N78" s="7"/>
      <c r="O78" s="7"/>
      <c r="P78" s="7"/>
      <c r="Q78" s="273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72"/>
      <c r="I79" s="7"/>
      <c r="J79" s="7"/>
      <c r="K79" s="7"/>
      <c r="L79" s="7"/>
      <c r="M79" s="7"/>
      <c r="N79" s="7"/>
      <c r="O79" s="7"/>
      <c r="P79" s="7"/>
      <c r="Q79" s="273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72"/>
      <c r="I80" s="7"/>
      <c r="J80" s="7"/>
      <c r="K80" s="7"/>
      <c r="L80" s="7"/>
      <c r="M80" s="7"/>
      <c r="N80" s="7"/>
      <c r="O80" s="7"/>
      <c r="P80" s="7"/>
      <c r="Q80" s="273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72"/>
      <c r="I81" s="7"/>
      <c r="J81" s="7"/>
      <c r="K81" s="7"/>
      <c r="L81" s="7"/>
      <c r="M81" s="7"/>
      <c r="N81" s="7"/>
      <c r="O81" s="7"/>
      <c r="P81" s="7"/>
      <c r="Q81" s="273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72"/>
      <c r="I82" s="7"/>
      <c r="J82" s="7"/>
      <c r="K82" s="7"/>
      <c r="L82" s="7"/>
      <c r="M82" s="7"/>
      <c r="N82" s="7"/>
      <c r="O82" s="7"/>
      <c r="P82" s="7"/>
      <c r="Q82" s="273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72"/>
      <c r="I83" s="7"/>
      <c r="J83" s="7"/>
      <c r="K83" s="7"/>
      <c r="L83" s="7"/>
      <c r="M83" s="7"/>
      <c r="N83" s="7"/>
      <c r="O83" s="7"/>
      <c r="P83" s="7"/>
      <c r="Q83" s="273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72"/>
      <c r="I84" s="7"/>
      <c r="J84" s="7"/>
      <c r="K84" s="7"/>
      <c r="L84" s="7"/>
      <c r="M84" s="7"/>
      <c r="N84" s="7"/>
      <c r="O84" s="7"/>
      <c r="P84" s="7"/>
      <c r="Q84" s="273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72"/>
      <c r="I85" s="7"/>
      <c r="J85" s="7"/>
      <c r="K85" s="7"/>
      <c r="L85" s="7"/>
      <c r="M85" s="7"/>
      <c r="N85" s="7"/>
      <c r="O85" s="7"/>
      <c r="P85" s="7"/>
      <c r="Q85" s="273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72"/>
      <c r="I86" s="7"/>
      <c r="J86" s="7"/>
      <c r="K86" s="7"/>
      <c r="L86" s="7"/>
      <c r="M86" s="7"/>
      <c r="N86" s="7"/>
      <c r="O86" s="7"/>
      <c r="P86" s="7"/>
      <c r="Q86" s="273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72"/>
      <c r="I87" s="7"/>
      <c r="J87" s="7"/>
      <c r="K87" s="7"/>
      <c r="L87" s="7"/>
      <c r="M87" s="7"/>
      <c r="N87" s="7"/>
      <c r="O87" s="7"/>
      <c r="P87" s="7"/>
      <c r="Q87" s="273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72"/>
      <c r="I88" s="7"/>
      <c r="J88" s="7"/>
      <c r="K88" s="7"/>
      <c r="L88" s="7"/>
      <c r="M88" s="7"/>
      <c r="N88" s="7"/>
      <c r="O88" s="7"/>
      <c r="P88" s="7"/>
      <c r="Q88" s="273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72"/>
      <c r="I89" s="7"/>
      <c r="J89" s="7"/>
      <c r="K89" s="7"/>
      <c r="L89" s="7"/>
      <c r="M89" s="7"/>
      <c r="N89" s="7"/>
      <c r="O89" s="7"/>
      <c r="P89" s="7"/>
      <c r="Q89" s="273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72"/>
      <c r="I90" s="7"/>
      <c r="J90" s="7"/>
      <c r="K90" s="7"/>
      <c r="L90" s="7"/>
      <c r="M90" s="7"/>
      <c r="N90" s="7"/>
      <c r="O90" s="7"/>
      <c r="P90" s="7"/>
      <c r="Q90" s="273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72"/>
      <c r="I91" s="7"/>
      <c r="J91" s="7"/>
      <c r="K91" s="7"/>
      <c r="L91" s="7"/>
      <c r="M91" s="7"/>
      <c r="N91" s="7"/>
      <c r="O91" s="7"/>
      <c r="P91" s="7"/>
      <c r="Q91" s="273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72"/>
      <c r="I92" s="7"/>
      <c r="J92" s="7"/>
      <c r="K92" s="7"/>
      <c r="L92" s="7"/>
      <c r="M92" s="7"/>
      <c r="N92" s="7"/>
      <c r="O92" s="7"/>
      <c r="P92" s="7"/>
      <c r="Q92" s="273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72"/>
      <c r="I93" s="7"/>
      <c r="J93" s="7"/>
      <c r="K93" s="7"/>
      <c r="L93" s="7"/>
      <c r="M93" s="7"/>
      <c r="N93" s="7"/>
      <c r="O93" s="7"/>
      <c r="P93" s="7"/>
      <c r="Q93" s="273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72"/>
      <c r="I94" s="7"/>
      <c r="J94" s="7"/>
      <c r="K94" s="7"/>
      <c r="L94" s="7"/>
      <c r="M94" s="7"/>
      <c r="N94" s="7"/>
      <c r="O94" s="7"/>
      <c r="P94" s="7"/>
      <c r="Q94" s="273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72"/>
      <c r="I95" s="7"/>
      <c r="J95" s="7"/>
      <c r="K95" s="7"/>
      <c r="L95" s="7"/>
      <c r="M95" s="7"/>
      <c r="N95" s="7"/>
      <c r="O95" s="7"/>
      <c r="P95" s="7"/>
      <c r="Q95" s="273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72"/>
      <c r="I96" s="7"/>
      <c r="J96" s="7"/>
      <c r="K96" s="7"/>
      <c r="L96" s="7"/>
      <c r="M96" s="7"/>
      <c r="N96" s="7"/>
      <c r="O96" s="7"/>
      <c r="P96" s="7"/>
      <c r="Q96" s="273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72"/>
      <c r="I97" s="7"/>
      <c r="J97" s="7"/>
      <c r="K97" s="7"/>
      <c r="L97" s="7"/>
      <c r="M97" s="7"/>
      <c r="N97" s="7"/>
      <c r="O97" s="7"/>
      <c r="P97" s="7"/>
      <c r="Q97" s="273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72"/>
      <c r="I98" s="7"/>
      <c r="J98" s="7"/>
      <c r="K98" s="7"/>
      <c r="L98" s="7"/>
      <c r="M98" s="7"/>
      <c r="N98" s="7"/>
      <c r="O98" s="7"/>
      <c r="P98" s="7"/>
      <c r="Q98" s="273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72"/>
      <c r="I99" s="7"/>
      <c r="J99" s="7"/>
      <c r="K99" s="7"/>
      <c r="L99" s="7"/>
      <c r="M99" s="7"/>
      <c r="N99" s="7"/>
      <c r="O99" s="7"/>
      <c r="P99" s="7"/>
      <c r="Q99" s="273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72"/>
      <c r="I100" s="7"/>
      <c r="J100" s="7"/>
      <c r="K100" s="7"/>
      <c r="L100" s="7"/>
      <c r="M100" s="7"/>
      <c r="N100" s="7"/>
      <c r="O100" s="7"/>
      <c r="P100" s="7"/>
      <c r="Q100" s="273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72"/>
      <c r="I101" s="7"/>
      <c r="J101" s="7"/>
      <c r="K101" s="7"/>
      <c r="L101" s="7"/>
      <c r="M101" s="7"/>
      <c r="N101" s="7"/>
      <c r="O101" s="7"/>
      <c r="P101" s="7"/>
      <c r="Q101" s="273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72"/>
      <c r="I102" s="7"/>
      <c r="J102" s="7"/>
      <c r="K102" s="7"/>
      <c r="L102" s="7"/>
      <c r="M102" s="7"/>
      <c r="N102" s="7"/>
      <c r="O102" s="7"/>
      <c r="P102" s="7"/>
      <c r="Q102" s="273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72"/>
      <c r="I103" s="7"/>
      <c r="J103" s="7"/>
      <c r="K103" s="7"/>
      <c r="L103" s="7"/>
      <c r="M103" s="7"/>
      <c r="N103" s="7"/>
      <c r="O103" s="7"/>
      <c r="P103" s="7"/>
      <c r="Q103" s="273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72"/>
      <c r="I104" s="7"/>
      <c r="J104" s="7"/>
      <c r="K104" s="7"/>
      <c r="L104" s="7"/>
      <c r="M104" s="7"/>
      <c r="N104" s="7"/>
      <c r="O104" s="7"/>
      <c r="P104" s="7"/>
      <c r="Q104" s="273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72"/>
      <c r="I105" s="7"/>
      <c r="J105" s="7"/>
      <c r="K105" s="7"/>
      <c r="L105" s="7"/>
      <c r="M105" s="7"/>
      <c r="N105" s="7"/>
      <c r="O105" s="7"/>
      <c r="P105" s="7"/>
      <c r="Q105" s="273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72"/>
      <c r="I106" s="7"/>
      <c r="J106" s="7"/>
      <c r="K106" s="7"/>
      <c r="L106" s="7"/>
      <c r="M106" s="7"/>
      <c r="N106" s="7"/>
      <c r="O106" s="7"/>
      <c r="P106" s="7"/>
      <c r="Q106" s="273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72"/>
      <c r="I107" s="7"/>
      <c r="J107" s="7"/>
      <c r="K107" s="7"/>
      <c r="L107" s="7"/>
      <c r="M107" s="7"/>
      <c r="N107" s="7"/>
      <c r="O107" s="7"/>
      <c r="P107" s="7"/>
      <c r="Q107" s="2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72"/>
      <c r="I108" s="7"/>
      <c r="J108" s="7"/>
      <c r="K108" s="7"/>
      <c r="L108" s="7"/>
      <c r="M108" s="7"/>
      <c r="N108" s="7"/>
      <c r="O108" s="7"/>
      <c r="P108" s="7"/>
      <c r="Q108" s="273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72"/>
      <c r="I109" s="7"/>
      <c r="J109" s="7"/>
      <c r="K109" s="7"/>
      <c r="L109" s="7"/>
      <c r="M109" s="7"/>
      <c r="N109" s="7"/>
      <c r="O109" s="7"/>
      <c r="P109" s="7"/>
      <c r="Q109" s="273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72"/>
      <c r="I110" s="7"/>
      <c r="J110" s="7"/>
      <c r="K110" s="7"/>
      <c r="L110" s="7"/>
      <c r="M110" s="7"/>
      <c r="N110" s="7"/>
      <c r="O110" s="7"/>
      <c r="P110" s="7"/>
      <c r="Q110" s="273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72"/>
      <c r="I111" s="7"/>
      <c r="J111" s="7"/>
      <c r="K111" s="7"/>
      <c r="L111" s="7"/>
      <c r="M111" s="7"/>
      <c r="N111" s="7"/>
      <c r="O111" s="7"/>
      <c r="P111" s="7"/>
      <c r="Q111" s="273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72"/>
      <c r="I112" s="7"/>
      <c r="J112" s="7"/>
      <c r="K112" s="7"/>
      <c r="L112" s="7"/>
      <c r="M112" s="7"/>
      <c r="N112" s="7"/>
      <c r="O112" s="7"/>
      <c r="P112" s="7"/>
      <c r="Q112" s="273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72"/>
      <c r="I113" s="7"/>
      <c r="J113" s="7"/>
      <c r="K113" s="7"/>
      <c r="L113" s="7"/>
      <c r="M113" s="7"/>
      <c r="N113" s="7"/>
      <c r="O113" s="7"/>
      <c r="P113" s="7"/>
      <c r="Q113" s="273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72"/>
      <c r="I114" s="7"/>
      <c r="J114" s="7"/>
      <c r="K114" s="7"/>
      <c r="L114" s="7"/>
      <c r="M114" s="7"/>
      <c r="N114" s="7"/>
      <c r="O114" s="7"/>
      <c r="P114" s="7"/>
      <c r="Q114" s="273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72"/>
      <c r="I115" s="7"/>
      <c r="J115" s="7"/>
      <c r="K115" s="7"/>
      <c r="L115" s="7"/>
      <c r="M115" s="7"/>
      <c r="N115" s="7"/>
      <c r="O115" s="7"/>
      <c r="P115" s="7"/>
      <c r="Q115" s="273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72"/>
      <c r="I116" s="7"/>
      <c r="J116" s="7"/>
      <c r="K116" s="7"/>
      <c r="L116" s="7"/>
      <c r="M116" s="7"/>
      <c r="N116" s="7"/>
      <c r="O116" s="7"/>
      <c r="P116" s="7"/>
      <c r="Q116" s="273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72"/>
      <c r="I117" s="7"/>
      <c r="J117" s="7"/>
      <c r="K117" s="7"/>
      <c r="L117" s="7"/>
      <c r="M117" s="7"/>
      <c r="N117" s="7"/>
      <c r="O117" s="7"/>
      <c r="P117" s="7"/>
      <c r="Q117" s="273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72"/>
      <c r="I118" s="7"/>
      <c r="J118" s="7"/>
      <c r="K118" s="7"/>
      <c r="L118" s="7"/>
      <c r="M118" s="7"/>
      <c r="N118" s="7"/>
      <c r="O118" s="7"/>
      <c r="P118" s="7"/>
      <c r="Q118" s="273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72"/>
      <c r="I119" s="7"/>
      <c r="J119" s="7"/>
      <c r="K119" s="7"/>
      <c r="L119" s="7"/>
      <c r="M119" s="7"/>
      <c r="N119" s="7"/>
      <c r="O119" s="7"/>
      <c r="P119" s="7"/>
      <c r="Q119" s="273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72"/>
      <c r="I120" s="7"/>
      <c r="J120" s="7"/>
      <c r="K120" s="7"/>
      <c r="L120" s="7"/>
      <c r="M120" s="7"/>
      <c r="N120" s="7"/>
      <c r="O120" s="7"/>
      <c r="P120" s="7"/>
      <c r="Q120" s="273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72"/>
      <c r="I121" s="7"/>
      <c r="J121" s="7"/>
      <c r="K121" s="7"/>
      <c r="L121" s="7"/>
      <c r="M121" s="7"/>
      <c r="N121" s="7"/>
      <c r="O121" s="7"/>
      <c r="P121" s="7"/>
      <c r="Q121" s="273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72"/>
      <c r="I122" s="7"/>
      <c r="J122" s="7"/>
      <c r="K122" s="7"/>
      <c r="L122" s="7"/>
      <c r="M122" s="7"/>
      <c r="N122" s="7"/>
      <c r="O122" s="7"/>
      <c r="P122" s="7"/>
      <c r="Q122" s="273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72"/>
      <c r="I123" s="7"/>
      <c r="J123" s="7"/>
      <c r="K123" s="7"/>
      <c r="L123" s="7"/>
      <c r="M123" s="7"/>
      <c r="N123" s="7"/>
      <c r="O123" s="7"/>
      <c r="P123" s="7"/>
      <c r="Q123" s="273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72"/>
      <c r="I124" s="7"/>
      <c r="J124" s="7"/>
      <c r="K124" s="7"/>
      <c r="L124" s="7"/>
      <c r="M124" s="7"/>
      <c r="N124" s="7"/>
      <c r="O124" s="7"/>
      <c r="P124" s="7"/>
      <c r="Q124" s="273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72"/>
      <c r="I125" s="7"/>
      <c r="J125" s="7"/>
      <c r="K125" s="7"/>
      <c r="L125" s="7"/>
      <c r="M125" s="7"/>
      <c r="N125" s="7"/>
      <c r="O125" s="7"/>
      <c r="P125" s="7"/>
      <c r="Q125" s="273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72"/>
      <c r="I126" s="7"/>
      <c r="J126" s="7"/>
      <c r="K126" s="7"/>
      <c r="L126" s="7"/>
      <c r="M126" s="7"/>
      <c r="N126" s="7"/>
      <c r="O126" s="7"/>
      <c r="P126" s="7"/>
      <c r="Q126" s="273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72"/>
      <c r="I127" s="7"/>
      <c r="J127" s="7"/>
      <c r="K127" s="7"/>
      <c r="L127" s="7"/>
      <c r="M127" s="7"/>
      <c r="N127" s="7"/>
      <c r="O127" s="7"/>
      <c r="P127" s="7"/>
      <c r="Q127" s="273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72"/>
      <c r="I128" s="7"/>
      <c r="J128" s="7"/>
      <c r="K128" s="7"/>
      <c r="L128" s="7"/>
      <c r="M128" s="7"/>
      <c r="N128" s="7"/>
      <c r="O128" s="7"/>
      <c r="P128" s="7"/>
      <c r="Q128" s="273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72"/>
      <c r="I129" s="7"/>
      <c r="J129" s="7"/>
      <c r="K129" s="7"/>
      <c r="L129" s="7"/>
      <c r="M129" s="7"/>
      <c r="N129" s="7"/>
      <c r="O129" s="7"/>
      <c r="P129" s="7"/>
      <c r="Q129" s="273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72"/>
      <c r="I130" s="7"/>
      <c r="J130" s="7"/>
      <c r="K130" s="7"/>
      <c r="L130" s="7"/>
      <c r="M130" s="7"/>
      <c r="N130" s="7"/>
      <c r="O130" s="7"/>
      <c r="P130" s="7"/>
      <c r="Q130" s="273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72"/>
      <c r="I131" s="7"/>
      <c r="J131" s="7"/>
      <c r="K131" s="7"/>
      <c r="L131" s="7"/>
      <c r="M131" s="7"/>
      <c r="N131" s="7"/>
      <c r="O131" s="7"/>
      <c r="P131" s="7"/>
      <c r="Q131" s="273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72"/>
      <c r="I132" s="7"/>
      <c r="J132" s="7"/>
      <c r="K132" s="7"/>
      <c r="L132" s="7"/>
      <c r="M132" s="7"/>
      <c r="N132" s="7"/>
      <c r="O132" s="7"/>
      <c r="P132" s="7"/>
      <c r="Q132" s="273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72"/>
      <c r="I133" s="7"/>
      <c r="J133" s="7"/>
      <c r="K133" s="7"/>
      <c r="L133" s="7"/>
      <c r="M133" s="7"/>
      <c r="N133" s="7"/>
      <c r="O133" s="7"/>
      <c r="P133" s="7"/>
      <c r="Q133" s="273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72"/>
      <c r="I134" s="7"/>
      <c r="J134" s="7"/>
      <c r="K134" s="7"/>
      <c r="L134" s="7"/>
      <c r="M134" s="7"/>
      <c r="N134" s="7"/>
      <c r="O134" s="7"/>
      <c r="P134" s="7"/>
      <c r="Q134" s="273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72"/>
      <c r="I135" s="7"/>
      <c r="J135" s="7"/>
      <c r="K135" s="7"/>
      <c r="L135" s="7"/>
      <c r="M135" s="7"/>
      <c r="N135" s="7"/>
      <c r="O135" s="7"/>
      <c r="P135" s="7"/>
      <c r="Q135" s="273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72"/>
      <c r="I136" s="7"/>
      <c r="J136" s="7"/>
      <c r="K136" s="7"/>
      <c r="L136" s="7"/>
      <c r="M136" s="7"/>
      <c r="N136" s="7"/>
      <c r="O136" s="7"/>
      <c r="P136" s="7"/>
      <c r="Q136" s="273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72"/>
      <c r="I137" s="7"/>
      <c r="J137" s="7"/>
      <c r="K137" s="7"/>
      <c r="L137" s="7"/>
      <c r="M137" s="7"/>
      <c r="N137" s="7"/>
      <c r="O137" s="7"/>
      <c r="P137" s="7"/>
      <c r="Q137" s="273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72"/>
      <c r="I138" s="7"/>
      <c r="J138" s="7"/>
      <c r="K138" s="7"/>
      <c r="L138" s="7"/>
      <c r="M138" s="7"/>
      <c r="N138" s="7"/>
      <c r="O138" s="7"/>
      <c r="P138" s="7"/>
      <c r="Q138" s="273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72"/>
      <c r="I139" s="7"/>
      <c r="J139" s="7"/>
      <c r="K139" s="7"/>
      <c r="L139" s="7"/>
      <c r="M139" s="7"/>
      <c r="N139" s="7"/>
      <c r="O139" s="7"/>
      <c r="P139" s="7"/>
      <c r="Q139" s="273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72"/>
      <c r="I140" s="7"/>
      <c r="J140" s="7"/>
      <c r="K140" s="7"/>
      <c r="L140" s="7"/>
      <c r="M140" s="7"/>
      <c r="N140" s="7"/>
      <c r="O140" s="7"/>
      <c r="P140" s="7"/>
      <c r="Q140" s="273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72"/>
      <c r="I141" s="7"/>
      <c r="J141" s="7"/>
      <c r="K141" s="7"/>
      <c r="L141" s="7"/>
      <c r="M141" s="7"/>
      <c r="N141" s="7"/>
      <c r="O141" s="7"/>
      <c r="P141" s="7"/>
      <c r="Q141" s="273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72"/>
      <c r="I142" s="7"/>
      <c r="J142" s="7"/>
      <c r="K142" s="7"/>
      <c r="L142" s="7"/>
      <c r="M142" s="7"/>
      <c r="N142" s="7"/>
      <c r="O142" s="7"/>
      <c r="P142" s="7"/>
      <c r="Q142" s="273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72"/>
      <c r="I143" s="7"/>
      <c r="J143" s="7"/>
      <c r="K143" s="7"/>
      <c r="L143" s="7"/>
      <c r="M143" s="7"/>
      <c r="N143" s="7"/>
      <c r="O143" s="7"/>
      <c r="P143" s="7"/>
      <c r="Q143" s="273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72"/>
      <c r="I144" s="7"/>
      <c r="J144" s="7"/>
      <c r="K144" s="7"/>
      <c r="L144" s="7"/>
      <c r="M144" s="7"/>
      <c r="N144" s="7"/>
      <c r="O144" s="7"/>
      <c r="P144" s="7"/>
      <c r="Q144" s="273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72"/>
      <c r="I145" s="7"/>
      <c r="J145" s="7"/>
      <c r="K145" s="7"/>
      <c r="L145" s="7"/>
      <c r="M145" s="7"/>
      <c r="N145" s="7"/>
      <c r="O145" s="7"/>
      <c r="P145" s="7"/>
      <c r="Q145" s="273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72"/>
      <c r="I146" s="7"/>
      <c r="J146" s="7"/>
      <c r="K146" s="7"/>
      <c r="L146" s="7"/>
      <c r="M146" s="7"/>
      <c r="N146" s="7"/>
      <c r="O146" s="7"/>
      <c r="P146" s="7"/>
      <c r="Q146" s="273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72"/>
      <c r="I147" s="7"/>
      <c r="J147" s="7"/>
      <c r="K147" s="7"/>
      <c r="L147" s="7"/>
      <c r="M147" s="7"/>
      <c r="N147" s="7"/>
      <c r="O147" s="7"/>
      <c r="P147" s="7"/>
      <c r="Q147" s="273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72"/>
      <c r="I148" s="7"/>
      <c r="J148" s="7"/>
      <c r="K148" s="7"/>
      <c r="L148" s="7"/>
      <c r="M148" s="7"/>
      <c r="N148" s="7"/>
      <c r="O148" s="7"/>
      <c r="P148" s="7"/>
      <c r="Q148" s="273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72"/>
      <c r="I149" s="7"/>
      <c r="J149" s="7"/>
      <c r="K149" s="7"/>
      <c r="L149" s="7"/>
      <c r="M149" s="7"/>
      <c r="N149" s="7"/>
      <c r="O149" s="7"/>
      <c r="P149" s="7"/>
      <c r="Q149" s="273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72"/>
      <c r="I150" s="7"/>
      <c r="J150" s="7"/>
      <c r="K150" s="7"/>
      <c r="L150" s="7"/>
      <c r="M150" s="7"/>
      <c r="N150" s="7"/>
      <c r="O150" s="7"/>
      <c r="P150" s="7"/>
      <c r="Q150" s="273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72"/>
      <c r="I151" s="7"/>
      <c r="J151" s="7"/>
      <c r="K151" s="7"/>
      <c r="L151" s="7"/>
      <c r="M151" s="7"/>
      <c r="N151" s="7"/>
      <c r="O151" s="7"/>
      <c r="P151" s="7"/>
      <c r="Q151" s="273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72"/>
      <c r="I152" s="7"/>
      <c r="J152" s="7"/>
      <c r="K152" s="7"/>
      <c r="L152" s="7"/>
      <c r="M152" s="7"/>
      <c r="N152" s="7"/>
      <c r="O152" s="7"/>
      <c r="P152" s="7"/>
      <c r="Q152" s="273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72"/>
      <c r="I153" s="7"/>
      <c r="J153" s="7"/>
      <c r="K153" s="7"/>
      <c r="L153" s="7"/>
      <c r="M153" s="7"/>
      <c r="N153" s="7"/>
      <c r="O153" s="7"/>
      <c r="P153" s="7"/>
      <c r="Q153" s="273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72"/>
      <c r="I154" s="7"/>
      <c r="J154" s="7"/>
      <c r="K154" s="7"/>
      <c r="L154" s="7"/>
      <c r="M154" s="7"/>
      <c r="N154" s="7"/>
      <c r="O154" s="7"/>
      <c r="P154" s="7"/>
      <c r="Q154" s="273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72"/>
      <c r="I155" s="7"/>
      <c r="J155" s="7"/>
      <c r="K155" s="7"/>
      <c r="L155" s="7"/>
      <c r="M155" s="7"/>
      <c r="N155" s="7"/>
      <c r="O155" s="7"/>
      <c r="P155" s="7"/>
      <c r="Q155" s="273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72"/>
      <c r="I156" s="7"/>
      <c r="J156" s="7"/>
      <c r="K156" s="7"/>
      <c r="L156" s="7"/>
      <c r="M156" s="7"/>
      <c r="N156" s="7"/>
      <c r="O156" s="7"/>
      <c r="P156" s="7"/>
      <c r="Q156" s="273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72"/>
      <c r="I157" s="7"/>
      <c r="J157" s="7"/>
      <c r="K157" s="7"/>
      <c r="L157" s="7"/>
      <c r="M157" s="7"/>
      <c r="N157" s="7"/>
      <c r="O157" s="7"/>
      <c r="P157" s="7"/>
      <c r="Q157" s="273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72"/>
      <c r="I158" s="7"/>
      <c r="J158" s="7"/>
      <c r="K158" s="7"/>
      <c r="L158" s="7"/>
      <c r="M158" s="7"/>
      <c r="N158" s="7"/>
      <c r="O158" s="7"/>
      <c r="P158" s="7"/>
      <c r="Q158" s="273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72"/>
      <c r="I159" s="7"/>
      <c r="J159" s="7"/>
      <c r="K159" s="7"/>
      <c r="L159" s="7"/>
      <c r="M159" s="7"/>
      <c r="N159" s="7"/>
      <c r="O159" s="7"/>
      <c r="P159" s="7"/>
      <c r="Q159" s="273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72"/>
      <c r="I160" s="7"/>
      <c r="J160" s="7"/>
      <c r="K160" s="7"/>
      <c r="L160" s="7"/>
      <c r="M160" s="7"/>
      <c r="N160" s="7"/>
      <c r="O160" s="7"/>
      <c r="P160" s="7"/>
      <c r="Q160" s="273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72"/>
      <c r="I161" s="7"/>
      <c r="J161" s="7"/>
      <c r="K161" s="7"/>
      <c r="L161" s="7"/>
      <c r="M161" s="7"/>
      <c r="N161" s="7"/>
      <c r="O161" s="7"/>
      <c r="P161" s="7"/>
      <c r="Q161" s="273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72"/>
      <c r="I162" s="7"/>
      <c r="J162" s="7"/>
      <c r="K162" s="7"/>
      <c r="L162" s="7"/>
      <c r="M162" s="7"/>
      <c r="N162" s="7"/>
      <c r="O162" s="7"/>
      <c r="P162" s="7"/>
      <c r="Q162" s="273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72"/>
      <c r="I163" s="7"/>
      <c r="J163" s="7"/>
      <c r="K163" s="7"/>
      <c r="L163" s="7"/>
      <c r="M163" s="7"/>
      <c r="N163" s="7"/>
      <c r="O163" s="7"/>
      <c r="P163" s="7"/>
      <c r="Q163" s="273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72"/>
      <c r="I164" s="7"/>
      <c r="J164" s="7"/>
      <c r="K164" s="7"/>
      <c r="L164" s="7"/>
      <c r="M164" s="7"/>
      <c r="N164" s="7"/>
      <c r="O164" s="7"/>
      <c r="P164" s="7"/>
      <c r="Q164" s="273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72"/>
      <c r="I165" s="7"/>
      <c r="J165" s="7"/>
      <c r="K165" s="7"/>
      <c r="L165" s="7"/>
      <c r="M165" s="7"/>
      <c r="N165" s="7"/>
      <c r="O165" s="7"/>
      <c r="P165" s="7"/>
      <c r="Q165" s="273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72"/>
      <c r="I166" s="7"/>
      <c r="J166" s="7"/>
      <c r="K166" s="7"/>
      <c r="L166" s="7"/>
      <c r="M166" s="7"/>
      <c r="N166" s="7"/>
      <c r="O166" s="7"/>
      <c r="P166" s="7"/>
      <c r="Q166" s="273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72"/>
      <c r="I167" s="7"/>
      <c r="J167" s="7"/>
      <c r="K167" s="7"/>
      <c r="L167" s="7"/>
      <c r="M167" s="7"/>
      <c r="N167" s="7"/>
      <c r="O167" s="7"/>
      <c r="P167" s="7"/>
      <c r="Q167" s="273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72"/>
      <c r="I168" s="7"/>
      <c r="J168" s="7"/>
      <c r="K168" s="7"/>
      <c r="L168" s="7"/>
      <c r="M168" s="7"/>
      <c r="N168" s="7"/>
      <c r="O168" s="7"/>
      <c r="P168" s="7"/>
      <c r="Q168" s="273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72"/>
      <c r="I169" s="7"/>
      <c r="J169" s="7"/>
      <c r="K169" s="7"/>
      <c r="L169" s="7"/>
      <c r="M169" s="7"/>
      <c r="N169" s="7"/>
      <c r="O169" s="7"/>
      <c r="P169" s="7"/>
      <c r="Q169" s="273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72"/>
      <c r="I170" s="7"/>
      <c r="J170" s="7"/>
      <c r="K170" s="7"/>
      <c r="L170" s="7"/>
      <c r="M170" s="7"/>
      <c r="N170" s="7"/>
      <c r="O170" s="7"/>
      <c r="P170" s="7"/>
      <c r="Q170" s="273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72"/>
      <c r="I171" s="7"/>
      <c r="J171" s="7"/>
      <c r="K171" s="7"/>
      <c r="L171" s="7"/>
      <c r="M171" s="7"/>
      <c r="N171" s="7"/>
      <c r="O171" s="7"/>
      <c r="P171" s="7"/>
      <c r="Q171" s="273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72"/>
      <c r="I172" s="7"/>
      <c r="J172" s="7"/>
      <c r="K172" s="7"/>
      <c r="L172" s="7"/>
      <c r="M172" s="7"/>
      <c r="N172" s="7"/>
      <c r="O172" s="7"/>
      <c r="P172" s="7"/>
      <c r="Q172" s="273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72"/>
      <c r="I173" s="7"/>
      <c r="J173" s="7"/>
      <c r="K173" s="7"/>
      <c r="L173" s="7"/>
      <c r="M173" s="7"/>
      <c r="N173" s="7"/>
      <c r="O173" s="7"/>
      <c r="P173" s="7"/>
      <c r="Q173" s="273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72"/>
      <c r="I174" s="7"/>
      <c r="J174" s="7"/>
      <c r="K174" s="7"/>
      <c r="L174" s="7"/>
      <c r="M174" s="7"/>
      <c r="N174" s="7"/>
      <c r="O174" s="7"/>
      <c r="P174" s="7"/>
      <c r="Q174" s="273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72"/>
      <c r="I175" s="7"/>
      <c r="J175" s="7"/>
      <c r="K175" s="7"/>
      <c r="L175" s="7"/>
      <c r="M175" s="7"/>
      <c r="N175" s="7"/>
      <c r="O175" s="7"/>
      <c r="P175" s="7"/>
      <c r="Q175" s="273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72"/>
      <c r="I176" s="7"/>
      <c r="J176" s="7"/>
      <c r="K176" s="7"/>
      <c r="L176" s="7"/>
      <c r="M176" s="7"/>
      <c r="N176" s="7"/>
      <c r="O176" s="7"/>
      <c r="P176" s="7"/>
      <c r="Q176" s="273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72"/>
      <c r="I177" s="7"/>
      <c r="J177" s="7"/>
      <c r="K177" s="7"/>
      <c r="L177" s="7"/>
      <c r="M177" s="7"/>
      <c r="N177" s="7"/>
      <c r="O177" s="7"/>
      <c r="P177" s="7"/>
      <c r="Q177" s="273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72"/>
      <c r="I178" s="7"/>
      <c r="J178" s="7"/>
      <c r="K178" s="7"/>
      <c r="L178" s="7"/>
      <c r="M178" s="7"/>
      <c r="N178" s="7"/>
      <c r="O178" s="7"/>
      <c r="P178" s="7"/>
      <c r="Q178" s="273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72"/>
      <c r="I179" s="7"/>
      <c r="J179" s="7"/>
      <c r="K179" s="7"/>
      <c r="L179" s="7"/>
      <c r="M179" s="7"/>
      <c r="N179" s="7"/>
      <c r="O179" s="7"/>
      <c r="P179" s="7"/>
      <c r="Q179" s="273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72"/>
      <c r="I180" s="7"/>
      <c r="J180" s="7"/>
      <c r="K180" s="7"/>
      <c r="L180" s="7"/>
      <c r="M180" s="7"/>
      <c r="N180" s="7"/>
      <c r="O180" s="7"/>
      <c r="P180" s="7"/>
      <c r="Q180" s="273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72"/>
      <c r="I181" s="7"/>
      <c r="J181" s="7"/>
      <c r="K181" s="7"/>
      <c r="L181" s="7"/>
      <c r="M181" s="7"/>
      <c r="N181" s="7"/>
      <c r="O181" s="7"/>
      <c r="P181" s="7"/>
      <c r="Q181" s="273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72"/>
      <c r="I182" s="7"/>
      <c r="J182" s="7"/>
      <c r="K182" s="7"/>
      <c r="L182" s="7"/>
      <c r="M182" s="7"/>
      <c r="N182" s="7"/>
      <c r="O182" s="7"/>
      <c r="P182" s="7"/>
      <c r="Q182" s="273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72"/>
      <c r="I183" s="7"/>
      <c r="J183" s="7"/>
      <c r="K183" s="7"/>
      <c r="L183" s="7"/>
      <c r="M183" s="7"/>
      <c r="N183" s="7"/>
      <c r="O183" s="7"/>
      <c r="P183" s="7"/>
      <c r="Q183" s="273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72"/>
      <c r="I184" s="7"/>
      <c r="J184" s="7"/>
      <c r="K184" s="7"/>
      <c r="L184" s="7"/>
      <c r="M184" s="7"/>
      <c r="N184" s="7"/>
      <c r="O184" s="7"/>
      <c r="P184" s="7"/>
      <c r="Q184" s="273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72"/>
      <c r="I185" s="7"/>
      <c r="J185" s="7"/>
      <c r="K185" s="7"/>
      <c r="L185" s="7"/>
      <c r="M185" s="7"/>
      <c r="N185" s="7"/>
      <c r="O185" s="7"/>
      <c r="P185" s="7"/>
      <c r="Q185" s="273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72"/>
      <c r="I186" s="7"/>
      <c r="J186" s="7"/>
      <c r="K186" s="7"/>
      <c r="L186" s="7"/>
      <c r="M186" s="7"/>
      <c r="N186" s="7"/>
      <c r="O186" s="7"/>
      <c r="P186" s="7"/>
      <c r="Q186" s="273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72"/>
      <c r="I187" s="7"/>
      <c r="J187" s="7"/>
      <c r="K187" s="7"/>
      <c r="L187" s="7"/>
      <c r="M187" s="7"/>
      <c r="N187" s="7"/>
      <c r="O187" s="7"/>
      <c r="P187" s="7"/>
      <c r="Q187" s="273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72"/>
      <c r="I188" s="7"/>
      <c r="J188" s="7"/>
      <c r="K188" s="7"/>
      <c r="L188" s="7"/>
      <c r="M188" s="7"/>
      <c r="N188" s="7"/>
      <c r="O188" s="7"/>
      <c r="P188" s="7"/>
      <c r="Q188" s="273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72"/>
      <c r="I189" s="7"/>
      <c r="J189" s="7"/>
      <c r="K189" s="7"/>
      <c r="L189" s="7"/>
      <c r="M189" s="7"/>
      <c r="N189" s="7"/>
      <c r="O189" s="7"/>
      <c r="P189" s="7"/>
      <c r="Q189" s="273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72"/>
      <c r="I190" s="7"/>
      <c r="J190" s="7"/>
      <c r="K190" s="7"/>
      <c r="L190" s="7"/>
      <c r="M190" s="7"/>
      <c r="N190" s="7"/>
      <c r="O190" s="7"/>
      <c r="P190" s="7"/>
      <c r="Q190" s="273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72"/>
      <c r="I191" s="7"/>
      <c r="J191" s="7"/>
      <c r="K191" s="7"/>
      <c r="L191" s="7"/>
      <c r="M191" s="7"/>
      <c r="N191" s="7"/>
      <c r="O191" s="7"/>
      <c r="P191" s="7"/>
      <c r="Q191" s="273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72"/>
      <c r="I192" s="7"/>
      <c r="J192" s="7"/>
      <c r="K192" s="7"/>
      <c r="L192" s="7"/>
      <c r="M192" s="7"/>
      <c r="N192" s="7"/>
      <c r="O192" s="7"/>
      <c r="P192" s="7"/>
      <c r="Q192" s="273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72"/>
      <c r="I193" s="7"/>
      <c r="J193" s="7"/>
      <c r="K193" s="7"/>
      <c r="L193" s="7"/>
      <c r="M193" s="7"/>
      <c r="N193" s="7"/>
      <c r="O193" s="7"/>
      <c r="P193" s="7"/>
      <c r="Q193" s="273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72"/>
      <c r="I194" s="7"/>
      <c r="J194" s="7"/>
      <c r="K194" s="7"/>
      <c r="L194" s="7"/>
      <c r="M194" s="7"/>
      <c r="N194" s="7"/>
      <c r="O194" s="7"/>
      <c r="P194" s="7"/>
      <c r="Q194" s="273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72"/>
      <c r="I195" s="7"/>
      <c r="J195" s="7"/>
      <c r="K195" s="7"/>
      <c r="L195" s="7"/>
      <c r="M195" s="7"/>
      <c r="N195" s="7"/>
      <c r="O195" s="7"/>
      <c r="P195" s="7"/>
      <c r="Q195" s="273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72"/>
      <c r="I196" s="7"/>
      <c r="J196" s="7"/>
      <c r="K196" s="7"/>
      <c r="L196" s="7"/>
      <c r="M196" s="7"/>
      <c r="N196" s="7"/>
      <c r="O196" s="7"/>
      <c r="P196" s="7"/>
      <c r="Q196" s="273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72"/>
      <c r="I197" s="7"/>
      <c r="J197" s="7"/>
      <c r="K197" s="7"/>
      <c r="L197" s="7"/>
      <c r="M197" s="7"/>
      <c r="N197" s="7"/>
      <c r="O197" s="7"/>
      <c r="P197" s="7"/>
      <c r="Q197" s="273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72"/>
      <c r="I198" s="7"/>
      <c r="J198" s="7"/>
      <c r="K198" s="7"/>
      <c r="L198" s="7"/>
      <c r="M198" s="7"/>
      <c r="N198" s="7"/>
      <c r="O198" s="7"/>
      <c r="P198" s="7"/>
      <c r="Q198" s="273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72"/>
      <c r="I199" s="7"/>
      <c r="J199" s="7"/>
      <c r="K199" s="7"/>
      <c r="L199" s="7"/>
      <c r="M199" s="7"/>
      <c r="N199" s="7"/>
      <c r="O199" s="7"/>
      <c r="P199" s="7"/>
      <c r="Q199" s="273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72"/>
      <c r="I200" s="7"/>
      <c r="J200" s="7"/>
      <c r="K200" s="7"/>
      <c r="L200" s="7"/>
      <c r="M200" s="7"/>
      <c r="N200" s="7"/>
      <c r="O200" s="7"/>
      <c r="P200" s="7"/>
      <c r="Q200" s="273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72"/>
      <c r="I201" s="7"/>
      <c r="J201" s="7"/>
      <c r="K201" s="7"/>
      <c r="L201" s="7"/>
      <c r="M201" s="7"/>
      <c r="N201" s="7"/>
      <c r="O201" s="7"/>
      <c r="P201" s="7"/>
      <c r="Q201" s="273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72"/>
      <c r="I202" s="7"/>
      <c r="J202" s="7"/>
      <c r="K202" s="7"/>
      <c r="L202" s="7"/>
      <c r="M202" s="7"/>
      <c r="N202" s="7"/>
      <c r="O202" s="7"/>
      <c r="P202" s="7"/>
      <c r="Q202" s="273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72"/>
      <c r="I203" s="7"/>
      <c r="J203" s="7"/>
      <c r="K203" s="7"/>
      <c r="L203" s="7"/>
      <c r="M203" s="7"/>
      <c r="N203" s="7"/>
      <c r="O203" s="7"/>
      <c r="P203" s="7"/>
      <c r="Q203" s="273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72"/>
      <c r="I204" s="7"/>
      <c r="J204" s="7"/>
      <c r="K204" s="7"/>
      <c r="L204" s="7"/>
      <c r="M204" s="7"/>
      <c r="N204" s="7"/>
      <c r="O204" s="7"/>
      <c r="P204" s="7"/>
      <c r="Q204" s="273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72"/>
      <c r="I205" s="7"/>
      <c r="J205" s="7"/>
      <c r="K205" s="7"/>
      <c r="L205" s="7"/>
      <c r="M205" s="7"/>
      <c r="N205" s="7"/>
      <c r="O205" s="7"/>
      <c r="P205" s="7"/>
      <c r="Q205" s="273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72"/>
      <c r="I206" s="7"/>
      <c r="J206" s="7"/>
      <c r="K206" s="7"/>
      <c r="L206" s="7"/>
      <c r="M206" s="7"/>
      <c r="N206" s="7"/>
      <c r="O206" s="7"/>
      <c r="P206" s="7"/>
      <c r="Q206" s="273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72"/>
      <c r="I207" s="7"/>
      <c r="J207" s="7"/>
      <c r="K207" s="7"/>
      <c r="L207" s="7"/>
      <c r="M207" s="7"/>
      <c r="N207" s="7"/>
      <c r="O207" s="7"/>
      <c r="P207" s="7"/>
      <c r="Q207" s="273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72"/>
      <c r="I208" s="7"/>
      <c r="J208" s="7"/>
      <c r="K208" s="7"/>
      <c r="L208" s="7"/>
      <c r="M208" s="7"/>
      <c r="N208" s="7"/>
      <c r="O208" s="7"/>
      <c r="P208" s="7"/>
      <c r="Q208" s="273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72"/>
      <c r="I209" s="7"/>
      <c r="J209" s="7"/>
      <c r="K209" s="7"/>
      <c r="L209" s="7"/>
      <c r="M209" s="7"/>
      <c r="N209" s="7"/>
      <c r="O209" s="7"/>
      <c r="P209" s="7"/>
      <c r="Q209" s="273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72"/>
      <c r="I210" s="7"/>
      <c r="J210" s="7"/>
      <c r="K210" s="7"/>
      <c r="L210" s="7"/>
      <c r="M210" s="7"/>
      <c r="N210" s="7"/>
      <c r="O210" s="7"/>
      <c r="P210" s="7"/>
      <c r="Q210" s="273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72"/>
      <c r="I211" s="7"/>
      <c r="J211" s="7"/>
      <c r="K211" s="7"/>
      <c r="L211" s="7"/>
      <c r="M211" s="7"/>
      <c r="N211" s="7"/>
      <c r="O211" s="7"/>
      <c r="P211" s="7"/>
      <c r="Q211" s="273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72"/>
      <c r="I212" s="7"/>
      <c r="J212" s="7"/>
      <c r="K212" s="7"/>
      <c r="L212" s="7"/>
      <c r="M212" s="7"/>
      <c r="N212" s="7"/>
      <c r="O212" s="7"/>
      <c r="P212" s="7"/>
      <c r="Q212" s="273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72"/>
      <c r="I213" s="7"/>
      <c r="J213" s="7"/>
      <c r="K213" s="7"/>
      <c r="L213" s="7"/>
      <c r="M213" s="7"/>
      <c r="N213" s="7"/>
      <c r="O213" s="7"/>
      <c r="P213" s="7"/>
      <c r="Q213" s="273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72"/>
      <c r="I214" s="7"/>
      <c r="J214" s="7"/>
      <c r="K214" s="7"/>
      <c r="L214" s="7"/>
      <c r="M214" s="7"/>
      <c r="N214" s="7"/>
      <c r="O214" s="7"/>
      <c r="P214" s="7"/>
      <c r="Q214" s="273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72"/>
      <c r="I215" s="7"/>
      <c r="J215" s="7"/>
      <c r="K215" s="7"/>
      <c r="L215" s="7"/>
      <c r="M215" s="7"/>
      <c r="N215" s="7"/>
      <c r="O215" s="7"/>
      <c r="P215" s="7"/>
      <c r="Q215" s="273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72"/>
      <c r="I216" s="7"/>
      <c r="J216" s="7"/>
      <c r="K216" s="7"/>
      <c r="L216" s="7"/>
      <c r="M216" s="7"/>
      <c r="N216" s="7"/>
      <c r="O216" s="7"/>
      <c r="P216" s="7"/>
      <c r="Q216" s="273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72"/>
      <c r="I217" s="7"/>
      <c r="J217" s="7"/>
      <c r="K217" s="7"/>
      <c r="L217" s="7"/>
      <c r="M217" s="7"/>
      <c r="N217" s="7"/>
      <c r="O217" s="7"/>
      <c r="P217" s="7"/>
      <c r="Q217" s="273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72"/>
      <c r="I218" s="7"/>
      <c r="J218" s="7"/>
      <c r="K218" s="7"/>
      <c r="L218" s="7"/>
      <c r="M218" s="7"/>
      <c r="N218" s="7"/>
      <c r="O218" s="7"/>
      <c r="P218" s="7"/>
      <c r="Q218" s="273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72"/>
      <c r="I219" s="7"/>
      <c r="J219" s="7"/>
      <c r="K219" s="7"/>
      <c r="L219" s="7"/>
      <c r="M219" s="7"/>
      <c r="N219" s="7"/>
      <c r="O219" s="7"/>
      <c r="P219" s="7"/>
      <c r="Q219" s="273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72"/>
      <c r="I220" s="7"/>
      <c r="J220" s="7"/>
      <c r="K220" s="7"/>
      <c r="L220" s="7"/>
      <c r="M220" s="7"/>
      <c r="N220" s="7"/>
      <c r="O220" s="7"/>
      <c r="P220" s="7"/>
      <c r="Q220" s="273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72"/>
      <c r="I221" s="7"/>
      <c r="J221" s="7"/>
      <c r="K221" s="7"/>
      <c r="L221" s="7"/>
      <c r="M221" s="7"/>
      <c r="N221" s="7"/>
      <c r="O221" s="7"/>
      <c r="P221" s="7"/>
      <c r="Q221" s="273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72"/>
      <c r="I222" s="7"/>
      <c r="J222" s="7"/>
      <c r="K222" s="7"/>
      <c r="L222" s="7"/>
      <c r="M222" s="7"/>
      <c r="N222" s="7"/>
      <c r="O222" s="7"/>
      <c r="P222" s="7"/>
      <c r="Q222" s="273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72"/>
      <c r="I223" s="7"/>
      <c r="J223" s="7"/>
      <c r="K223" s="7"/>
      <c r="L223" s="7"/>
      <c r="M223" s="7"/>
      <c r="N223" s="7"/>
      <c r="O223" s="7"/>
      <c r="P223" s="7"/>
      <c r="Q223" s="273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72"/>
      <c r="I224" s="7"/>
      <c r="J224" s="7"/>
      <c r="K224" s="7"/>
      <c r="L224" s="7"/>
      <c r="M224" s="7"/>
      <c r="N224" s="7"/>
      <c r="O224" s="7"/>
      <c r="P224" s="7"/>
      <c r="Q224" s="273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72"/>
      <c r="I225" s="7"/>
      <c r="J225" s="7"/>
      <c r="K225" s="7"/>
      <c r="L225" s="7"/>
      <c r="M225" s="7"/>
      <c r="N225" s="7"/>
      <c r="O225" s="7"/>
      <c r="P225" s="7"/>
      <c r="Q225" s="273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72"/>
      <c r="I226" s="7"/>
      <c r="J226" s="7"/>
      <c r="K226" s="7"/>
      <c r="L226" s="7"/>
      <c r="M226" s="7"/>
      <c r="N226" s="7"/>
      <c r="O226" s="7"/>
      <c r="P226" s="7"/>
      <c r="Q226" s="273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72"/>
      <c r="I227" s="7"/>
      <c r="J227" s="7"/>
      <c r="K227" s="7"/>
      <c r="L227" s="7"/>
      <c r="M227" s="7"/>
      <c r="N227" s="7"/>
      <c r="O227" s="7"/>
      <c r="P227" s="7"/>
      <c r="Q227" s="273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72"/>
      <c r="I228" s="7"/>
      <c r="J228" s="7"/>
      <c r="K228" s="7"/>
      <c r="L228" s="7"/>
      <c r="M228" s="7"/>
      <c r="N228" s="7"/>
      <c r="O228" s="7"/>
      <c r="P228" s="7"/>
      <c r="Q228" s="273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72"/>
      <c r="I229" s="7"/>
      <c r="J229" s="7"/>
      <c r="K229" s="7"/>
      <c r="L229" s="7"/>
      <c r="M229" s="7"/>
      <c r="N229" s="7"/>
      <c r="O229" s="7"/>
      <c r="P229" s="7"/>
      <c r="Q229" s="273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72"/>
      <c r="I230" s="7"/>
      <c r="J230" s="7"/>
      <c r="K230" s="7"/>
      <c r="L230" s="7"/>
      <c r="M230" s="7"/>
      <c r="N230" s="7"/>
      <c r="O230" s="7"/>
      <c r="P230" s="7"/>
      <c r="Q230" s="273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72"/>
      <c r="I231" s="7"/>
      <c r="J231" s="7"/>
      <c r="K231" s="7"/>
      <c r="L231" s="7"/>
      <c r="M231" s="7"/>
      <c r="N231" s="7"/>
      <c r="O231" s="7"/>
      <c r="P231" s="7"/>
      <c r="Q231" s="273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72"/>
      <c r="I232" s="7"/>
      <c r="J232" s="7"/>
      <c r="K232" s="7"/>
      <c r="L232" s="7"/>
      <c r="M232" s="7"/>
      <c r="N232" s="7"/>
      <c r="O232" s="7"/>
      <c r="P232" s="7"/>
      <c r="Q232" s="273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72"/>
      <c r="I233" s="7"/>
      <c r="J233" s="7"/>
      <c r="K233" s="7"/>
      <c r="L233" s="7"/>
      <c r="M233" s="7"/>
      <c r="N233" s="7"/>
      <c r="O233" s="7"/>
      <c r="P233" s="7"/>
      <c r="Q233" s="273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72"/>
      <c r="I234" s="7"/>
      <c r="J234" s="7"/>
      <c r="K234" s="7"/>
      <c r="L234" s="7"/>
      <c r="M234" s="7"/>
      <c r="N234" s="7"/>
      <c r="O234" s="7"/>
      <c r="P234" s="7"/>
      <c r="Q234" s="273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72"/>
      <c r="I235" s="7"/>
      <c r="J235" s="7"/>
      <c r="K235" s="7"/>
      <c r="L235" s="7"/>
      <c r="M235" s="7"/>
      <c r="N235" s="7"/>
      <c r="O235" s="7"/>
      <c r="P235" s="7"/>
      <c r="Q235" s="273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72"/>
      <c r="I236" s="7"/>
      <c r="J236" s="7"/>
      <c r="K236" s="7"/>
      <c r="L236" s="7"/>
      <c r="M236" s="7"/>
      <c r="N236" s="7"/>
      <c r="O236" s="7"/>
      <c r="P236" s="7"/>
      <c r="Q236" s="273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72"/>
      <c r="I237" s="7"/>
      <c r="J237" s="7"/>
      <c r="K237" s="7"/>
      <c r="L237" s="7"/>
      <c r="M237" s="7"/>
      <c r="N237" s="7"/>
      <c r="O237" s="7"/>
      <c r="P237" s="7"/>
      <c r="Q237" s="273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72"/>
      <c r="I238" s="7"/>
      <c r="J238" s="7"/>
      <c r="K238" s="7"/>
      <c r="L238" s="7"/>
      <c r="M238" s="7"/>
      <c r="N238" s="7"/>
      <c r="O238" s="7"/>
      <c r="P238" s="7"/>
      <c r="Q238" s="273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72"/>
      <c r="I239" s="7"/>
      <c r="J239" s="7"/>
      <c r="K239" s="7"/>
      <c r="L239" s="7"/>
      <c r="M239" s="7"/>
      <c r="N239" s="7"/>
      <c r="O239" s="7"/>
      <c r="P239" s="7"/>
      <c r="Q239" s="273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72"/>
      <c r="I240" s="7"/>
      <c r="J240" s="7"/>
      <c r="K240" s="7"/>
      <c r="L240" s="7"/>
      <c r="M240" s="7"/>
      <c r="N240" s="7"/>
      <c r="O240" s="7"/>
      <c r="P240" s="7"/>
      <c r="Q240" s="273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72"/>
      <c r="I241" s="7"/>
      <c r="J241" s="7"/>
      <c r="K241" s="7"/>
      <c r="L241" s="7"/>
      <c r="M241" s="7"/>
      <c r="N241" s="7"/>
      <c r="O241" s="7"/>
      <c r="P241" s="7"/>
      <c r="Q241" s="273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72"/>
      <c r="I242" s="7"/>
      <c r="J242" s="7"/>
      <c r="K242" s="7"/>
      <c r="L242" s="7"/>
      <c r="M242" s="7"/>
      <c r="N242" s="7"/>
      <c r="O242" s="7"/>
      <c r="P242" s="7"/>
      <c r="Q242" s="273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72"/>
      <c r="I243" s="7"/>
      <c r="J243" s="7"/>
      <c r="K243" s="7"/>
      <c r="L243" s="7"/>
      <c r="M243" s="7"/>
      <c r="N243" s="7"/>
      <c r="O243" s="7"/>
      <c r="P243" s="7"/>
      <c r="Q243" s="273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72"/>
      <c r="I244" s="7"/>
      <c r="J244" s="7"/>
      <c r="K244" s="7"/>
      <c r="L244" s="7"/>
      <c r="M244" s="7"/>
      <c r="N244" s="7"/>
      <c r="O244" s="7"/>
      <c r="P244" s="7"/>
      <c r="Q244" s="273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72"/>
      <c r="I245" s="7"/>
      <c r="J245" s="7"/>
      <c r="K245" s="7"/>
      <c r="L245" s="7"/>
      <c r="M245" s="7"/>
      <c r="N245" s="7"/>
      <c r="O245" s="7"/>
      <c r="P245" s="7"/>
      <c r="Q245" s="273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72"/>
      <c r="I246" s="7"/>
      <c r="J246" s="7"/>
      <c r="K246" s="7"/>
      <c r="L246" s="7"/>
      <c r="M246" s="7"/>
      <c r="N246" s="7"/>
      <c r="O246" s="7"/>
      <c r="P246" s="7"/>
      <c r="Q246" s="273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72"/>
      <c r="I247" s="7"/>
      <c r="J247" s="7"/>
      <c r="K247" s="7"/>
      <c r="L247" s="7"/>
      <c r="M247" s="7"/>
      <c r="N247" s="7"/>
      <c r="O247" s="7"/>
      <c r="P247" s="7"/>
      <c r="Q247" s="273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72"/>
      <c r="I248" s="7"/>
      <c r="J248" s="7"/>
      <c r="K248" s="7"/>
      <c r="L248" s="7"/>
      <c r="M248" s="7"/>
      <c r="N248" s="7"/>
      <c r="O248" s="7"/>
      <c r="P248" s="7"/>
      <c r="Q248" s="273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72"/>
      <c r="I249" s="7"/>
      <c r="J249" s="7"/>
      <c r="K249" s="7"/>
      <c r="L249" s="7"/>
      <c r="M249" s="7"/>
      <c r="N249" s="7"/>
      <c r="O249" s="7"/>
      <c r="P249" s="7"/>
      <c r="Q249" s="273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72"/>
      <c r="I250" s="7"/>
      <c r="J250" s="7"/>
      <c r="K250" s="7"/>
      <c r="L250" s="7"/>
      <c r="M250" s="7"/>
      <c r="N250" s="7"/>
      <c r="O250" s="7"/>
      <c r="P250" s="7"/>
      <c r="Q250" s="273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72"/>
      <c r="I251" s="7"/>
      <c r="J251" s="7"/>
      <c r="K251" s="7"/>
      <c r="L251" s="7"/>
      <c r="M251" s="7"/>
      <c r="N251" s="7"/>
      <c r="O251" s="7"/>
      <c r="P251" s="7"/>
      <c r="Q251" s="273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72"/>
      <c r="I252" s="7"/>
      <c r="J252" s="7"/>
      <c r="K252" s="7"/>
      <c r="L252" s="7"/>
      <c r="M252" s="7"/>
      <c r="N252" s="7"/>
      <c r="O252" s="7"/>
      <c r="P252" s="7"/>
      <c r="Q252" s="273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72"/>
      <c r="I253" s="7"/>
      <c r="J253" s="7"/>
      <c r="K253" s="7"/>
      <c r="L253" s="7"/>
      <c r="M253" s="7"/>
      <c r="N253" s="7"/>
      <c r="O253" s="7"/>
      <c r="P253" s="7"/>
      <c r="Q253" s="273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72"/>
      <c r="I254" s="7"/>
      <c r="J254" s="7"/>
      <c r="K254" s="7"/>
      <c r="L254" s="7"/>
      <c r="M254" s="7"/>
      <c r="N254" s="7"/>
      <c r="O254" s="7"/>
      <c r="P254" s="7"/>
      <c r="Q254" s="273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72"/>
      <c r="I255" s="7"/>
      <c r="J255" s="7"/>
      <c r="K255" s="7"/>
      <c r="L255" s="7"/>
      <c r="M255" s="7"/>
      <c r="N255" s="7"/>
      <c r="O255" s="7"/>
      <c r="P255" s="7"/>
      <c r="Q255" s="273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72"/>
      <c r="I256" s="7"/>
      <c r="J256" s="7"/>
      <c r="K256" s="7"/>
      <c r="L256" s="7"/>
      <c r="M256" s="7"/>
      <c r="N256" s="7"/>
      <c r="O256" s="7"/>
      <c r="P256" s="7"/>
      <c r="Q256" s="273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72"/>
      <c r="I257" s="7"/>
      <c r="J257" s="7"/>
      <c r="K257" s="7"/>
      <c r="L257" s="7"/>
      <c r="M257" s="7"/>
      <c r="N257" s="7"/>
      <c r="O257" s="7"/>
      <c r="P257" s="7"/>
      <c r="Q257" s="273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72"/>
      <c r="I258" s="7"/>
      <c r="J258" s="7"/>
      <c r="K258" s="7"/>
      <c r="L258" s="7"/>
      <c r="M258" s="7"/>
      <c r="N258" s="7"/>
      <c r="O258" s="7"/>
      <c r="P258" s="7"/>
      <c r="Q258" s="273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72"/>
      <c r="I259" s="7"/>
      <c r="J259" s="7"/>
      <c r="K259" s="7"/>
      <c r="L259" s="7"/>
      <c r="M259" s="7"/>
      <c r="N259" s="7"/>
      <c r="O259" s="7"/>
      <c r="P259" s="7"/>
      <c r="Q259" s="273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72"/>
      <c r="I260" s="7"/>
      <c r="J260" s="7"/>
      <c r="K260" s="7"/>
      <c r="L260" s="7"/>
      <c r="M260" s="7"/>
      <c r="N260" s="7"/>
      <c r="O260" s="7"/>
      <c r="P260" s="7"/>
      <c r="Q260" s="273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72"/>
      <c r="I261" s="7"/>
      <c r="J261" s="7"/>
      <c r="K261" s="7"/>
      <c r="L261" s="7"/>
      <c r="M261" s="7"/>
      <c r="N261" s="7"/>
      <c r="O261" s="7"/>
      <c r="P261" s="7"/>
      <c r="Q261" s="273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72"/>
      <c r="I262" s="7"/>
      <c r="J262" s="7"/>
      <c r="K262" s="7"/>
      <c r="L262" s="7"/>
      <c r="M262" s="7"/>
      <c r="N262" s="7"/>
      <c r="O262" s="7"/>
      <c r="P262" s="7"/>
      <c r="Q262" s="273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72"/>
      <c r="I263" s="7"/>
      <c r="J263" s="7"/>
      <c r="K263" s="7"/>
      <c r="L263" s="7"/>
      <c r="M263" s="7"/>
      <c r="N263" s="7"/>
      <c r="O263" s="7"/>
      <c r="P263" s="7"/>
      <c r="Q263" s="273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72"/>
      <c r="I264" s="7"/>
      <c r="J264" s="7"/>
      <c r="K264" s="7"/>
      <c r="L264" s="7"/>
      <c r="M264" s="7"/>
      <c r="N264" s="7"/>
      <c r="O264" s="7"/>
      <c r="P264" s="7"/>
      <c r="Q264" s="273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72"/>
      <c r="I265" s="7"/>
      <c r="J265" s="7"/>
      <c r="K265" s="7"/>
      <c r="L265" s="7"/>
      <c r="M265" s="7"/>
      <c r="N265" s="7"/>
      <c r="O265" s="7"/>
      <c r="P265" s="7"/>
      <c r="Q265" s="273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72"/>
      <c r="I266" s="7"/>
      <c r="J266" s="7"/>
      <c r="K266" s="7"/>
      <c r="L266" s="7"/>
      <c r="M266" s="7"/>
      <c r="N266" s="7"/>
      <c r="O266" s="7"/>
      <c r="P266" s="7"/>
      <c r="Q266" s="273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72"/>
      <c r="I267" s="7"/>
      <c r="J267" s="7"/>
      <c r="K267" s="7"/>
      <c r="L267" s="7"/>
      <c r="M267" s="7"/>
      <c r="N267" s="7"/>
      <c r="O267" s="7"/>
      <c r="P267" s="7"/>
      <c r="Q267" s="273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72"/>
      <c r="I268" s="7"/>
      <c r="J268" s="7"/>
      <c r="K268" s="7"/>
      <c r="L268" s="7"/>
      <c r="M268" s="7"/>
      <c r="N268" s="7"/>
      <c r="O268" s="7"/>
      <c r="P268" s="7"/>
      <c r="Q268" s="273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72"/>
      <c r="I269" s="7"/>
      <c r="J269" s="7"/>
      <c r="K269" s="7"/>
      <c r="L269" s="7"/>
      <c r="M269" s="7"/>
      <c r="N269" s="7"/>
      <c r="O269" s="7"/>
      <c r="P269" s="7"/>
      <c r="Q269" s="273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72"/>
      <c r="I270" s="7"/>
      <c r="J270" s="7"/>
      <c r="K270" s="7"/>
      <c r="L270" s="7"/>
      <c r="M270" s="7"/>
      <c r="N270" s="7"/>
      <c r="O270" s="7"/>
      <c r="P270" s="7"/>
      <c r="Q270" s="273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72"/>
      <c r="I271" s="7"/>
      <c r="J271" s="7"/>
      <c r="K271" s="7"/>
      <c r="L271" s="7"/>
      <c r="M271" s="7"/>
      <c r="N271" s="7"/>
      <c r="O271" s="7"/>
      <c r="P271" s="7"/>
      <c r="Q271" s="273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72"/>
      <c r="I272" s="7"/>
      <c r="J272" s="7"/>
      <c r="K272" s="7"/>
      <c r="L272" s="7"/>
      <c r="M272" s="7"/>
      <c r="N272" s="7"/>
      <c r="O272" s="7"/>
      <c r="P272" s="7"/>
      <c r="Q272" s="273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72"/>
      <c r="I273" s="7"/>
      <c r="J273" s="7"/>
      <c r="K273" s="7"/>
      <c r="L273" s="7"/>
      <c r="M273" s="7"/>
      <c r="N273" s="7"/>
      <c r="O273" s="7"/>
      <c r="P273" s="7"/>
      <c r="Q273" s="273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72"/>
      <c r="I274" s="7"/>
      <c r="J274" s="7"/>
      <c r="K274" s="7"/>
      <c r="L274" s="7"/>
      <c r="M274" s="7"/>
      <c r="N274" s="7"/>
      <c r="O274" s="7"/>
      <c r="P274" s="7"/>
      <c r="Q274" s="273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72"/>
      <c r="I275" s="7"/>
      <c r="J275" s="7"/>
      <c r="K275" s="7"/>
      <c r="L275" s="7"/>
      <c r="M275" s="7"/>
      <c r="N275" s="7"/>
      <c r="O275" s="7"/>
      <c r="P275" s="7"/>
      <c r="Q275" s="273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72"/>
      <c r="I276" s="7"/>
      <c r="J276" s="7"/>
      <c r="K276" s="7"/>
      <c r="L276" s="7"/>
      <c r="M276" s="7"/>
      <c r="N276" s="7"/>
      <c r="O276" s="7"/>
      <c r="P276" s="7"/>
      <c r="Q276" s="273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72"/>
      <c r="I277" s="7"/>
      <c r="J277" s="7"/>
      <c r="K277" s="7"/>
      <c r="L277" s="7"/>
      <c r="M277" s="7"/>
      <c r="N277" s="7"/>
      <c r="O277" s="7"/>
      <c r="P277" s="7"/>
      <c r="Q277" s="273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72"/>
      <c r="I278" s="7"/>
      <c r="J278" s="7"/>
      <c r="K278" s="7"/>
      <c r="L278" s="7"/>
      <c r="M278" s="7"/>
      <c r="N278" s="7"/>
      <c r="O278" s="7"/>
      <c r="P278" s="7"/>
      <c r="Q278" s="273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72"/>
      <c r="I279" s="7"/>
      <c r="J279" s="7"/>
      <c r="K279" s="7"/>
      <c r="L279" s="7"/>
      <c r="M279" s="7"/>
      <c r="N279" s="7"/>
      <c r="O279" s="7"/>
      <c r="P279" s="7"/>
      <c r="Q279" s="273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72"/>
      <c r="I280" s="7"/>
      <c r="J280" s="7"/>
      <c r="K280" s="7"/>
      <c r="L280" s="7"/>
      <c r="M280" s="7"/>
      <c r="N280" s="7"/>
      <c r="O280" s="7"/>
      <c r="P280" s="7"/>
      <c r="Q280" s="273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72"/>
      <c r="I281" s="7"/>
      <c r="J281" s="7"/>
      <c r="K281" s="7"/>
      <c r="L281" s="7"/>
      <c r="M281" s="7"/>
      <c r="N281" s="7"/>
      <c r="O281" s="7"/>
      <c r="P281" s="7"/>
      <c r="Q281" s="273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72"/>
      <c r="I282" s="7"/>
      <c r="J282" s="7"/>
      <c r="K282" s="7"/>
      <c r="L282" s="7"/>
      <c r="M282" s="7"/>
      <c r="N282" s="7"/>
      <c r="O282" s="7"/>
      <c r="P282" s="7"/>
      <c r="Q282" s="273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72"/>
      <c r="I283" s="7"/>
      <c r="J283" s="7"/>
      <c r="K283" s="7"/>
      <c r="L283" s="7"/>
      <c r="M283" s="7"/>
      <c r="N283" s="7"/>
      <c r="O283" s="7"/>
      <c r="P283" s="7"/>
      <c r="Q283" s="273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72"/>
      <c r="I284" s="7"/>
      <c r="J284" s="7"/>
      <c r="K284" s="7"/>
      <c r="L284" s="7"/>
      <c r="M284" s="7"/>
      <c r="N284" s="7"/>
      <c r="O284" s="7"/>
      <c r="P284" s="7"/>
      <c r="Q284" s="273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72"/>
      <c r="I285" s="7"/>
      <c r="J285" s="7"/>
      <c r="K285" s="7"/>
      <c r="L285" s="7"/>
      <c r="M285" s="7"/>
      <c r="N285" s="7"/>
      <c r="O285" s="7"/>
      <c r="P285" s="7"/>
      <c r="Q285" s="273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72"/>
      <c r="I286" s="7"/>
      <c r="J286" s="7"/>
      <c r="K286" s="7"/>
      <c r="L286" s="7"/>
      <c r="M286" s="7"/>
      <c r="N286" s="7"/>
      <c r="O286" s="7"/>
      <c r="P286" s="7"/>
      <c r="Q286" s="273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72"/>
      <c r="I287" s="7"/>
      <c r="J287" s="7"/>
      <c r="K287" s="7"/>
      <c r="L287" s="7"/>
      <c r="M287" s="7"/>
      <c r="N287" s="7"/>
      <c r="O287" s="7"/>
      <c r="P287" s="7"/>
      <c r="Q287" s="273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72"/>
      <c r="I288" s="7"/>
      <c r="J288" s="7"/>
      <c r="K288" s="7"/>
      <c r="L288" s="7"/>
      <c r="M288" s="7"/>
      <c r="N288" s="7"/>
      <c r="O288" s="7"/>
      <c r="P288" s="7"/>
      <c r="Q288" s="273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72"/>
      <c r="I289" s="7"/>
      <c r="J289" s="7"/>
      <c r="K289" s="7"/>
      <c r="L289" s="7"/>
      <c r="M289" s="7"/>
      <c r="N289" s="7"/>
      <c r="O289" s="7"/>
      <c r="P289" s="7"/>
      <c r="Q289" s="273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72"/>
      <c r="I290" s="7"/>
      <c r="J290" s="7"/>
      <c r="K290" s="7"/>
      <c r="L290" s="7"/>
      <c r="M290" s="7"/>
      <c r="N290" s="7"/>
      <c r="O290" s="7"/>
      <c r="P290" s="7"/>
      <c r="Q290" s="273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72"/>
      <c r="I291" s="7"/>
      <c r="J291" s="7"/>
      <c r="K291" s="7"/>
      <c r="L291" s="7"/>
      <c r="M291" s="7"/>
      <c r="N291" s="7"/>
      <c r="O291" s="7"/>
      <c r="P291" s="7"/>
      <c r="Q291" s="273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72"/>
      <c r="I292" s="7"/>
      <c r="J292" s="7"/>
      <c r="K292" s="7"/>
      <c r="L292" s="7"/>
      <c r="M292" s="7"/>
      <c r="N292" s="7"/>
      <c r="O292" s="7"/>
      <c r="P292" s="7"/>
      <c r="Q292" s="273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72"/>
      <c r="I293" s="7"/>
      <c r="J293" s="7"/>
      <c r="K293" s="7"/>
      <c r="L293" s="7"/>
      <c r="M293" s="7"/>
      <c r="N293" s="7"/>
      <c r="O293" s="7"/>
      <c r="P293" s="7"/>
      <c r="Q293" s="273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72"/>
      <c r="I294" s="7"/>
      <c r="J294" s="7"/>
      <c r="K294" s="7"/>
      <c r="L294" s="7"/>
      <c r="M294" s="7"/>
      <c r="N294" s="7"/>
      <c r="O294" s="7"/>
      <c r="P294" s="7"/>
      <c r="Q294" s="273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72"/>
      <c r="I295" s="7"/>
      <c r="J295" s="7"/>
      <c r="K295" s="7"/>
      <c r="L295" s="7"/>
      <c r="M295" s="7"/>
      <c r="N295" s="7"/>
      <c r="O295" s="7"/>
      <c r="P295" s="7"/>
      <c r="Q295" s="273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72"/>
      <c r="I296" s="7"/>
      <c r="J296" s="7"/>
      <c r="K296" s="7"/>
      <c r="L296" s="7"/>
      <c r="M296" s="7"/>
      <c r="N296" s="7"/>
      <c r="O296" s="7"/>
      <c r="P296" s="7"/>
      <c r="Q296" s="273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72"/>
      <c r="I297" s="7"/>
      <c r="J297" s="7"/>
      <c r="K297" s="7"/>
      <c r="L297" s="7"/>
      <c r="M297" s="7"/>
      <c r="N297" s="7"/>
      <c r="O297" s="7"/>
      <c r="P297" s="7"/>
      <c r="Q297" s="273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72"/>
      <c r="I298" s="7"/>
      <c r="J298" s="7"/>
      <c r="K298" s="7"/>
      <c r="L298" s="7"/>
      <c r="M298" s="7"/>
      <c r="N298" s="7"/>
      <c r="O298" s="7"/>
      <c r="P298" s="7"/>
      <c r="Q298" s="273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72"/>
      <c r="I299" s="7"/>
      <c r="J299" s="7"/>
      <c r="K299" s="7"/>
      <c r="L299" s="7"/>
      <c r="M299" s="7"/>
      <c r="N299" s="7"/>
      <c r="O299" s="7"/>
      <c r="P299" s="7"/>
      <c r="Q299" s="273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72"/>
      <c r="I300" s="7"/>
      <c r="J300" s="7"/>
      <c r="K300" s="7"/>
      <c r="L300" s="7"/>
      <c r="M300" s="7"/>
      <c r="N300" s="7"/>
      <c r="O300" s="7"/>
      <c r="P300" s="7"/>
      <c r="Q300" s="273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72"/>
      <c r="I301" s="7"/>
      <c r="J301" s="7"/>
      <c r="K301" s="7"/>
      <c r="L301" s="7"/>
      <c r="M301" s="7"/>
      <c r="N301" s="7"/>
      <c r="O301" s="7"/>
      <c r="P301" s="7"/>
      <c r="Q301" s="273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72"/>
      <c r="I302" s="7"/>
      <c r="J302" s="7"/>
      <c r="K302" s="7"/>
      <c r="L302" s="7"/>
      <c r="M302" s="7"/>
      <c r="N302" s="7"/>
      <c r="O302" s="7"/>
      <c r="P302" s="7"/>
      <c r="Q302" s="273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72"/>
      <c r="I303" s="7"/>
      <c r="J303" s="7"/>
      <c r="K303" s="7"/>
      <c r="L303" s="7"/>
      <c r="M303" s="7"/>
      <c r="N303" s="7"/>
      <c r="O303" s="7"/>
      <c r="P303" s="7"/>
      <c r="Q303" s="273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72"/>
      <c r="I304" s="7"/>
      <c r="J304" s="7"/>
      <c r="K304" s="7"/>
      <c r="L304" s="7"/>
      <c r="M304" s="7"/>
      <c r="N304" s="7"/>
      <c r="O304" s="7"/>
      <c r="P304" s="7"/>
      <c r="Q304" s="273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72"/>
      <c r="I305" s="7"/>
      <c r="J305" s="7"/>
      <c r="K305" s="7"/>
      <c r="L305" s="7"/>
      <c r="M305" s="7"/>
      <c r="N305" s="7"/>
      <c r="O305" s="7"/>
      <c r="P305" s="7"/>
      <c r="Q305" s="273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72"/>
      <c r="I306" s="7"/>
      <c r="J306" s="7"/>
      <c r="K306" s="7"/>
      <c r="L306" s="7"/>
      <c r="M306" s="7"/>
      <c r="N306" s="7"/>
      <c r="O306" s="7"/>
      <c r="P306" s="7"/>
      <c r="Q306" s="273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72"/>
      <c r="I307" s="7"/>
      <c r="J307" s="7"/>
      <c r="K307" s="7"/>
      <c r="L307" s="7"/>
      <c r="M307" s="7"/>
      <c r="N307" s="7"/>
      <c r="O307" s="7"/>
      <c r="P307" s="7"/>
      <c r="Q307" s="273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72"/>
      <c r="I308" s="7"/>
      <c r="J308" s="7"/>
      <c r="K308" s="7"/>
      <c r="L308" s="7"/>
      <c r="M308" s="7"/>
      <c r="N308" s="7"/>
      <c r="O308" s="7"/>
      <c r="P308" s="7"/>
      <c r="Q308" s="273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72"/>
      <c r="I309" s="7"/>
      <c r="J309" s="7"/>
      <c r="K309" s="7"/>
      <c r="L309" s="7"/>
      <c r="M309" s="7"/>
      <c r="N309" s="7"/>
      <c r="O309" s="7"/>
      <c r="P309" s="7"/>
      <c r="Q309" s="273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72"/>
      <c r="I310" s="7"/>
      <c r="J310" s="7"/>
      <c r="K310" s="7"/>
      <c r="L310" s="7"/>
      <c r="M310" s="7"/>
      <c r="N310" s="7"/>
      <c r="O310" s="7"/>
      <c r="P310" s="7"/>
      <c r="Q310" s="273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72"/>
      <c r="I311" s="7"/>
      <c r="J311" s="7"/>
      <c r="K311" s="7"/>
      <c r="L311" s="7"/>
      <c r="M311" s="7"/>
      <c r="N311" s="7"/>
      <c r="O311" s="7"/>
      <c r="P311" s="7"/>
      <c r="Q311" s="273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72"/>
      <c r="I312" s="7"/>
      <c r="J312" s="7"/>
      <c r="K312" s="7"/>
      <c r="L312" s="7"/>
      <c r="M312" s="7"/>
      <c r="N312" s="7"/>
      <c r="O312" s="7"/>
      <c r="P312" s="7"/>
      <c r="Q312" s="273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72"/>
      <c r="I313" s="7"/>
      <c r="J313" s="7"/>
      <c r="K313" s="7"/>
      <c r="L313" s="7"/>
      <c r="M313" s="7"/>
      <c r="N313" s="7"/>
      <c r="O313" s="7"/>
      <c r="P313" s="7"/>
      <c r="Q313" s="273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72"/>
      <c r="I314" s="7"/>
      <c r="J314" s="7"/>
      <c r="K314" s="7"/>
      <c r="L314" s="7"/>
      <c r="M314" s="7"/>
      <c r="N314" s="7"/>
      <c r="O314" s="7"/>
      <c r="P314" s="7"/>
      <c r="Q314" s="273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72"/>
      <c r="I315" s="7"/>
      <c r="J315" s="7"/>
      <c r="K315" s="7"/>
      <c r="L315" s="7"/>
      <c r="M315" s="7"/>
      <c r="N315" s="7"/>
      <c r="O315" s="7"/>
      <c r="P315" s="7"/>
      <c r="Q315" s="273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72"/>
      <c r="I316" s="7"/>
      <c r="J316" s="7"/>
      <c r="K316" s="7"/>
      <c r="L316" s="7"/>
      <c r="M316" s="7"/>
      <c r="N316" s="7"/>
      <c r="O316" s="7"/>
      <c r="P316" s="7"/>
      <c r="Q316" s="273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72"/>
      <c r="I317" s="7"/>
      <c r="J317" s="7"/>
      <c r="K317" s="7"/>
      <c r="L317" s="7"/>
      <c r="M317" s="7"/>
      <c r="N317" s="7"/>
      <c r="O317" s="7"/>
      <c r="P317" s="7"/>
      <c r="Q317" s="273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72"/>
      <c r="I318" s="7"/>
      <c r="J318" s="7"/>
      <c r="K318" s="7"/>
      <c r="L318" s="7"/>
      <c r="M318" s="7"/>
      <c r="N318" s="7"/>
      <c r="O318" s="7"/>
      <c r="P318" s="7"/>
      <c r="Q318" s="273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72"/>
      <c r="I319" s="7"/>
      <c r="J319" s="7"/>
      <c r="K319" s="7"/>
      <c r="L319" s="7"/>
      <c r="M319" s="7"/>
      <c r="N319" s="7"/>
      <c r="O319" s="7"/>
      <c r="P319" s="7"/>
      <c r="Q319" s="273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72"/>
      <c r="I320" s="7"/>
      <c r="J320" s="7"/>
      <c r="K320" s="7"/>
      <c r="L320" s="7"/>
      <c r="M320" s="7"/>
      <c r="N320" s="7"/>
      <c r="O320" s="7"/>
      <c r="P320" s="7"/>
      <c r="Q320" s="273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72"/>
      <c r="I321" s="7"/>
      <c r="J321" s="7"/>
      <c r="K321" s="7"/>
      <c r="L321" s="7"/>
      <c r="M321" s="7"/>
      <c r="N321" s="7"/>
      <c r="O321" s="7"/>
      <c r="P321" s="7"/>
      <c r="Q321" s="273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72"/>
      <c r="I322" s="7"/>
      <c r="J322" s="7"/>
      <c r="K322" s="7"/>
      <c r="L322" s="7"/>
      <c r="M322" s="7"/>
      <c r="N322" s="7"/>
      <c r="O322" s="7"/>
      <c r="P322" s="7"/>
      <c r="Q322" s="273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72"/>
      <c r="I323" s="7"/>
      <c r="J323" s="7"/>
      <c r="K323" s="7"/>
      <c r="L323" s="7"/>
      <c r="M323" s="7"/>
      <c r="N323" s="7"/>
      <c r="O323" s="7"/>
      <c r="P323" s="7"/>
      <c r="Q323" s="273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72"/>
      <c r="I324" s="7"/>
      <c r="J324" s="7"/>
      <c r="K324" s="7"/>
      <c r="L324" s="7"/>
      <c r="M324" s="7"/>
      <c r="N324" s="7"/>
      <c r="O324" s="7"/>
      <c r="P324" s="7"/>
      <c r="Q324" s="273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72"/>
      <c r="I325" s="7"/>
      <c r="J325" s="7"/>
      <c r="K325" s="7"/>
      <c r="L325" s="7"/>
      <c r="M325" s="7"/>
      <c r="N325" s="7"/>
      <c r="O325" s="7"/>
      <c r="P325" s="7"/>
      <c r="Q325" s="273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72"/>
      <c r="I326" s="7"/>
      <c r="J326" s="7"/>
      <c r="K326" s="7"/>
      <c r="L326" s="7"/>
      <c r="M326" s="7"/>
      <c r="N326" s="7"/>
      <c r="O326" s="7"/>
      <c r="P326" s="7"/>
      <c r="Q326" s="273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72"/>
      <c r="I327" s="7"/>
      <c r="J327" s="7"/>
      <c r="K327" s="7"/>
      <c r="L327" s="7"/>
      <c r="M327" s="7"/>
      <c r="N327" s="7"/>
      <c r="O327" s="7"/>
      <c r="P327" s="7"/>
      <c r="Q327" s="273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72"/>
      <c r="I328" s="7"/>
      <c r="J328" s="7"/>
      <c r="K328" s="7"/>
      <c r="L328" s="7"/>
      <c r="M328" s="7"/>
      <c r="N328" s="7"/>
      <c r="O328" s="7"/>
      <c r="P328" s="7"/>
      <c r="Q328" s="273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72"/>
      <c r="I329" s="7"/>
      <c r="J329" s="7"/>
      <c r="K329" s="7"/>
      <c r="L329" s="7"/>
      <c r="M329" s="7"/>
      <c r="N329" s="7"/>
      <c r="O329" s="7"/>
      <c r="P329" s="7"/>
      <c r="Q329" s="273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72"/>
      <c r="I330" s="7"/>
      <c r="J330" s="7"/>
      <c r="K330" s="7"/>
      <c r="L330" s="7"/>
      <c r="M330" s="7"/>
      <c r="N330" s="7"/>
      <c r="O330" s="7"/>
      <c r="P330" s="7"/>
      <c r="Q330" s="273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72"/>
      <c r="I331" s="7"/>
      <c r="J331" s="7"/>
      <c r="K331" s="7"/>
      <c r="L331" s="7"/>
      <c r="M331" s="7"/>
      <c r="N331" s="7"/>
      <c r="O331" s="7"/>
      <c r="P331" s="7"/>
      <c r="Q331" s="273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72"/>
      <c r="I332" s="7"/>
      <c r="J332" s="7"/>
      <c r="K332" s="7"/>
      <c r="L332" s="7"/>
      <c r="M332" s="7"/>
      <c r="N332" s="7"/>
      <c r="O332" s="7"/>
      <c r="P332" s="7"/>
      <c r="Q332" s="273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72"/>
      <c r="I333" s="7"/>
      <c r="J333" s="7"/>
      <c r="K333" s="7"/>
      <c r="L333" s="7"/>
      <c r="M333" s="7"/>
      <c r="N333" s="7"/>
      <c r="O333" s="7"/>
      <c r="P333" s="7"/>
      <c r="Q333" s="273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72"/>
      <c r="I334" s="7"/>
      <c r="J334" s="7"/>
      <c r="K334" s="7"/>
      <c r="L334" s="7"/>
      <c r="M334" s="7"/>
      <c r="N334" s="7"/>
      <c r="O334" s="7"/>
      <c r="P334" s="7"/>
      <c r="Q334" s="273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72"/>
      <c r="I335" s="7"/>
      <c r="J335" s="7"/>
      <c r="K335" s="7"/>
      <c r="L335" s="7"/>
      <c r="M335" s="7"/>
      <c r="N335" s="7"/>
      <c r="O335" s="7"/>
      <c r="P335" s="7"/>
      <c r="Q335" s="273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72"/>
      <c r="I336" s="7"/>
      <c r="J336" s="7"/>
      <c r="K336" s="7"/>
      <c r="L336" s="7"/>
      <c r="M336" s="7"/>
      <c r="N336" s="7"/>
      <c r="O336" s="7"/>
      <c r="P336" s="7"/>
      <c r="Q336" s="273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72"/>
      <c r="I337" s="7"/>
      <c r="J337" s="7"/>
      <c r="K337" s="7"/>
      <c r="L337" s="7"/>
      <c r="M337" s="7"/>
      <c r="N337" s="7"/>
      <c r="O337" s="7"/>
      <c r="P337" s="7"/>
      <c r="Q337" s="273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72"/>
      <c r="I338" s="7"/>
      <c r="J338" s="7"/>
      <c r="K338" s="7"/>
      <c r="L338" s="7"/>
      <c r="M338" s="7"/>
      <c r="N338" s="7"/>
      <c r="O338" s="7"/>
      <c r="P338" s="7"/>
      <c r="Q338" s="273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72"/>
      <c r="I339" s="7"/>
      <c r="J339" s="7"/>
      <c r="K339" s="7"/>
      <c r="L339" s="7"/>
      <c r="M339" s="7"/>
      <c r="N339" s="7"/>
      <c r="O339" s="7"/>
      <c r="P339" s="7"/>
      <c r="Q339" s="273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72"/>
      <c r="I340" s="7"/>
      <c r="J340" s="7"/>
      <c r="K340" s="7"/>
      <c r="L340" s="7"/>
      <c r="M340" s="7"/>
      <c r="N340" s="7"/>
      <c r="O340" s="7"/>
      <c r="P340" s="7"/>
      <c r="Q340" s="273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72"/>
      <c r="I341" s="7"/>
      <c r="J341" s="7"/>
      <c r="K341" s="7"/>
      <c r="L341" s="7"/>
      <c r="M341" s="7"/>
      <c r="N341" s="7"/>
      <c r="O341" s="7"/>
      <c r="P341" s="7"/>
      <c r="Q341" s="273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72"/>
      <c r="I342" s="7"/>
      <c r="J342" s="7"/>
      <c r="K342" s="7"/>
      <c r="L342" s="7"/>
      <c r="M342" s="7"/>
      <c r="N342" s="7"/>
      <c r="O342" s="7"/>
      <c r="P342" s="7"/>
      <c r="Q342" s="273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72"/>
      <c r="I343" s="7"/>
      <c r="J343" s="7"/>
      <c r="K343" s="7"/>
      <c r="L343" s="7"/>
      <c r="M343" s="7"/>
      <c r="N343" s="7"/>
      <c r="O343" s="7"/>
      <c r="P343" s="7"/>
      <c r="Q343" s="273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72"/>
      <c r="I344" s="7"/>
      <c r="J344" s="7"/>
      <c r="K344" s="7"/>
      <c r="L344" s="7"/>
      <c r="M344" s="7"/>
      <c r="N344" s="7"/>
      <c r="O344" s="7"/>
      <c r="P344" s="7"/>
      <c r="Q344" s="273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72"/>
      <c r="I345" s="7"/>
      <c r="J345" s="7"/>
      <c r="K345" s="7"/>
      <c r="L345" s="7"/>
      <c r="M345" s="7"/>
      <c r="N345" s="7"/>
      <c r="O345" s="7"/>
      <c r="P345" s="7"/>
      <c r="Q345" s="273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72"/>
      <c r="I346" s="7"/>
      <c r="J346" s="7"/>
      <c r="K346" s="7"/>
      <c r="L346" s="7"/>
      <c r="M346" s="7"/>
      <c r="N346" s="7"/>
      <c r="O346" s="7"/>
      <c r="P346" s="7"/>
      <c r="Q346" s="273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72"/>
      <c r="I347" s="7"/>
      <c r="J347" s="7"/>
      <c r="K347" s="7"/>
      <c r="L347" s="7"/>
      <c r="M347" s="7"/>
      <c r="N347" s="7"/>
      <c r="O347" s="7"/>
      <c r="P347" s="7"/>
      <c r="Q347" s="273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72"/>
      <c r="I348" s="7"/>
      <c r="J348" s="7"/>
      <c r="K348" s="7"/>
      <c r="L348" s="7"/>
      <c r="M348" s="7"/>
      <c r="N348" s="7"/>
      <c r="O348" s="7"/>
      <c r="P348" s="7"/>
      <c r="Q348" s="273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72"/>
      <c r="I349" s="7"/>
      <c r="J349" s="7"/>
      <c r="K349" s="7"/>
      <c r="L349" s="7"/>
      <c r="M349" s="7"/>
      <c r="N349" s="7"/>
      <c r="O349" s="7"/>
      <c r="P349" s="7"/>
      <c r="Q349" s="273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72"/>
      <c r="I350" s="7"/>
      <c r="J350" s="7"/>
      <c r="K350" s="7"/>
      <c r="L350" s="7"/>
      <c r="M350" s="7"/>
      <c r="N350" s="7"/>
      <c r="O350" s="7"/>
      <c r="P350" s="7"/>
      <c r="Q350" s="273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72"/>
      <c r="I351" s="7"/>
      <c r="J351" s="7"/>
      <c r="K351" s="7"/>
      <c r="L351" s="7"/>
      <c r="M351" s="7"/>
      <c r="N351" s="7"/>
      <c r="O351" s="7"/>
      <c r="P351" s="7"/>
      <c r="Q351" s="273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72"/>
      <c r="I352" s="7"/>
      <c r="J352" s="7"/>
      <c r="K352" s="7"/>
      <c r="L352" s="7"/>
      <c r="M352" s="7"/>
      <c r="N352" s="7"/>
      <c r="O352" s="7"/>
      <c r="P352" s="7"/>
      <c r="Q352" s="273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72"/>
      <c r="I353" s="7"/>
      <c r="J353" s="7"/>
      <c r="K353" s="7"/>
      <c r="L353" s="7"/>
      <c r="M353" s="7"/>
      <c r="N353" s="7"/>
      <c r="O353" s="7"/>
      <c r="P353" s="7"/>
      <c r="Q353" s="273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72"/>
      <c r="I354" s="7"/>
      <c r="J354" s="7"/>
      <c r="K354" s="7"/>
      <c r="L354" s="7"/>
      <c r="M354" s="7"/>
      <c r="N354" s="7"/>
      <c r="O354" s="7"/>
      <c r="P354" s="7"/>
      <c r="Q354" s="273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72"/>
      <c r="I355" s="7"/>
      <c r="J355" s="7"/>
      <c r="K355" s="7"/>
      <c r="L355" s="7"/>
      <c r="M355" s="7"/>
      <c r="N355" s="7"/>
      <c r="O355" s="7"/>
      <c r="P355" s="7"/>
      <c r="Q355" s="273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72"/>
      <c r="I356" s="7"/>
      <c r="J356" s="7"/>
      <c r="K356" s="7"/>
      <c r="L356" s="7"/>
      <c r="M356" s="7"/>
      <c r="N356" s="7"/>
      <c r="O356" s="7"/>
      <c r="P356" s="7"/>
      <c r="Q356" s="273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72"/>
      <c r="I357" s="7"/>
      <c r="J357" s="7"/>
      <c r="K357" s="7"/>
      <c r="L357" s="7"/>
      <c r="M357" s="7"/>
      <c r="N357" s="7"/>
      <c r="O357" s="7"/>
      <c r="P357" s="7"/>
      <c r="Q357" s="273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72"/>
      <c r="I358" s="7"/>
      <c r="J358" s="7"/>
      <c r="K358" s="7"/>
      <c r="L358" s="7"/>
      <c r="M358" s="7"/>
      <c r="N358" s="7"/>
      <c r="O358" s="7"/>
      <c r="P358" s="7"/>
      <c r="Q358" s="273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72"/>
      <c r="I359" s="7"/>
      <c r="J359" s="7"/>
      <c r="K359" s="7"/>
      <c r="L359" s="7"/>
      <c r="M359" s="7"/>
      <c r="N359" s="7"/>
      <c r="O359" s="7"/>
      <c r="P359" s="7"/>
      <c r="Q359" s="273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72"/>
      <c r="I360" s="7"/>
      <c r="J360" s="7"/>
      <c r="K360" s="7"/>
      <c r="L360" s="7"/>
      <c r="M360" s="7"/>
      <c r="N360" s="7"/>
      <c r="O360" s="7"/>
      <c r="P360" s="7"/>
      <c r="Q360" s="273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72"/>
      <c r="I361" s="7"/>
      <c r="J361" s="7"/>
      <c r="K361" s="7"/>
      <c r="L361" s="7"/>
      <c r="M361" s="7"/>
      <c r="N361" s="7"/>
      <c r="O361" s="7"/>
      <c r="P361" s="7"/>
      <c r="Q361" s="273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72"/>
      <c r="I362" s="7"/>
      <c r="J362" s="7"/>
      <c r="K362" s="7"/>
      <c r="L362" s="7"/>
      <c r="M362" s="7"/>
      <c r="N362" s="7"/>
      <c r="O362" s="7"/>
      <c r="P362" s="7"/>
      <c r="Q362" s="273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72"/>
      <c r="I363" s="7"/>
      <c r="J363" s="7"/>
      <c r="K363" s="7"/>
      <c r="L363" s="7"/>
      <c r="M363" s="7"/>
      <c r="N363" s="7"/>
      <c r="O363" s="7"/>
      <c r="P363" s="7"/>
      <c r="Q363" s="273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72"/>
      <c r="I364" s="7"/>
      <c r="J364" s="7"/>
      <c r="K364" s="7"/>
      <c r="L364" s="7"/>
      <c r="M364" s="7"/>
      <c r="N364" s="7"/>
      <c r="O364" s="7"/>
      <c r="P364" s="7"/>
      <c r="Q364" s="273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72"/>
      <c r="I365" s="7"/>
      <c r="J365" s="7"/>
      <c r="K365" s="7"/>
      <c r="L365" s="7"/>
      <c r="M365" s="7"/>
      <c r="N365" s="7"/>
      <c r="O365" s="7"/>
      <c r="P365" s="7"/>
      <c r="Q365" s="273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72"/>
      <c r="I366" s="7"/>
      <c r="J366" s="7"/>
      <c r="K366" s="7"/>
      <c r="L366" s="7"/>
      <c r="M366" s="7"/>
      <c r="N366" s="7"/>
      <c r="O366" s="7"/>
      <c r="P366" s="7"/>
      <c r="Q366" s="273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72"/>
      <c r="I367" s="7"/>
      <c r="J367" s="7"/>
      <c r="K367" s="7"/>
      <c r="L367" s="7"/>
      <c r="M367" s="7"/>
      <c r="N367" s="7"/>
      <c r="O367" s="7"/>
      <c r="P367" s="7"/>
      <c r="Q367" s="273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72"/>
      <c r="I368" s="7"/>
      <c r="J368" s="7"/>
      <c r="K368" s="7"/>
      <c r="L368" s="7"/>
      <c r="M368" s="7"/>
      <c r="N368" s="7"/>
      <c r="O368" s="7"/>
      <c r="P368" s="7"/>
      <c r="Q368" s="273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72"/>
      <c r="I369" s="7"/>
      <c r="J369" s="7"/>
      <c r="K369" s="7"/>
      <c r="L369" s="7"/>
      <c r="M369" s="7"/>
      <c r="N369" s="7"/>
      <c r="O369" s="7"/>
      <c r="P369" s="7"/>
      <c r="Q369" s="273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72"/>
      <c r="I370" s="7"/>
      <c r="J370" s="7"/>
      <c r="K370" s="7"/>
      <c r="L370" s="7"/>
      <c r="M370" s="7"/>
      <c r="N370" s="7"/>
      <c r="O370" s="7"/>
      <c r="P370" s="7"/>
      <c r="Q370" s="273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72"/>
      <c r="I371" s="7"/>
      <c r="J371" s="7"/>
      <c r="K371" s="7"/>
      <c r="L371" s="7"/>
      <c r="M371" s="7"/>
      <c r="N371" s="7"/>
      <c r="O371" s="7"/>
      <c r="P371" s="7"/>
      <c r="Q371" s="273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72"/>
      <c r="I372" s="7"/>
      <c r="J372" s="7"/>
      <c r="K372" s="7"/>
      <c r="L372" s="7"/>
      <c r="M372" s="7"/>
      <c r="N372" s="7"/>
      <c r="O372" s="7"/>
      <c r="P372" s="7"/>
      <c r="Q372" s="273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72"/>
      <c r="I373" s="7"/>
      <c r="J373" s="7"/>
      <c r="K373" s="7"/>
      <c r="L373" s="7"/>
      <c r="M373" s="7"/>
      <c r="N373" s="7"/>
      <c r="O373" s="7"/>
      <c r="P373" s="7"/>
      <c r="Q373" s="273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72"/>
      <c r="I374" s="7"/>
      <c r="J374" s="7"/>
      <c r="K374" s="7"/>
      <c r="L374" s="7"/>
      <c r="M374" s="7"/>
      <c r="N374" s="7"/>
      <c r="O374" s="7"/>
      <c r="P374" s="7"/>
      <c r="Q374" s="273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72"/>
      <c r="I375" s="7"/>
      <c r="J375" s="7"/>
      <c r="K375" s="7"/>
      <c r="L375" s="7"/>
      <c r="M375" s="7"/>
      <c r="N375" s="7"/>
      <c r="O375" s="7"/>
      <c r="P375" s="7"/>
      <c r="Q375" s="273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72"/>
      <c r="I376" s="7"/>
      <c r="J376" s="7"/>
      <c r="K376" s="7"/>
      <c r="L376" s="7"/>
      <c r="M376" s="7"/>
      <c r="N376" s="7"/>
      <c r="O376" s="7"/>
      <c r="P376" s="7"/>
      <c r="Q376" s="273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72"/>
      <c r="I377" s="7"/>
      <c r="J377" s="7"/>
      <c r="K377" s="7"/>
      <c r="L377" s="7"/>
      <c r="M377" s="7"/>
      <c r="N377" s="7"/>
      <c r="O377" s="7"/>
      <c r="P377" s="7"/>
      <c r="Q377" s="273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72"/>
      <c r="I378" s="7"/>
      <c r="J378" s="7"/>
      <c r="K378" s="7"/>
      <c r="L378" s="7"/>
      <c r="M378" s="7"/>
      <c r="N378" s="7"/>
      <c r="O378" s="7"/>
      <c r="P378" s="7"/>
      <c r="Q378" s="273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72"/>
      <c r="I379" s="7"/>
      <c r="J379" s="7"/>
      <c r="K379" s="7"/>
      <c r="L379" s="7"/>
      <c r="M379" s="7"/>
      <c r="N379" s="7"/>
      <c r="O379" s="7"/>
      <c r="P379" s="7"/>
      <c r="Q379" s="273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72"/>
      <c r="I380" s="7"/>
      <c r="J380" s="7"/>
      <c r="K380" s="7"/>
      <c r="L380" s="7"/>
      <c r="M380" s="7"/>
      <c r="N380" s="7"/>
      <c r="O380" s="7"/>
      <c r="P380" s="7"/>
      <c r="Q380" s="273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72"/>
      <c r="I381" s="7"/>
      <c r="J381" s="7"/>
      <c r="K381" s="7"/>
      <c r="L381" s="7"/>
      <c r="M381" s="7"/>
      <c r="N381" s="7"/>
      <c r="O381" s="7"/>
      <c r="P381" s="7"/>
      <c r="Q381" s="273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72"/>
      <c r="I382" s="7"/>
      <c r="J382" s="7"/>
      <c r="K382" s="7"/>
      <c r="L382" s="7"/>
      <c r="M382" s="7"/>
      <c r="N382" s="7"/>
      <c r="O382" s="7"/>
      <c r="P382" s="7"/>
      <c r="Q382" s="273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72"/>
      <c r="I383" s="7"/>
      <c r="J383" s="7"/>
      <c r="K383" s="7"/>
      <c r="L383" s="7"/>
      <c r="M383" s="7"/>
      <c r="N383" s="7"/>
      <c r="O383" s="7"/>
      <c r="P383" s="7"/>
      <c r="Q383" s="273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72"/>
      <c r="I384" s="7"/>
      <c r="J384" s="7"/>
      <c r="K384" s="7"/>
      <c r="L384" s="7"/>
      <c r="M384" s="7"/>
      <c r="N384" s="7"/>
      <c r="O384" s="7"/>
      <c r="P384" s="7"/>
      <c r="Q384" s="273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72"/>
      <c r="I385" s="7"/>
      <c r="J385" s="7"/>
      <c r="K385" s="7"/>
      <c r="L385" s="7"/>
      <c r="M385" s="7"/>
      <c r="N385" s="7"/>
      <c r="O385" s="7"/>
      <c r="P385" s="7"/>
      <c r="Q385" s="273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72"/>
      <c r="I386" s="7"/>
      <c r="J386" s="7"/>
      <c r="K386" s="7"/>
      <c r="L386" s="7"/>
      <c r="M386" s="7"/>
      <c r="N386" s="7"/>
      <c r="O386" s="7"/>
      <c r="P386" s="7"/>
      <c r="Q386" s="273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72"/>
      <c r="I387" s="7"/>
      <c r="J387" s="7"/>
      <c r="K387" s="7"/>
      <c r="L387" s="7"/>
      <c r="M387" s="7"/>
      <c r="N387" s="7"/>
      <c r="O387" s="7"/>
      <c r="P387" s="7"/>
      <c r="Q387" s="273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72"/>
      <c r="I388" s="7"/>
      <c r="J388" s="7"/>
      <c r="K388" s="7"/>
      <c r="L388" s="7"/>
      <c r="M388" s="7"/>
      <c r="N388" s="7"/>
      <c r="O388" s="7"/>
      <c r="P388" s="7"/>
      <c r="Q388" s="273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72"/>
      <c r="I389" s="7"/>
      <c r="J389" s="7"/>
      <c r="K389" s="7"/>
      <c r="L389" s="7"/>
      <c r="M389" s="7"/>
      <c r="N389" s="7"/>
      <c r="O389" s="7"/>
      <c r="P389" s="7"/>
      <c r="Q389" s="273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72"/>
      <c r="I390" s="7"/>
      <c r="J390" s="7"/>
      <c r="K390" s="7"/>
      <c r="L390" s="7"/>
      <c r="M390" s="7"/>
      <c r="N390" s="7"/>
      <c r="O390" s="7"/>
      <c r="P390" s="7"/>
      <c r="Q390" s="273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72"/>
      <c r="I391" s="7"/>
      <c r="J391" s="7"/>
      <c r="K391" s="7"/>
      <c r="L391" s="7"/>
      <c r="M391" s="7"/>
      <c r="N391" s="7"/>
      <c r="O391" s="7"/>
      <c r="P391" s="7"/>
      <c r="Q391" s="273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72"/>
      <c r="I392" s="7"/>
      <c r="J392" s="7"/>
      <c r="K392" s="7"/>
      <c r="L392" s="7"/>
      <c r="M392" s="7"/>
      <c r="N392" s="7"/>
      <c r="O392" s="7"/>
      <c r="P392" s="7"/>
      <c r="Q392" s="273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72"/>
      <c r="I393" s="7"/>
      <c r="J393" s="7"/>
      <c r="K393" s="7"/>
      <c r="L393" s="7"/>
      <c r="M393" s="7"/>
      <c r="N393" s="7"/>
      <c r="O393" s="7"/>
      <c r="P393" s="7"/>
      <c r="Q393" s="273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72"/>
      <c r="I394" s="7"/>
      <c r="J394" s="7"/>
      <c r="K394" s="7"/>
      <c r="L394" s="7"/>
      <c r="M394" s="7"/>
      <c r="N394" s="7"/>
      <c r="O394" s="7"/>
      <c r="P394" s="7"/>
      <c r="Q394" s="273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72"/>
      <c r="I395" s="7"/>
      <c r="J395" s="7"/>
      <c r="K395" s="7"/>
      <c r="L395" s="7"/>
      <c r="M395" s="7"/>
      <c r="N395" s="7"/>
      <c r="O395" s="7"/>
      <c r="P395" s="7"/>
      <c r="Q395" s="273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72"/>
      <c r="I396" s="7"/>
      <c r="J396" s="7"/>
      <c r="K396" s="7"/>
      <c r="L396" s="7"/>
      <c r="M396" s="7"/>
      <c r="N396" s="7"/>
      <c r="O396" s="7"/>
      <c r="P396" s="7"/>
      <c r="Q396" s="273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72"/>
      <c r="I397" s="7"/>
      <c r="J397" s="7"/>
      <c r="K397" s="7"/>
      <c r="L397" s="7"/>
      <c r="M397" s="7"/>
      <c r="N397" s="7"/>
      <c r="O397" s="7"/>
      <c r="P397" s="7"/>
      <c r="Q397" s="273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72"/>
      <c r="I398" s="7"/>
      <c r="J398" s="7"/>
      <c r="K398" s="7"/>
      <c r="L398" s="7"/>
      <c r="M398" s="7"/>
      <c r="N398" s="7"/>
      <c r="O398" s="7"/>
      <c r="P398" s="7"/>
      <c r="Q398" s="273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72"/>
      <c r="I399" s="7"/>
      <c r="J399" s="7"/>
      <c r="K399" s="7"/>
      <c r="L399" s="7"/>
      <c r="M399" s="7"/>
      <c r="N399" s="7"/>
      <c r="O399" s="7"/>
      <c r="P399" s="7"/>
      <c r="Q399" s="273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72"/>
      <c r="I400" s="7"/>
      <c r="J400" s="7"/>
      <c r="K400" s="7"/>
      <c r="L400" s="7"/>
      <c r="M400" s="7"/>
      <c r="N400" s="7"/>
      <c r="O400" s="7"/>
      <c r="P400" s="7"/>
      <c r="Q400" s="273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72"/>
      <c r="I401" s="7"/>
      <c r="J401" s="7"/>
      <c r="K401" s="7"/>
      <c r="L401" s="7"/>
      <c r="M401" s="7"/>
      <c r="N401" s="7"/>
      <c r="O401" s="7"/>
      <c r="P401" s="7"/>
      <c r="Q401" s="273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72"/>
      <c r="I402" s="7"/>
      <c r="J402" s="7"/>
      <c r="K402" s="7"/>
      <c r="L402" s="7"/>
      <c r="M402" s="7"/>
      <c r="N402" s="7"/>
      <c r="O402" s="7"/>
      <c r="P402" s="7"/>
      <c r="Q402" s="273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72"/>
      <c r="I403" s="7"/>
      <c r="J403" s="7"/>
      <c r="K403" s="7"/>
      <c r="L403" s="7"/>
      <c r="M403" s="7"/>
      <c r="N403" s="7"/>
      <c r="O403" s="7"/>
      <c r="P403" s="7"/>
      <c r="Q403" s="273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72"/>
      <c r="I404" s="7"/>
      <c r="J404" s="7"/>
      <c r="K404" s="7"/>
      <c r="L404" s="7"/>
      <c r="M404" s="7"/>
      <c r="N404" s="7"/>
      <c r="O404" s="7"/>
      <c r="P404" s="7"/>
      <c r="Q404" s="273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72"/>
      <c r="I405" s="7"/>
      <c r="J405" s="7"/>
      <c r="K405" s="7"/>
      <c r="L405" s="7"/>
      <c r="M405" s="7"/>
      <c r="N405" s="7"/>
      <c r="O405" s="7"/>
      <c r="P405" s="7"/>
      <c r="Q405" s="273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72"/>
      <c r="I406" s="7"/>
      <c r="J406" s="7"/>
      <c r="K406" s="7"/>
      <c r="L406" s="7"/>
      <c r="M406" s="7"/>
      <c r="N406" s="7"/>
      <c r="O406" s="7"/>
      <c r="P406" s="7"/>
      <c r="Q406" s="273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72"/>
      <c r="I407" s="7"/>
      <c r="J407" s="7"/>
      <c r="K407" s="7"/>
      <c r="L407" s="7"/>
      <c r="M407" s="7"/>
      <c r="N407" s="7"/>
      <c r="O407" s="7"/>
      <c r="P407" s="7"/>
      <c r="Q407" s="273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72"/>
      <c r="I408" s="7"/>
      <c r="J408" s="7"/>
      <c r="K408" s="7"/>
      <c r="L408" s="7"/>
      <c r="M408" s="7"/>
      <c r="N408" s="7"/>
      <c r="O408" s="7"/>
      <c r="P408" s="7"/>
      <c r="Q408" s="273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72"/>
      <c r="I409" s="7"/>
      <c r="J409" s="7"/>
      <c r="K409" s="7"/>
      <c r="L409" s="7"/>
      <c r="M409" s="7"/>
      <c r="N409" s="7"/>
      <c r="O409" s="7"/>
      <c r="P409" s="7"/>
      <c r="Q409" s="273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72"/>
      <c r="I410" s="7"/>
      <c r="J410" s="7"/>
      <c r="K410" s="7"/>
      <c r="L410" s="7"/>
      <c r="M410" s="7"/>
      <c r="N410" s="7"/>
      <c r="O410" s="7"/>
      <c r="P410" s="7"/>
      <c r="Q410" s="273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72"/>
      <c r="I411" s="7"/>
      <c r="J411" s="7"/>
      <c r="K411" s="7"/>
      <c r="L411" s="7"/>
      <c r="M411" s="7"/>
      <c r="N411" s="7"/>
      <c r="O411" s="7"/>
      <c r="P411" s="7"/>
      <c r="Q411" s="273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72"/>
      <c r="I412" s="7"/>
      <c r="J412" s="7"/>
      <c r="K412" s="7"/>
      <c r="L412" s="7"/>
      <c r="M412" s="7"/>
      <c r="N412" s="7"/>
      <c r="O412" s="7"/>
      <c r="P412" s="7"/>
      <c r="Q412" s="273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72"/>
      <c r="I413" s="7"/>
      <c r="J413" s="7"/>
      <c r="K413" s="7"/>
      <c r="L413" s="7"/>
      <c r="M413" s="7"/>
      <c r="N413" s="7"/>
      <c r="O413" s="7"/>
      <c r="P413" s="7"/>
      <c r="Q413" s="273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72"/>
      <c r="I414" s="7"/>
      <c r="J414" s="7"/>
      <c r="K414" s="7"/>
      <c r="L414" s="7"/>
      <c r="M414" s="7"/>
      <c r="N414" s="7"/>
      <c r="O414" s="7"/>
      <c r="P414" s="7"/>
      <c r="Q414" s="273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72"/>
      <c r="I415" s="7"/>
      <c r="J415" s="7"/>
      <c r="K415" s="7"/>
      <c r="L415" s="7"/>
      <c r="M415" s="7"/>
      <c r="N415" s="7"/>
      <c r="O415" s="7"/>
      <c r="P415" s="7"/>
      <c r="Q415" s="273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72"/>
      <c r="I416" s="7"/>
      <c r="J416" s="7"/>
      <c r="K416" s="7"/>
      <c r="L416" s="7"/>
      <c r="M416" s="7"/>
      <c r="N416" s="7"/>
      <c r="O416" s="7"/>
      <c r="P416" s="7"/>
      <c r="Q416" s="273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72"/>
      <c r="I417" s="7"/>
      <c r="J417" s="7"/>
      <c r="K417" s="7"/>
      <c r="L417" s="7"/>
      <c r="M417" s="7"/>
      <c r="N417" s="7"/>
      <c r="O417" s="7"/>
      <c r="P417" s="7"/>
      <c r="Q417" s="273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72"/>
      <c r="I418" s="7"/>
      <c r="J418" s="7"/>
      <c r="K418" s="7"/>
      <c r="L418" s="7"/>
      <c r="M418" s="7"/>
      <c r="N418" s="7"/>
      <c r="O418" s="7"/>
      <c r="P418" s="7"/>
      <c r="Q418" s="273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72"/>
      <c r="I419" s="7"/>
      <c r="J419" s="7"/>
      <c r="K419" s="7"/>
      <c r="L419" s="7"/>
      <c r="M419" s="7"/>
      <c r="N419" s="7"/>
      <c r="O419" s="7"/>
      <c r="P419" s="7"/>
      <c r="Q419" s="273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72"/>
      <c r="I420" s="7"/>
      <c r="J420" s="7"/>
      <c r="K420" s="7"/>
      <c r="L420" s="7"/>
      <c r="M420" s="7"/>
      <c r="N420" s="7"/>
      <c r="O420" s="7"/>
      <c r="P420" s="7"/>
      <c r="Q420" s="273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72"/>
      <c r="I421" s="7"/>
      <c r="J421" s="7"/>
      <c r="K421" s="7"/>
      <c r="L421" s="7"/>
      <c r="M421" s="7"/>
      <c r="N421" s="7"/>
      <c r="O421" s="7"/>
      <c r="P421" s="7"/>
      <c r="Q421" s="273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72"/>
      <c r="I422" s="7"/>
      <c r="J422" s="7"/>
      <c r="K422" s="7"/>
      <c r="L422" s="7"/>
      <c r="M422" s="7"/>
      <c r="N422" s="7"/>
      <c r="O422" s="7"/>
      <c r="P422" s="7"/>
      <c r="Q422" s="273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72"/>
      <c r="I423" s="7"/>
      <c r="J423" s="7"/>
      <c r="K423" s="7"/>
      <c r="L423" s="7"/>
      <c r="M423" s="7"/>
      <c r="N423" s="7"/>
      <c r="O423" s="7"/>
      <c r="P423" s="7"/>
      <c r="Q423" s="273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72"/>
      <c r="I424" s="7"/>
      <c r="J424" s="7"/>
      <c r="K424" s="7"/>
      <c r="L424" s="7"/>
      <c r="M424" s="7"/>
      <c r="N424" s="7"/>
      <c r="O424" s="7"/>
      <c r="P424" s="7"/>
      <c r="Q424" s="273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72"/>
      <c r="I425" s="7"/>
      <c r="J425" s="7"/>
      <c r="K425" s="7"/>
      <c r="L425" s="7"/>
      <c r="M425" s="7"/>
      <c r="N425" s="7"/>
      <c r="O425" s="7"/>
      <c r="P425" s="7"/>
      <c r="Q425" s="273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72"/>
      <c r="I426" s="7"/>
      <c r="J426" s="7"/>
      <c r="K426" s="7"/>
      <c r="L426" s="7"/>
      <c r="M426" s="7"/>
      <c r="N426" s="7"/>
      <c r="O426" s="7"/>
      <c r="P426" s="7"/>
      <c r="Q426" s="273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72"/>
      <c r="I427" s="7"/>
      <c r="J427" s="7"/>
      <c r="K427" s="7"/>
      <c r="L427" s="7"/>
      <c r="M427" s="7"/>
      <c r="N427" s="7"/>
      <c r="O427" s="7"/>
      <c r="P427" s="7"/>
      <c r="Q427" s="273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72"/>
      <c r="I428" s="7"/>
      <c r="J428" s="7"/>
      <c r="K428" s="7"/>
      <c r="L428" s="7"/>
      <c r="M428" s="7"/>
      <c r="N428" s="7"/>
      <c r="O428" s="7"/>
      <c r="P428" s="7"/>
      <c r="Q428" s="273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72"/>
      <c r="I429" s="7"/>
      <c r="J429" s="7"/>
      <c r="K429" s="7"/>
      <c r="L429" s="7"/>
      <c r="M429" s="7"/>
      <c r="N429" s="7"/>
      <c r="O429" s="7"/>
      <c r="P429" s="7"/>
      <c r="Q429" s="273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72"/>
      <c r="I430" s="7"/>
      <c r="J430" s="7"/>
      <c r="K430" s="7"/>
      <c r="L430" s="7"/>
      <c r="M430" s="7"/>
      <c r="N430" s="7"/>
      <c r="O430" s="7"/>
      <c r="P430" s="7"/>
      <c r="Q430" s="273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72"/>
      <c r="I431" s="7"/>
      <c r="J431" s="7"/>
      <c r="K431" s="7"/>
      <c r="L431" s="7"/>
      <c r="M431" s="7"/>
      <c r="N431" s="7"/>
      <c r="O431" s="7"/>
      <c r="P431" s="7"/>
      <c r="Q431" s="273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72"/>
      <c r="I432" s="7"/>
      <c r="J432" s="7"/>
      <c r="K432" s="7"/>
      <c r="L432" s="7"/>
      <c r="M432" s="7"/>
      <c r="N432" s="7"/>
      <c r="O432" s="7"/>
      <c r="P432" s="7"/>
      <c r="Q432" s="273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72"/>
      <c r="I433" s="7"/>
      <c r="J433" s="7"/>
      <c r="K433" s="7"/>
      <c r="L433" s="7"/>
      <c r="M433" s="7"/>
      <c r="N433" s="7"/>
      <c r="O433" s="7"/>
      <c r="P433" s="7"/>
      <c r="Q433" s="273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72"/>
      <c r="I434" s="7"/>
      <c r="J434" s="7"/>
      <c r="K434" s="7"/>
      <c r="L434" s="7"/>
      <c r="M434" s="7"/>
      <c r="N434" s="7"/>
      <c r="O434" s="7"/>
      <c r="P434" s="7"/>
      <c r="Q434" s="273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72"/>
      <c r="I435" s="7"/>
      <c r="J435" s="7"/>
      <c r="K435" s="7"/>
      <c r="L435" s="7"/>
      <c r="M435" s="7"/>
      <c r="N435" s="7"/>
      <c r="O435" s="7"/>
      <c r="P435" s="7"/>
      <c r="Q435" s="273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72"/>
      <c r="I436" s="7"/>
      <c r="J436" s="7"/>
      <c r="K436" s="7"/>
      <c r="L436" s="7"/>
      <c r="M436" s="7"/>
      <c r="N436" s="7"/>
      <c r="O436" s="7"/>
      <c r="P436" s="7"/>
      <c r="Q436" s="273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72"/>
      <c r="I437" s="7"/>
      <c r="J437" s="7"/>
      <c r="K437" s="7"/>
      <c r="L437" s="7"/>
      <c r="M437" s="7"/>
      <c r="N437" s="7"/>
      <c r="O437" s="7"/>
      <c r="P437" s="7"/>
      <c r="Q437" s="273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72"/>
      <c r="I438" s="7"/>
      <c r="J438" s="7"/>
      <c r="K438" s="7"/>
      <c r="L438" s="7"/>
      <c r="M438" s="7"/>
      <c r="N438" s="7"/>
      <c r="O438" s="7"/>
      <c r="P438" s="7"/>
      <c r="Q438" s="273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72"/>
      <c r="I439" s="7"/>
      <c r="J439" s="7"/>
      <c r="K439" s="7"/>
      <c r="L439" s="7"/>
      <c r="M439" s="7"/>
      <c r="N439" s="7"/>
      <c r="O439" s="7"/>
      <c r="P439" s="7"/>
      <c r="Q439" s="273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72"/>
      <c r="I440" s="7"/>
      <c r="J440" s="7"/>
      <c r="K440" s="7"/>
      <c r="L440" s="7"/>
      <c r="M440" s="7"/>
      <c r="N440" s="7"/>
      <c r="O440" s="7"/>
      <c r="P440" s="7"/>
      <c r="Q440" s="273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72"/>
      <c r="I441" s="7"/>
      <c r="J441" s="7"/>
      <c r="K441" s="7"/>
      <c r="L441" s="7"/>
      <c r="M441" s="7"/>
      <c r="N441" s="7"/>
      <c r="O441" s="7"/>
      <c r="P441" s="7"/>
      <c r="Q441" s="273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72"/>
      <c r="I442" s="7"/>
      <c r="J442" s="7"/>
      <c r="K442" s="7"/>
      <c r="L442" s="7"/>
      <c r="M442" s="7"/>
      <c r="N442" s="7"/>
      <c r="O442" s="7"/>
      <c r="P442" s="7"/>
      <c r="Q442" s="273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72"/>
      <c r="I443" s="7"/>
      <c r="J443" s="7"/>
      <c r="K443" s="7"/>
      <c r="L443" s="7"/>
      <c r="M443" s="7"/>
      <c r="N443" s="7"/>
      <c r="O443" s="7"/>
      <c r="P443" s="7"/>
      <c r="Q443" s="273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72"/>
      <c r="I444" s="7"/>
      <c r="J444" s="7"/>
      <c r="K444" s="7"/>
      <c r="L444" s="7"/>
      <c r="M444" s="7"/>
      <c r="N444" s="7"/>
      <c r="O444" s="7"/>
      <c r="P444" s="7"/>
      <c r="Q444" s="273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72"/>
      <c r="I445" s="7"/>
      <c r="J445" s="7"/>
      <c r="K445" s="7"/>
      <c r="L445" s="7"/>
      <c r="M445" s="7"/>
      <c r="N445" s="7"/>
      <c r="O445" s="7"/>
      <c r="P445" s="7"/>
      <c r="Q445" s="273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72"/>
      <c r="I446" s="7"/>
      <c r="J446" s="7"/>
      <c r="K446" s="7"/>
      <c r="L446" s="7"/>
      <c r="M446" s="7"/>
      <c r="N446" s="7"/>
      <c r="O446" s="7"/>
      <c r="P446" s="7"/>
      <c r="Q446" s="273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72"/>
      <c r="I447" s="7"/>
      <c r="J447" s="7"/>
      <c r="K447" s="7"/>
      <c r="L447" s="7"/>
      <c r="M447" s="7"/>
      <c r="N447" s="7"/>
      <c r="O447" s="7"/>
      <c r="P447" s="7"/>
      <c r="Q447" s="273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72"/>
      <c r="I448" s="7"/>
      <c r="J448" s="7"/>
      <c r="K448" s="7"/>
      <c r="L448" s="7"/>
      <c r="M448" s="7"/>
      <c r="N448" s="7"/>
      <c r="O448" s="7"/>
      <c r="P448" s="7"/>
      <c r="Q448" s="273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72"/>
      <c r="I449" s="7"/>
      <c r="J449" s="7"/>
      <c r="K449" s="7"/>
      <c r="L449" s="7"/>
      <c r="M449" s="7"/>
      <c r="N449" s="7"/>
      <c r="O449" s="7"/>
      <c r="P449" s="7"/>
      <c r="Q449" s="273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72"/>
      <c r="I450" s="7"/>
      <c r="J450" s="7"/>
      <c r="K450" s="7"/>
      <c r="L450" s="7"/>
      <c r="M450" s="7"/>
      <c r="N450" s="7"/>
      <c r="O450" s="7"/>
      <c r="P450" s="7"/>
      <c r="Q450" s="273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72"/>
      <c r="I451" s="7"/>
      <c r="J451" s="7"/>
      <c r="K451" s="7"/>
      <c r="L451" s="7"/>
      <c r="M451" s="7"/>
      <c r="N451" s="7"/>
      <c r="O451" s="7"/>
      <c r="P451" s="7"/>
      <c r="Q451" s="273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72"/>
      <c r="I452" s="7"/>
      <c r="J452" s="7"/>
      <c r="K452" s="7"/>
      <c r="L452" s="7"/>
      <c r="M452" s="7"/>
      <c r="N452" s="7"/>
      <c r="O452" s="7"/>
      <c r="P452" s="7"/>
      <c r="Q452" s="273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72"/>
      <c r="I453" s="7"/>
      <c r="J453" s="7"/>
      <c r="K453" s="7"/>
      <c r="L453" s="7"/>
      <c r="M453" s="7"/>
      <c r="N453" s="7"/>
      <c r="O453" s="7"/>
      <c r="P453" s="7"/>
      <c r="Q453" s="273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72"/>
      <c r="I454" s="7"/>
      <c r="J454" s="7"/>
      <c r="K454" s="7"/>
      <c r="L454" s="7"/>
      <c r="M454" s="7"/>
      <c r="N454" s="7"/>
      <c r="O454" s="7"/>
      <c r="P454" s="7"/>
      <c r="Q454" s="273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72"/>
      <c r="I455" s="7"/>
      <c r="J455" s="7"/>
      <c r="K455" s="7"/>
      <c r="L455" s="7"/>
      <c r="M455" s="7"/>
      <c r="N455" s="7"/>
      <c r="O455" s="7"/>
      <c r="P455" s="7"/>
      <c r="Q455" s="273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72"/>
      <c r="I456" s="7"/>
      <c r="J456" s="7"/>
      <c r="K456" s="7"/>
      <c r="L456" s="7"/>
      <c r="M456" s="7"/>
      <c r="N456" s="7"/>
      <c r="O456" s="7"/>
      <c r="P456" s="7"/>
      <c r="Q456" s="273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72"/>
      <c r="I457" s="7"/>
      <c r="J457" s="7"/>
      <c r="K457" s="7"/>
      <c r="L457" s="7"/>
      <c r="M457" s="7"/>
      <c r="N457" s="7"/>
      <c r="O457" s="7"/>
      <c r="P457" s="7"/>
      <c r="Q457" s="273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72"/>
      <c r="I458" s="7"/>
      <c r="J458" s="7"/>
      <c r="K458" s="7"/>
      <c r="L458" s="7"/>
      <c r="M458" s="7"/>
      <c r="N458" s="7"/>
      <c r="O458" s="7"/>
      <c r="P458" s="7"/>
      <c r="Q458" s="273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72"/>
      <c r="I459" s="7"/>
      <c r="J459" s="7"/>
      <c r="K459" s="7"/>
      <c r="L459" s="7"/>
      <c r="M459" s="7"/>
      <c r="N459" s="7"/>
      <c r="O459" s="7"/>
      <c r="P459" s="7"/>
      <c r="Q459" s="273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72"/>
      <c r="I460" s="7"/>
      <c r="J460" s="7"/>
      <c r="K460" s="7"/>
      <c r="L460" s="7"/>
      <c r="M460" s="7"/>
      <c r="N460" s="7"/>
      <c r="O460" s="7"/>
      <c r="P460" s="7"/>
      <c r="Q460" s="273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72"/>
      <c r="I461" s="7"/>
      <c r="J461" s="7"/>
      <c r="K461" s="7"/>
      <c r="L461" s="7"/>
      <c r="M461" s="7"/>
      <c r="N461" s="7"/>
      <c r="O461" s="7"/>
      <c r="P461" s="7"/>
      <c r="Q461" s="273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72"/>
      <c r="I462" s="7"/>
      <c r="J462" s="7"/>
      <c r="K462" s="7"/>
      <c r="L462" s="7"/>
      <c r="M462" s="7"/>
      <c r="N462" s="7"/>
      <c r="O462" s="7"/>
      <c r="P462" s="7"/>
      <c r="Q462" s="273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72"/>
      <c r="I463" s="7"/>
      <c r="J463" s="7"/>
      <c r="K463" s="7"/>
      <c r="L463" s="7"/>
      <c r="M463" s="7"/>
      <c r="N463" s="7"/>
      <c r="O463" s="7"/>
      <c r="P463" s="7"/>
      <c r="Q463" s="273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72"/>
      <c r="I464" s="7"/>
      <c r="J464" s="7"/>
      <c r="K464" s="7"/>
      <c r="L464" s="7"/>
      <c r="M464" s="7"/>
      <c r="N464" s="7"/>
      <c r="O464" s="7"/>
      <c r="P464" s="7"/>
      <c r="Q464" s="273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72"/>
      <c r="I465" s="7"/>
      <c r="J465" s="7"/>
      <c r="K465" s="7"/>
      <c r="L465" s="7"/>
      <c r="M465" s="7"/>
      <c r="N465" s="7"/>
      <c r="O465" s="7"/>
      <c r="P465" s="7"/>
      <c r="Q465" s="273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72"/>
      <c r="I466" s="7"/>
      <c r="J466" s="7"/>
      <c r="K466" s="7"/>
      <c r="L466" s="7"/>
      <c r="M466" s="7"/>
      <c r="N466" s="7"/>
      <c r="O466" s="7"/>
      <c r="P466" s="7"/>
      <c r="Q466" s="273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72"/>
      <c r="I467" s="7"/>
      <c r="J467" s="7"/>
      <c r="K467" s="7"/>
      <c r="L467" s="7"/>
      <c r="M467" s="7"/>
      <c r="N467" s="7"/>
      <c r="O467" s="7"/>
      <c r="P467" s="7"/>
      <c r="Q467" s="273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72"/>
      <c r="I468" s="7"/>
      <c r="J468" s="7"/>
      <c r="K468" s="7"/>
      <c r="L468" s="7"/>
      <c r="M468" s="7"/>
      <c r="N468" s="7"/>
      <c r="O468" s="7"/>
      <c r="P468" s="7"/>
      <c r="Q468" s="273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72"/>
      <c r="I469" s="7"/>
      <c r="J469" s="7"/>
      <c r="K469" s="7"/>
      <c r="L469" s="7"/>
      <c r="M469" s="7"/>
      <c r="N469" s="7"/>
      <c r="O469" s="7"/>
      <c r="P469" s="7"/>
      <c r="Q469" s="273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72"/>
      <c r="I470" s="7"/>
      <c r="J470" s="7"/>
      <c r="K470" s="7"/>
      <c r="L470" s="7"/>
      <c r="M470" s="7"/>
      <c r="N470" s="7"/>
      <c r="O470" s="7"/>
      <c r="P470" s="7"/>
      <c r="Q470" s="273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72"/>
      <c r="I471" s="7"/>
      <c r="J471" s="7"/>
      <c r="K471" s="7"/>
      <c r="L471" s="7"/>
      <c r="M471" s="7"/>
      <c r="N471" s="7"/>
      <c r="O471" s="7"/>
      <c r="P471" s="7"/>
      <c r="Q471" s="273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72"/>
      <c r="I472" s="7"/>
      <c r="J472" s="7"/>
      <c r="K472" s="7"/>
      <c r="L472" s="7"/>
      <c r="M472" s="7"/>
      <c r="N472" s="7"/>
      <c r="O472" s="7"/>
      <c r="P472" s="7"/>
      <c r="Q472" s="273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72"/>
      <c r="I473" s="7"/>
      <c r="J473" s="7"/>
      <c r="K473" s="7"/>
      <c r="L473" s="7"/>
      <c r="M473" s="7"/>
      <c r="N473" s="7"/>
      <c r="O473" s="7"/>
      <c r="P473" s="7"/>
      <c r="Q473" s="273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72"/>
      <c r="I474" s="7"/>
      <c r="J474" s="7"/>
      <c r="K474" s="7"/>
      <c r="L474" s="7"/>
      <c r="M474" s="7"/>
      <c r="N474" s="7"/>
      <c r="O474" s="7"/>
      <c r="P474" s="7"/>
      <c r="Q474" s="273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72"/>
      <c r="I475" s="7"/>
      <c r="J475" s="7"/>
      <c r="K475" s="7"/>
      <c r="L475" s="7"/>
      <c r="M475" s="7"/>
      <c r="N475" s="7"/>
      <c r="O475" s="7"/>
      <c r="P475" s="7"/>
      <c r="Q475" s="273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72"/>
      <c r="I476" s="7"/>
      <c r="J476" s="7"/>
      <c r="K476" s="7"/>
      <c r="L476" s="7"/>
      <c r="M476" s="7"/>
      <c r="N476" s="7"/>
      <c r="O476" s="7"/>
      <c r="P476" s="7"/>
      <c r="Q476" s="273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72"/>
      <c r="I477" s="7"/>
      <c r="J477" s="7"/>
      <c r="K477" s="7"/>
      <c r="L477" s="7"/>
      <c r="M477" s="7"/>
      <c r="N477" s="7"/>
      <c r="O477" s="7"/>
      <c r="P477" s="7"/>
      <c r="Q477" s="273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72"/>
      <c r="I478" s="7"/>
      <c r="J478" s="7"/>
      <c r="K478" s="7"/>
      <c r="L478" s="7"/>
      <c r="M478" s="7"/>
      <c r="N478" s="7"/>
      <c r="O478" s="7"/>
      <c r="P478" s="7"/>
      <c r="Q478" s="273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72"/>
      <c r="I479" s="7"/>
      <c r="J479" s="7"/>
      <c r="K479" s="7"/>
      <c r="L479" s="7"/>
      <c r="M479" s="7"/>
      <c r="N479" s="7"/>
      <c r="O479" s="7"/>
      <c r="P479" s="7"/>
      <c r="Q479" s="273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72"/>
      <c r="I480" s="7"/>
      <c r="J480" s="7"/>
      <c r="K480" s="7"/>
      <c r="L480" s="7"/>
      <c r="M480" s="7"/>
      <c r="N480" s="7"/>
      <c r="O480" s="7"/>
      <c r="P480" s="7"/>
      <c r="Q480" s="273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72"/>
      <c r="I481" s="7"/>
      <c r="J481" s="7"/>
      <c r="K481" s="7"/>
      <c r="L481" s="7"/>
      <c r="M481" s="7"/>
      <c r="N481" s="7"/>
      <c r="O481" s="7"/>
      <c r="P481" s="7"/>
      <c r="Q481" s="273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72"/>
      <c r="I482" s="7"/>
      <c r="J482" s="7"/>
      <c r="K482" s="7"/>
      <c r="L482" s="7"/>
      <c r="M482" s="7"/>
      <c r="N482" s="7"/>
      <c r="O482" s="7"/>
      <c r="P482" s="7"/>
      <c r="Q482" s="273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72"/>
      <c r="I483" s="7"/>
      <c r="J483" s="7"/>
      <c r="K483" s="7"/>
      <c r="L483" s="7"/>
      <c r="M483" s="7"/>
      <c r="N483" s="7"/>
      <c r="O483" s="7"/>
      <c r="P483" s="7"/>
      <c r="Q483" s="273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72"/>
      <c r="I484" s="7"/>
      <c r="J484" s="7"/>
      <c r="K484" s="7"/>
      <c r="L484" s="7"/>
      <c r="M484" s="7"/>
      <c r="N484" s="7"/>
      <c r="O484" s="7"/>
      <c r="P484" s="7"/>
      <c r="Q484" s="273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72"/>
      <c r="I485" s="7"/>
      <c r="J485" s="7"/>
      <c r="K485" s="7"/>
      <c r="L485" s="7"/>
      <c r="M485" s="7"/>
      <c r="N485" s="7"/>
      <c r="O485" s="7"/>
      <c r="P485" s="7"/>
      <c r="Q485" s="273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72"/>
      <c r="I486" s="7"/>
      <c r="J486" s="7"/>
      <c r="K486" s="7"/>
      <c r="L486" s="7"/>
      <c r="M486" s="7"/>
      <c r="N486" s="7"/>
      <c r="O486" s="7"/>
      <c r="P486" s="7"/>
      <c r="Q486" s="273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72"/>
      <c r="I487" s="7"/>
      <c r="J487" s="7"/>
      <c r="K487" s="7"/>
      <c r="L487" s="7"/>
      <c r="M487" s="7"/>
      <c r="N487" s="7"/>
      <c r="O487" s="7"/>
      <c r="P487" s="7"/>
      <c r="Q487" s="273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72"/>
      <c r="I488" s="7"/>
      <c r="J488" s="7"/>
      <c r="K488" s="7"/>
      <c r="L488" s="7"/>
      <c r="M488" s="7"/>
      <c r="N488" s="7"/>
      <c r="O488" s="7"/>
      <c r="P488" s="7"/>
      <c r="Q488" s="273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72"/>
      <c r="I489" s="7"/>
      <c r="J489" s="7"/>
      <c r="K489" s="7"/>
      <c r="L489" s="7"/>
      <c r="M489" s="7"/>
      <c r="N489" s="7"/>
      <c r="O489" s="7"/>
      <c r="P489" s="7"/>
      <c r="Q489" s="273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72"/>
      <c r="I490" s="7"/>
      <c r="J490" s="7"/>
      <c r="K490" s="7"/>
      <c r="L490" s="7"/>
      <c r="M490" s="7"/>
      <c r="N490" s="7"/>
      <c r="O490" s="7"/>
      <c r="P490" s="7"/>
      <c r="Q490" s="273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72"/>
      <c r="I491" s="7"/>
      <c r="J491" s="7"/>
      <c r="K491" s="7"/>
      <c r="L491" s="7"/>
      <c r="M491" s="7"/>
      <c r="N491" s="7"/>
      <c r="O491" s="7"/>
      <c r="P491" s="7"/>
      <c r="Q491" s="273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72"/>
      <c r="I492" s="7"/>
      <c r="J492" s="7"/>
      <c r="K492" s="7"/>
      <c r="L492" s="7"/>
      <c r="M492" s="7"/>
      <c r="N492" s="7"/>
      <c r="O492" s="7"/>
      <c r="P492" s="7"/>
      <c r="Q492" s="273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72"/>
      <c r="I493" s="7"/>
      <c r="J493" s="7"/>
      <c r="K493" s="7"/>
      <c r="L493" s="7"/>
      <c r="M493" s="7"/>
      <c r="N493" s="7"/>
      <c r="O493" s="7"/>
      <c r="P493" s="7"/>
      <c r="Q493" s="273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72"/>
      <c r="I494" s="7"/>
      <c r="J494" s="7"/>
      <c r="K494" s="7"/>
      <c r="L494" s="7"/>
      <c r="M494" s="7"/>
      <c r="N494" s="7"/>
      <c r="O494" s="7"/>
      <c r="P494" s="7"/>
      <c r="Q494" s="273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72"/>
      <c r="I495" s="7"/>
      <c r="J495" s="7"/>
      <c r="K495" s="7"/>
      <c r="L495" s="7"/>
      <c r="M495" s="7"/>
      <c r="N495" s="7"/>
      <c r="O495" s="7"/>
      <c r="P495" s="7"/>
      <c r="Q495" s="273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72"/>
      <c r="I496" s="7"/>
      <c r="J496" s="7"/>
      <c r="K496" s="7"/>
      <c r="L496" s="7"/>
      <c r="M496" s="7"/>
      <c r="N496" s="7"/>
      <c r="O496" s="7"/>
      <c r="P496" s="7"/>
      <c r="Q496" s="273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72"/>
      <c r="I497" s="7"/>
      <c r="J497" s="7"/>
      <c r="K497" s="7"/>
      <c r="L497" s="7"/>
      <c r="M497" s="7"/>
      <c r="N497" s="7"/>
      <c r="O497" s="7"/>
      <c r="P497" s="7"/>
      <c r="Q497" s="273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72"/>
      <c r="I498" s="7"/>
      <c r="J498" s="7"/>
      <c r="K498" s="7"/>
      <c r="L498" s="7"/>
      <c r="M498" s="7"/>
      <c r="N498" s="7"/>
      <c r="O498" s="7"/>
      <c r="P498" s="7"/>
      <c r="Q498" s="273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72"/>
      <c r="I499" s="7"/>
      <c r="J499" s="7"/>
      <c r="K499" s="7"/>
      <c r="L499" s="7"/>
      <c r="M499" s="7"/>
      <c r="N499" s="7"/>
      <c r="O499" s="7"/>
      <c r="P499" s="7"/>
      <c r="Q499" s="273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72"/>
      <c r="I500" s="7"/>
      <c r="J500" s="7"/>
      <c r="K500" s="7"/>
      <c r="L500" s="7"/>
      <c r="M500" s="7"/>
      <c r="N500" s="7"/>
      <c r="O500" s="7"/>
      <c r="P500" s="7"/>
      <c r="Q500" s="273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72"/>
      <c r="I501" s="7"/>
      <c r="J501" s="7"/>
      <c r="K501" s="7"/>
      <c r="L501" s="7"/>
      <c r="M501" s="7"/>
      <c r="N501" s="7"/>
      <c r="O501" s="7"/>
      <c r="P501" s="7"/>
      <c r="Q501" s="273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72"/>
      <c r="I502" s="7"/>
      <c r="J502" s="7"/>
      <c r="K502" s="7"/>
      <c r="L502" s="7"/>
      <c r="M502" s="7"/>
      <c r="N502" s="7"/>
      <c r="O502" s="7"/>
      <c r="P502" s="7"/>
      <c r="Q502" s="273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72"/>
      <c r="I503" s="7"/>
      <c r="J503" s="7"/>
      <c r="K503" s="7"/>
      <c r="L503" s="7"/>
      <c r="M503" s="7"/>
      <c r="N503" s="7"/>
      <c r="O503" s="7"/>
      <c r="P503" s="7"/>
      <c r="Q503" s="273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72"/>
      <c r="I504" s="7"/>
      <c r="J504" s="7"/>
      <c r="K504" s="7"/>
      <c r="L504" s="7"/>
      <c r="M504" s="7"/>
      <c r="N504" s="7"/>
      <c r="O504" s="7"/>
      <c r="P504" s="7"/>
      <c r="Q504" s="273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72"/>
      <c r="I505" s="7"/>
      <c r="J505" s="7"/>
      <c r="K505" s="7"/>
      <c r="L505" s="7"/>
      <c r="M505" s="7"/>
      <c r="N505" s="7"/>
      <c r="O505" s="7"/>
      <c r="P505" s="7"/>
      <c r="Q505" s="273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72"/>
      <c r="I506" s="7"/>
      <c r="J506" s="7"/>
      <c r="K506" s="7"/>
      <c r="L506" s="7"/>
      <c r="M506" s="7"/>
      <c r="N506" s="7"/>
      <c r="O506" s="7"/>
      <c r="P506" s="7"/>
      <c r="Q506" s="273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72"/>
      <c r="I507" s="7"/>
      <c r="J507" s="7"/>
      <c r="K507" s="7"/>
      <c r="L507" s="7"/>
      <c r="M507" s="7"/>
      <c r="N507" s="7"/>
      <c r="O507" s="7"/>
      <c r="P507" s="7"/>
      <c r="Q507" s="273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72"/>
      <c r="I508" s="7"/>
      <c r="J508" s="7"/>
      <c r="K508" s="7"/>
      <c r="L508" s="7"/>
      <c r="M508" s="7"/>
      <c r="N508" s="7"/>
      <c r="O508" s="7"/>
      <c r="P508" s="7"/>
      <c r="Q508" s="273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72"/>
      <c r="I509" s="7"/>
      <c r="J509" s="7"/>
      <c r="K509" s="7"/>
      <c r="L509" s="7"/>
      <c r="M509" s="7"/>
      <c r="N509" s="7"/>
      <c r="O509" s="7"/>
      <c r="P509" s="7"/>
      <c r="Q509" s="273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72"/>
      <c r="I510" s="7"/>
      <c r="J510" s="7"/>
      <c r="K510" s="7"/>
      <c r="L510" s="7"/>
      <c r="M510" s="7"/>
      <c r="N510" s="7"/>
      <c r="O510" s="7"/>
      <c r="P510" s="7"/>
      <c r="Q510" s="273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72"/>
      <c r="I511" s="7"/>
      <c r="J511" s="7"/>
      <c r="K511" s="7"/>
      <c r="L511" s="7"/>
      <c r="M511" s="7"/>
      <c r="N511" s="7"/>
      <c r="O511" s="7"/>
      <c r="P511" s="7"/>
      <c r="Q511" s="273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72"/>
      <c r="I512" s="7"/>
      <c r="J512" s="7"/>
      <c r="K512" s="7"/>
      <c r="L512" s="7"/>
      <c r="M512" s="7"/>
      <c r="N512" s="7"/>
      <c r="O512" s="7"/>
      <c r="P512" s="7"/>
      <c r="Q512" s="273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72"/>
      <c r="I513" s="7"/>
      <c r="J513" s="7"/>
      <c r="K513" s="7"/>
      <c r="L513" s="7"/>
      <c r="M513" s="7"/>
      <c r="N513" s="7"/>
      <c r="O513" s="7"/>
      <c r="P513" s="7"/>
      <c r="Q513" s="273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72"/>
      <c r="I514" s="7"/>
      <c r="J514" s="7"/>
      <c r="K514" s="7"/>
      <c r="L514" s="7"/>
      <c r="M514" s="7"/>
      <c r="N514" s="7"/>
      <c r="O514" s="7"/>
      <c r="P514" s="7"/>
      <c r="Q514" s="273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72"/>
      <c r="I515" s="7"/>
      <c r="J515" s="7"/>
      <c r="K515" s="7"/>
      <c r="L515" s="7"/>
      <c r="M515" s="7"/>
      <c r="N515" s="7"/>
      <c r="O515" s="7"/>
      <c r="P515" s="7"/>
      <c r="Q515" s="273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72"/>
      <c r="I516" s="7"/>
      <c r="J516" s="7"/>
      <c r="K516" s="7"/>
      <c r="L516" s="7"/>
      <c r="M516" s="7"/>
      <c r="N516" s="7"/>
      <c r="O516" s="7"/>
      <c r="P516" s="7"/>
      <c r="Q516" s="273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72"/>
      <c r="I517" s="7"/>
      <c r="J517" s="7"/>
      <c r="K517" s="7"/>
      <c r="L517" s="7"/>
      <c r="M517" s="7"/>
      <c r="N517" s="7"/>
      <c r="O517" s="7"/>
      <c r="P517" s="7"/>
      <c r="Q517" s="273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72"/>
      <c r="I518" s="7"/>
      <c r="J518" s="7"/>
      <c r="K518" s="7"/>
      <c r="L518" s="7"/>
      <c r="M518" s="7"/>
      <c r="N518" s="7"/>
      <c r="O518" s="7"/>
      <c r="P518" s="7"/>
      <c r="Q518" s="273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72"/>
      <c r="I519" s="7"/>
      <c r="J519" s="7"/>
      <c r="K519" s="7"/>
      <c r="L519" s="7"/>
      <c r="M519" s="7"/>
      <c r="N519" s="7"/>
      <c r="O519" s="7"/>
      <c r="P519" s="7"/>
      <c r="Q519" s="273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72"/>
      <c r="I520" s="7"/>
      <c r="J520" s="7"/>
      <c r="K520" s="7"/>
      <c r="L520" s="7"/>
      <c r="M520" s="7"/>
      <c r="N520" s="7"/>
      <c r="O520" s="7"/>
      <c r="P520" s="7"/>
      <c r="Q520" s="273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72"/>
      <c r="I521" s="7"/>
      <c r="J521" s="7"/>
      <c r="K521" s="7"/>
      <c r="L521" s="7"/>
      <c r="M521" s="7"/>
      <c r="N521" s="7"/>
      <c r="O521" s="7"/>
      <c r="P521" s="7"/>
      <c r="Q521" s="273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72"/>
      <c r="I522" s="7"/>
      <c r="J522" s="7"/>
      <c r="K522" s="7"/>
      <c r="L522" s="7"/>
      <c r="M522" s="7"/>
      <c r="N522" s="7"/>
      <c r="O522" s="7"/>
      <c r="P522" s="7"/>
      <c r="Q522" s="273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72"/>
      <c r="I523" s="7"/>
      <c r="J523" s="7"/>
      <c r="K523" s="7"/>
      <c r="L523" s="7"/>
      <c r="M523" s="7"/>
      <c r="N523" s="7"/>
      <c r="O523" s="7"/>
      <c r="P523" s="7"/>
      <c r="Q523" s="273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72"/>
      <c r="I524" s="7"/>
      <c r="J524" s="7"/>
      <c r="K524" s="7"/>
      <c r="L524" s="7"/>
      <c r="M524" s="7"/>
      <c r="N524" s="7"/>
      <c r="O524" s="7"/>
      <c r="P524" s="7"/>
      <c r="Q524" s="273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72"/>
      <c r="I525" s="7"/>
      <c r="J525" s="7"/>
      <c r="K525" s="7"/>
      <c r="L525" s="7"/>
      <c r="M525" s="7"/>
      <c r="N525" s="7"/>
      <c r="O525" s="7"/>
      <c r="P525" s="7"/>
      <c r="Q525" s="273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72"/>
      <c r="I526" s="7"/>
      <c r="J526" s="7"/>
      <c r="K526" s="7"/>
      <c r="L526" s="7"/>
      <c r="M526" s="7"/>
      <c r="N526" s="7"/>
      <c r="O526" s="7"/>
      <c r="P526" s="7"/>
      <c r="Q526" s="273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72"/>
      <c r="I527" s="7"/>
      <c r="J527" s="7"/>
      <c r="K527" s="7"/>
      <c r="L527" s="7"/>
      <c r="M527" s="7"/>
      <c r="N527" s="7"/>
      <c r="O527" s="7"/>
      <c r="P527" s="7"/>
      <c r="Q527" s="273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72"/>
      <c r="I528" s="7"/>
      <c r="J528" s="7"/>
      <c r="K528" s="7"/>
      <c r="L528" s="7"/>
      <c r="M528" s="7"/>
      <c r="N528" s="7"/>
      <c r="O528" s="7"/>
      <c r="P528" s="7"/>
      <c r="Q528" s="273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72"/>
      <c r="I529" s="7"/>
      <c r="J529" s="7"/>
      <c r="K529" s="7"/>
      <c r="L529" s="7"/>
      <c r="M529" s="7"/>
      <c r="N529" s="7"/>
      <c r="O529" s="7"/>
      <c r="P529" s="7"/>
      <c r="Q529" s="273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72"/>
      <c r="I530" s="7"/>
      <c r="J530" s="7"/>
      <c r="K530" s="7"/>
      <c r="L530" s="7"/>
      <c r="M530" s="7"/>
      <c r="N530" s="7"/>
      <c r="O530" s="7"/>
      <c r="P530" s="7"/>
      <c r="Q530" s="273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72"/>
      <c r="I531" s="7"/>
      <c r="J531" s="7"/>
      <c r="K531" s="7"/>
      <c r="L531" s="7"/>
      <c r="M531" s="7"/>
      <c r="N531" s="7"/>
      <c r="O531" s="7"/>
      <c r="P531" s="7"/>
      <c r="Q531" s="273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72"/>
      <c r="I532" s="7"/>
      <c r="J532" s="7"/>
      <c r="K532" s="7"/>
      <c r="L532" s="7"/>
      <c r="M532" s="7"/>
      <c r="N532" s="7"/>
      <c r="O532" s="7"/>
      <c r="P532" s="7"/>
      <c r="Q532" s="273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72"/>
      <c r="I533" s="7"/>
      <c r="J533" s="7"/>
      <c r="K533" s="7"/>
      <c r="L533" s="7"/>
      <c r="M533" s="7"/>
      <c r="N533" s="7"/>
      <c r="O533" s="7"/>
      <c r="P533" s="7"/>
      <c r="Q533" s="273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72"/>
      <c r="I534" s="7"/>
      <c r="J534" s="7"/>
      <c r="K534" s="7"/>
      <c r="L534" s="7"/>
      <c r="M534" s="7"/>
      <c r="N534" s="7"/>
      <c r="O534" s="7"/>
      <c r="P534" s="7"/>
      <c r="Q534" s="273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72"/>
      <c r="I535" s="7"/>
      <c r="J535" s="7"/>
      <c r="K535" s="7"/>
      <c r="L535" s="7"/>
      <c r="M535" s="7"/>
      <c r="N535" s="7"/>
      <c r="O535" s="7"/>
      <c r="P535" s="7"/>
      <c r="Q535" s="273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72"/>
      <c r="I536" s="7"/>
      <c r="J536" s="7"/>
      <c r="K536" s="7"/>
      <c r="L536" s="7"/>
      <c r="M536" s="7"/>
      <c r="N536" s="7"/>
      <c r="O536" s="7"/>
      <c r="P536" s="7"/>
      <c r="Q536" s="273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72"/>
      <c r="I537" s="7"/>
      <c r="J537" s="7"/>
      <c r="K537" s="7"/>
      <c r="L537" s="7"/>
      <c r="M537" s="7"/>
      <c r="N537" s="7"/>
      <c r="O537" s="7"/>
      <c r="P537" s="7"/>
      <c r="Q537" s="273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72"/>
      <c r="I538" s="7"/>
      <c r="J538" s="7"/>
      <c r="K538" s="7"/>
      <c r="L538" s="7"/>
      <c r="M538" s="7"/>
      <c r="N538" s="7"/>
      <c r="O538" s="7"/>
      <c r="P538" s="7"/>
      <c r="Q538" s="273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72"/>
      <c r="I539" s="7"/>
      <c r="J539" s="7"/>
      <c r="K539" s="7"/>
      <c r="L539" s="7"/>
      <c r="M539" s="7"/>
      <c r="N539" s="7"/>
      <c r="O539" s="7"/>
      <c r="P539" s="7"/>
      <c r="Q539" s="273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72"/>
      <c r="I540" s="7"/>
      <c r="J540" s="7"/>
      <c r="K540" s="7"/>
      <c r="L540" s="7"/>
      <c r="M540" s="7"/>
      <c r="N540" s="7"/>
      <c r="O540" s="7"/>
      <c r="P540" s="7"/>
      <c r="Q540" s="273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72"/>
      <c r="I541" s="7"/>
      <c r="J541" s="7"/>
      <c r="K541" s="7"/>
      <c r="L541" s="7"/>
      <c r="M541" s="7"/>
      <c r="N541" s="7"/>
      <c r="O541" s="7"/>
      <c r="P541" s="7"/>
      <c r="Q541" s="273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72"/>
      <c r="I542" s="7"/>
      <c r="J542" s="7"/>
      <c r="K542" s="7"/>
      <c r="L542" s="7"/>
      <c r="M542" s="7"/>
      <c r="N542" s="7"/>
      <c r="O542" s="7"/>
      <c r="P542" s="7"/>
      <c r="Q542" s="273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72"/>
      <c r="I543" s="7"/>
      <c r="J543" s="7"/>
      <c r="K543" s="7"/>
      <c r="L543" s="7"/>
      <c r="M543" s="7"/>
      <c r="N543" s="7"/>
      <c r="O543" s="7"/>
      <c r="P543" s="7"/>
      <c r="Q543" s="273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72"/>
      <c r="I544" s="7"/>
      <c r="J544" s="7"/>
      <c r="K544" s="7"/>
      <c r="L544" s="7"/>
      <c r="M544" s="7"/>
      <c r="N544" s="7"/>
      <c r="O544" s="7"/>
      <c r="P544" s="7"/>
      <c r="Q544" s="273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72"/>
      <c r="I545" s="7"/>
      <c r="J545" s="7"/>
      <c r="K545" s="7"/>
      <c r="L545" s="7"/>
      <c r="M545" s="7"/>
      <c r="N545" s="7"/>
      <c r="O545" s="7"/>
      <c r="P545" s="7"/>
      <c r="Q545" s="273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72"/>
      <c r="I546" s="7"/>
      <c r="J546" s="7"/>
      <c r="K546" s="7"/>
      <c r="L546" s="7"/>
      <c r="M546" s="7"/>
      <c r="N546" s="7"/>
      <c r="O546" s="7"/>
      <c r="P546" s="7"/>
      <c r="Q546" s="273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72"/>
      <c r="I547" s="7"/>
      <c r="J547" s="7"/>
      <c r="K547" s="7"/>
      <c r="L547" s="7"/>
      <c r="M547" s="7"/>
      <c r="N547" s="7"/>
      <c r="O547" s="7"/>
      <c r="P547" s="7"/>
      <c r="Q547" s="273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72"/>
      <c r="I548" s="7"/>
      <c r="J548" s="7"/>
      <c r="K548" s="7"/>
      <c r="L548" s="7"/>
      <c r="M548" s="7"/>
      <c r="N548" s="7"/>
      <c r="O548" s="7"/>
      <c r="P548" s="7"/>
      <c r="Q548" s="273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72"/>
      <c r="I549" s="7"/>
      <c r="J549" s="7"/>
      <c r="K549" s="7"/>
      <c r="L549" s="7"/>
      <c r="M549" s="7"/>
      <c r="N549" s="7"/>
      <c r="O549" s="7"/>
      <c r="P549" s="7"/>
      <c r="Q549" s="273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72"/>
      <c r="I550" s="7"/>
      <c r="J550" s="7"/>
      <c r="K550" s="7"/>
      <c r="L550" s="7"/>
      <c r="M550" s="7"/>
      <c r="N550" s="7"/>
      <c r="O550" s="7"/>
      <c r="P550" s="7"/>
      <c r="Q550" s="273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72"/>
      <c r="I551" s="7"/>
      <c r="J551" s="7"/>
      <c r="K551" s="7"/>
      <c r="L551" s="7"/>
      <c r="M551" s="7"/>
      <c r="N551" s="7"/>
      <c r="O551" s="7"/>
      <c r="P551" s="7"/>
      <c r="Q551" s="273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72"/>
      <c r="I552" s="7"/>
      <c r="J552" s="7"/>
      <c r="K552" s="7"/>
      <c r="L552" s="7"/>
      <c r="M552" s="7"/>
      <c r="N552" s="7"/>
      <c r="O552" s="7"/>
      <c r="P552" s="7"/>
      <c r="Q552" s="273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72"/>
      <c r="I553" s="7"/>
      <c r="J553" s="7"/>
      <c r="K553" s="7"/>
      <c r="L553" s="7"/>
      <c r="M553" s="7"/>
      <c r="N553" s="7"/>
      <c r="O553" s="7"/>
      <c r="P553" s="7"/>
      <c r="Q553" s="273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72"/>
      <c r="I554" s="7"/>
      <c r="J554" s="7"/>
      <c r="K554" s="7"/>
      <c r="L554" s="7"/>
      <c r="M554" s="7"/>
      <c r="N554" s="7"/>
      <c r="O554" s="7"/>
      <c r="P554" s="7"/>
      <c r="Q554" s="273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72"/>
      <c r="I555" s="7"/>
      <c r="J555" s="7"/>
      <c r="K555" s="7"/>
      <c r="L555" s="7"/>
      <c r="M555" s="7"/>
      <c r="N555" s="7"/>
      <c r="O555" s="7"/>
      <c r="P555" s="7"/>
      <c r="Q555" s="273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72"/>
      <c r="I556" s="7"/>
      <c r="J556" s="7"/>
      <c r="K556" s="7"/>
      <c r="L556" s="7"/>
      <c r="M556" s="7"/>
      <c r="N556" s="7"/>
      <c r="O556" s="7"/>
      <c r="P556" s="7"/>
      <c r="Q556" s="273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72"/>
      <c r="I557" s="7"/>
      <c r="J557" s="7"/>
      <c r="K557" s="7"/>
      <c r="L557" s="7"/>
      <c r="M557" s="7"/>
      <c r="N557" s="7"/>
      <c r="O557" s="7"/>
      <c r="P557" s="7"/>
      <c r="Q557" s="273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72"/>
      <c r="I558" s="7"/>
      <c r="J558" s="7"/>
      <c r="K558" s="7"/>
      <c r="L558" s="7"/>
      <c r="M558" s="7"/>
      <c r="N558" s="7"/>
      <c r="O558" s="7"/>
      <c r="P558" s="7"/>
      <c r="Q558" s="273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72"/>
      <c r="I559" s="7"/>
      <c r="J559" s="7"/>
      <c r="K559" s="7"/>
      <c r="L559" s="7"/>
      <c r="M559" s="7"/>
      <c r="N559" s="7"/>
      <c r="O559" s="7"/>
      <c r="P559" s="7"/>
      <c r="Q559" s="273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72"/>
      <c r="I560" s="7"/>
      <c r="J560" s="7"/>
      <c r="K560" s="7"/>
      <c r="L560" s="7"/>
      <c r="M560" s="7"/>
      <c r="N560" s="7"/>
      <c r="O560" s="7"/>
      <c r="P560" s="7"/>
      <c r="Q560" s="273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72"/>
      <c r="I561" s="7"/>
      <c r="J561" s="7"/>
      <c r="K561" s="7"/>
      <c r="L561" s="7"/>
      <c r="M561" s="7"/>
      <c r="N561" s="7"/>
      <c r="O561" s="7"/>
      <c r="P561" s="7"/>
      <c r="Q561" s="273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72"/>
      <c r="I562" s="7"/>
      <c r="J562" s="7"/>
      <c r="K562" s="7"/>
      <c r="L562" s="7"/>
      <c r="M562" s="7"/>
      <c r="N562" s="7"/>
      <c r="O562" s="7"/>
      <c r="P562" s="7"/>
      <c r="Q562" s="273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72"/>
      <c r="I563" s="7"/>
      <c r="J563" s="7"/>
      <c r="K563" s="7"/>
      <c r="L563" s="7"/>
      <c r="M563" s="7"/>
      <c r="N563" s="7"/>
      <c r="O563" s="7"/>
      <c r="P563" s="7"/>
      <c r="Q563" s="273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72"/>
      <c r="I564" s="7"/>
      <c r="J564" s="7"/>
      <c r="K564" s="7"/>
      <c r="L564" s="7"/>
      <c r="M564" s="7"/>
      <c r="N564" s="7"/>
      <c r="O564" s="7"/>
      <c r="P564" s="7"/>
      <c r="Q564" s="273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72"/>
      <c r="I565" s="7"/>
      <c r="J565" s="7"/>
      <c r="K565" s="7"/>
      <c r="L565" s="7"/>
      <c r="M565" s="7"/>
      <c r="N565" s="7"/>
      <c r="O565" s="7"/>
      <c r="P565" s="7"/>
      <c r="Q565" s="273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72"/>
      <c r="I566" s="7"/>
      <c r="J566" s="7"/>
      <c r="K566" s="7"/>
      <c r="L566" s="7"/>
      <c r="M566" s="7"/>
      <c r="N566" s="7"/>
      <c r="O566" s="7"/>
      <c r="P566" s="7"/>
      <c r="Q566" s="273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72"/>
      <c r="I567" s="7"/>
      <c r="J567" s="7"/>
      <c r="K567" s="7"/>
      <c r="L567" s="7"/>
      <c r="M567" s="7"/>
      <c r="N567" s="7"/>
      <c r="O567" s="7"/>
      <c r="P567" s="7"/>
      <c r="Q567" s="273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72"/>
      <c r="I568" s="7"/>
      <c r="J568" s="7"/>
      <c r="K568" s="7"/>
      <c r="L568" s="7"/>
      <c r="M568" s="7"/>
      <c r="N568" s="7"/>
      <c r="O568" s="7"/>
      <c r="P568" s="7"/>
      <c r="Q568" s="273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72"/>
      <c r="I569" s="7"/>
      <c r="J569" s="7"/>
      <c r="K569" s="7"/>
      <c r="L569" s="7"/>
      <c r="M569" s="7"/>
      <c r="N569" s="7"/>
      <c r="O569" s="7"/>
      <c r="P569" s="7"/>
      <c r="Q569" s="273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72"/>
      <c r="I570" s="7"/>
      <c r="J570" s="7"/>
      <c r="K570" s="7"/>
      <c r="L570" s="7"/>
      <c r="M570" s="7"/>
      <c r="N570" s="7"/>
      <c r="O570" s="7"/>
      <c r="P570" s="7"/>
      <c r="Q570" s="273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72"/>
      <c r="I571" s="7"/>
      <c r="J571" s="7"/>
      <c r="K571" s="7"/>
      <c r="L571" s="7"/>
      <c r="M571" s="7"/>
      <c r="N571" s="7"/>
      <c r="O571" s="7"/>
      <c r="P571" s="7"/>
      <c r="Q571" s="273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72"/>
      <c r="I572" s="7"/>
      <c r="J572" s="7"/>
      <c r="K572" s="7"/>
      <c r="L572" s="7"/>
      <c r="M572" s="7"/>
      <c r="N572" s="7"/>
      <c r="O572" s="7"/>
      <c r="P572" s="7"/>
      <c r="Q572" s="273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72"/>
      <c r="I573" s="7"/>
      <c r="J573" s="7"/>
      <c r="K573" s="7"/>
      <c r="L573" s="7"/>
      <c r="M573" s="7"/>
      <c r="N573" s="7"/>
      <c r="O573" s="7"/>
      <c r="P573" s="7"/>
      <c r="Q573" s="273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72"/>
      <c r="I574" s="7"/>
      <c r="J574" s="7"/>
      <c r="K574" s="7"/>
      <c r="L574" s="7"/>
      <c r="M574" s="7"/>
      <c r="N574" s="7"/>
      <c r="O574" s="7"/>
      <c r="P574" s="7"/>
      <c r="Q574" s="273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72"/>
      <c r="I575" s="7"/>
      <c r="J575" s="7"/>
      <c r="K575" s="7"/>
      <c r="L575" s="7"/>
      <c r="M575" s="7"/>
      <c r="N575" s="7"/>
      <c r="O575" s="7"/>
      <c r="P575" s="7"/>
      <c r="Q575" s="273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72"/>
      <c r="I576" s="7"/>
      <c r="J576" s="7"/>
      <c r="K576" s="7"/>
      <c r="L576" s="7"/>
      <c r="M576" s="7"/>
      <c r="N576" s="7"/>
      <c r="O576" s="7"/>
      <c r="P576" s="7"/>
      <c r="Q576" s="273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72"/>
      <c r="I577" s="7"/>
      <c r="J577" s="7"/>
      <c r="K577" s="7"/>
      <c r="L577" s="7"/>
      <c r="M577" s="7"/>
      <c r="N577" s="7"/>
      <c r="O577" s="7"/>
      <c r="P577" s="7"/>
      <c r="Q577" s="273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72"/>
      <c r="I578" s="7"/>
      <c r="J578" s="7"/>
      <c r="K578" s="7"/>
      <c r="L578" s="7"/>
      <c r="M578" s="7"/>
      <c r="N578" s="7"/>
      <c r="O578" s="7"/>
      <c r="P578" s="7"/>
      <c r="Q578" s="273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72"/>
      <c r="I579" s="7"/>
      <c r="J579" s="7"/>
      <c r="K579" s="7"/>
      <c r="L579" s="7"/>
      <c r="M579" s="7"/>
      <c r="N579" s="7"/>
      <c r="O579" s="7"/>
      <c r="P579" s="7"/>
      <c r="Q579" s="273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72"/>
      <c r="I580" s="7"/>
      <c r="J580" s="7"/>
      <c r="K580" s="7"/>
      <c r="L580" s="7"/>
      <c r="M580" s="7"/>
      <c r="N580" s="7"/>
      <c r="O580" s="7"/>
      <c r="P580" s="7"/>
      <c r="Q580" s="273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72"/>
      <c r="I581" s="7"/>
      <c r="J581" s="7"/>
      <c r="K581" s="7"/>
      <c r="L581" s="7"/>
      <c r="M581" s="7"/>
      <c r="N581" s="7"/>
      <c r="O581" s="7"/>
      <c r="P581" s="7"/>
      <c r="Q581" s="273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72"/>
      <c r="I582" s="7"/>
      <c r="J582" s="7"/>
      <c r="K582" s="7"/>
      <c r="L582" s="7"/>
      <c r="M582" s="7"/>
      <c r="N582" s="7"/>
      <c r="O582" s="7"/>
      <c r="P582" s="7"/>
      <c r="Q582" s="273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72"/>
      <c r="I583" s="7"/>
      <c r="J583" s="7"/>
      <c r="K583" s="7"/>
      <c r="L583" s="7"/>
      <c r="M583" s="7"/>
      <c r="N583" s="7"/>
      <c r="O583" s="7"/>
      <c r="P583" s="7"/>
      <c r="Q583" s="273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72"/>
      <c r="I584" s="7"/>
      <c r="J584" s="7"/>
      <c r="K584" s="7"/>
      <c r="L584" s="7"/>
      <c r="M584" s="7"/>
      <c r="N584" s="7"/>
      <c r="O584" s="7"/>
      <c r="P584" s="7"/>
      <c r="Q584" s="273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72"/>
      <c r="I585" s="7"/>
      <c r="J585" s="7"/>
      <c r="K585" s="7"/>
      <c r="L585" s="7"/>
      <c r="M585" s="7"/>
      <c r="N585" s="7"/>
      <c r="O585" s="7"/>
      <c r="P585" s="7"/>
      <c r="Q585" s="273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72"/>
      <c r="I586" s="7"/>
      <c r="J586" s="7"/>
      <c r="K586" s="7"/>
      <c r="L586" s="7"/>
      <c r="M586" s="7"/>
      <c r="N586" s="7"/>
      <c r="O586" s="7"/>
      <c r="P586" s="7"/>
      <c r="Q586" s="273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72"/>
      <c r="I587" s="7"/>
      <c r="J587" s="7"/>
      <c r="K587" s="7"/>
      <c r="L587" s="7"/>
      <c r="M587" s="7"/>
      <c r="N587" s="7"/>
      <c r="O587" s="7"/>
      <c r="P587" s="7"/>
      <c r="Q587" s="273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72"/>
      <c r="I588" s="7"/>
      <c r="J588" s="7"/>
      <c r="K588" s="7"/>
      <c r="L588" s="7"/>
      <c r="M588" s="7"/>
      <c r="N588" s="7"/>
      <c r="O588" s="7"/>
      <c r="P588" s="7"/>
      <c r="Q588" s="273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72"/>
      <c r="I589" s="7"/>
      <c r="J589" s="7"/>
      <c r="K589" s="7"/>
      <c r="L589" s="7"/>
      <c r="M589" s="7"/>
      <c r="N589" s="7"/>
      <c r="O589" s="7"/>
      <c r="P589" s="7"/>
      <c r="Q589" s="273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72"/>
      <c r="I590" s="7"/>
      <c r="J590" s="7"/>
      <c r="K590" s="7"/>
      <c r="L590" s="7"/>
      <c r="M590" s="7"/>
      <c r="N590" s="7"/>
      <c r="O590" s="7"/>
      <c r="P590" s="7"/>
      <c r="Q590" s="273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72"/>
      <c r="I591" s="7"/>
      <c r="J591" s="7"/>
      <c r="K591" s="7"/>
      <c r="L591" s="7"/>
      <c r="M591" s="7"/>
      <c r="N591" s="7"/>
      <c r="O591" s="7"/>
      <c r="P591" s="7"/>
      <c r="Q591" s="273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72"/>
      <c r="I592" s="7"/>
      <c r="J592" s="7"/>
      <c r="K592" s="7"/>
      <c r="L592" s="7"/>
      <c r="M592" s="7"/>
      <c r="N592" s="7"/>
      <c r="O592" s="7"/>
      <c r="P592" s="7"/>
      <c r="Q592" s="273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72"/>
      <c r="I593" s="7"/>
      <c r="J593" s="7"/>
      <c r="K593" s="7"/>
      <c r="L593" s="7"/>
      <c r="M593" s="7"/>
      <c r="N593" s="7"/>
      <c r="O593" s="7"/>
      <c r="P593" s="7"/>
      <c r="Q593" s="273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72"/>
      <c r="I594" s="7"/>
      <c r="J594" s="7"/>
      <c r="K594" s="7"/>
      <c r="L594" s="7"/>
      <c r="M594" s="7"/>
      <c r="N594" s="7"/>
      <c r="O594" s="7"/>
      <c r="P594" s="7"/>
      <c r="Q594" s="273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72"/>
      <c r="I595" s="7"/>
      <c r="J595" s="7"/>
      <c r="K595" s="7"/>
      <c r="L595" s="7"/>
      <c r="M595" s="7"/>
      <c r="N595" s="7"/>
      <c r="O595" s="7"/>
      <c r="P595" s="7"/>
      <c r="Q595" s="273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72"/>
      <c r="I596" s="7"/>
      <c r="J596" s="7"/>
      <c r="K596" s="7"/>
      <c r="L596" s="7"/>
      <c r="M596" s="7"/>
      <c r="N596" s="7"/>
      <c r="O596" s="7"/>
      <c r="P596" s="7"/>
      <c r="Q596" s="273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72"/>
      <c r="I597" s="7"/>
      <c r="J597" s="7"/>
      <c r="K597" s="7"/>
      <c r="L597" s="7"/>
      <c r="M597" s="7"/>
      <c r="N597" s="7"/>
      <c r="O597" s="7"/>
      <c r="P597" s="7"/>
      <c r="Q597" s="273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72"/>
      <c r="I598" s="7"/>
      <c r="J598" s="7"/>
      <c r="K598" s="7"/>
      <c r="L598" s="7"/>
      <c r="M598" s="7"/>
      <c r="N598" s="7"/>
      <c r="O598" s="7"/>
      <c r="P598" s="7"/>
      <c r="Q598" s="273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72"/>
      <c r="I599" s="7"/>
      <c r="J599" s="7"/>
      <c r="K599" s="7"/>
      <c r="L599" s="7"/>
      <c r="M599" s="7"/>
      <c r="N599" s="7"/>
      <c r="O599" s="7"/>
      <c r="P599" s="7"/>
      <c r="Q599" s="273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72"/>
      <c r="I600" s="7"/>
      <c r="J600" s="7"/>
      <c r="K600" s="7"/>
      <c r="L600" s="7"/>
      <c r="M600" s="7"/>
      <c r="N600" s="7"/>
      <c r="O600" s="7"/>
      <c r="P600" s="7"/>
      <c r="Q600" s="273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72"/>
      <c r="I601" s="7"/>
      <c r="J601" s="7"/>
      <c r="K601" s="7"/>
      <c r="L601" s="7"/>
      <c r="M601" s="7"/>
      <c r="N601" s="7"/>
      <c r="O601" s="7"/>
      <c r="P601" s="7"/>
      <c r="Q601" s="273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72"/>
      <c r="I602" s="7"/>
      <c r="J602" s="7"/>
      <c r="K602" s="7"/>
      <c r="L602" s="7"/>
      <c r="M602" s="7"/>
      <c r="N602" s="7"/>
      <c r="O602" s="7"/>
      <c r="P602" s="7"/>
      <c r="Q602" s="273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72"/>
      <c r="I603" s="7"/>
      <c r="J603" s="7"/>
      <c r="K603" s="7"/>
      <c r="L603" s="7"/>
      <c r="M603" s="7"/>
      <c r="N603" s="7"/>
      <c r="O603" s="7"/>
      <c r="P603" s="7"/>
      <c r="Q603" s="273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72"/>
      <c r="I604" s="7"/>
      <c r="J604" s="7"/>
      <c r="K604" s="7"/>
      <c r="L604" s="7"/>
      <c r="M604" s="7"/>
      <c r="N604" s="7"/>
      <c r="O604" s="7"/>
      <c r="P604" s="7"/>
      <c r="Q604" s="273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72"/>
      <c r="I605" s="7"/>
      <c r="J605" s="7"/>
      <c r="K605" s="7"/>
      <c r="L605" s="7"/>
      <c r="M605" s="7"/>
      <c r="N605" s="7"/>
      <c r="O605" s="7"/>
      <c r="P605" s="7"/>
      <c r="Q605" s="273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72"/>
      <c r="I606" s="7"/>
      <c r="J606" s="7"/>
      <c r="K606" s="7"/>
      <c r="L606" s="7"/>
      <c r="M606" s="7"/>
      <c r="N606" s="7"/>
      <c r="O606" s="7"/>
      <c r="P606" s="7"/>
      <c r="Q606" s="273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72"/>
      <c r="I607" s="7"/>
      <c r="J607" s="7"/>
      <c r="K607" s="7"/>
      <c r="L607" s="7"/>
      <c r="M607" s="7"/>
      <c r="N607" s="7"/>
      <c r="O607" s="7"/>
      <c r="P607" s="7"/>
      <c r="Q607" s="273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72"/>
      <c r="I608" s="7"/>
      <c r="J608" s="7"/>
      <c r="K608" s="7"/>
      <c r="L608" s="7"/>
      <c r="M608" s="7"/>
      <c r="N608" s="7"/>
      <c r="O608" s="7"/>
      <c r="P608" s="7"/>
      <c r="Q608" s="273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72"/>
      <c r="I609" s="7"/>
      <c r="J609" s="7"/>
      <c r="K609" s="7"/>
      <c r="L609" s="7"/>
      <c r="M609" s="7"/>
      <c r="N609" s="7"/>
      <c r="O609" s="7"/>
      <c r="P609" s="7"/>
      <c r="Q609" s="273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72"/>
      <c r="I610" s="7"/>
      <c r="J610" s="7"/>
      <c r="K610" s="7"/>
      <c r="L610" s="7"/>
      <c r="M610" s="7"/>
      <c r="N610" s="7"/>
      <c r="O610" s="7"/>
      <c r="P610" s="7"/>
      <c r="Q610" s="273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72"/>
      <c r="I611" s="7"/>
      <c r="J611" s="7"/>
      <c r="K611" s="7"/>
      <c r="L611" s="7"/>
      <c r="M611" s="7"/>
      <c r="N611" s="7"/>
      <c r="O611" s="7"/>
      <c r="P611" s="7"/>
      <c r="Q611" s="273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72"/>
      <c r="I612" s="7"/>
      <c r="J612" s="7"/>
      <c r="K612" s="7"/>
      <c r="L612" s="7"/>
      <c r="M612" s="7"/>
      <c r="N612" s="7"/>
      <c r="O612" s="7"/>
      <c r="P612" s="7"/>
      <c r="Q612" s="273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72"/>
      <c r="I613" s="7"/>
      <c r="J613" s="7"/>
      <c r="K613" s="7"/>
      <c r="L613" s="7"/>
      <c r="M613" s="7"/>
      <c r="N613" s="7"/>
      <c r="O613" s="7"/>
      <c r="P613" s="7"/>
      <c r="Q613" s="273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72"/>
      <c r="I614" s="7"/>
      <c r="J614" s="7"/>
      <c r="K614" s="7"/>
      <c r="L614" s="7"/>
      <c r="M614" s="7"/>
      <c r="N614" s="7"/>
      <c r="O614" s="7"/>
      <c r="P614" s="7"/>
      <c r="Q614" s="273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72"/>
      <c r="I615" s="7"/>
      <c r="J615" s="7"/>
      <c r="K615" s="7"/>
      <c r="L615" s="7"/>
      <c r="M615" s="7"/>
      <c r="N615" s="7"/>
      <c r="O615" s="7"/>
      <c r="P615" s="7"/>
      <c r="Q615" s="273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72"/>
      <c r="I616" s="7"/>
      <c r="J616" s="7"/>
      <c r="K616" s="7"/>
      <c r="L616" s="7"/>
      <c r="M616" s="7"/>
      <c r="N616" s="7"/>
      <c r="O616" s="7"/>
      <c r="P616" s="7"/>
      <c r="Q616" s="273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72"/>
      <c r="I617" s="7"/>
      <c r="J617" s="7"/>
      <c r="K617" s="7"/>
      <c r="L617" s="7"/>
      <c r="M617" s="7"/>
      <c r="N617" s="7"/>
      <c r="O617" s="7"/>
      <c r="P617" s="7"/>
      <c r="Q617" s="273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72"/>
      <c r="I618" s="7"/>
      <c r="J618" s="7"/>
      <c r="K618" s="7"/>
      <c r="L618" s="7"/>
      <c r="M618" s="7"/>
      <c r="N618" s="7"/>
      <c r="O618" s="7"/>
      <c r="P618" s="7"/>
      <c r="Q618" s="273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72"/>
      <c r="I619" s="7"/>
      <c r="J619" s="7"/>
      <c r="K619" s="7"/>
      <c r="L619" s="7"/>
      <c r="M619" s="7"/>
      <c r="N619" s="7"/>
      <c r="O619" s="7"/>
      <c r="P619" s="7"/>
      <c r="Q619" s="273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72"/>
      <c r="I620" s="7"/>
      <c r="J620" s="7"/>
      <c r="K620" s="7"/>
      <c r="L620" s="7"/>
      <c r="M620" s="7"/>
      <c r="N620" s="7"/>
      <c r="O620" s="7"/>
      <c r="P620" s="7"/>
      <c r="Q620" s="273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72"/>
      <c r="I621" s="7"/>
      <c r="J621" s="7"/>
      <c r="K621" s="7"/>
      <c r="L621" s="7"/>
      <c r="M621" s="7"/>
      <c r="N621" s="7"/>
      <c r="O621" s="7"/>
      <c r="P621" s="7"/>
      <c r="Q621" s="273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72"/>
      <c r="I622" s="7"/>
      <c r="J622" s="7"/>
      <c r="K622" s="7"/>
      <c r="L622" s="7"/>
      <c r="M622" s="7"/>
      <c r="N622" s="7"/>
      <c r="O622" s="7"/>
      <c r="P622" s="7"/>
      <c r="Q622" s="273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72"/>
      <c r="I623" s="7"/>
      <c r="J623" s="7"/>
      <c r="K623" s="7"/>
      <c r="L623" s="7"/>
      <c r="M623" s="7"/>
      <c r="N623" s="7"/>
      <c r="O623" s="7"/>
      <c r="P623" s="7"/>
      <c r="Q623" s="273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72"/>
      <c r="I624" s="7"/>
      <c r="J624" s="7"/>
      <c r="K624" s="7"/>
      <c r="L624" s="7"/>
      <c r="M624" s="7"/>
      <c r="N624" s="7"/>
      <c r="O624" s="7"/>
      <c r="P624" s="7"/>
      <c r="Q624" s="273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72"/>
      <c r="I625" s="7"/>
      <c r="J625" s="7"/>
      <c r="K625" s="7"/>
      <c r="L625" s="7"/>
      <c r="M625" s="7"/>
      <c r="N625" s="7"/>
      <c r="O625" s="7"/>
      <c r="P625" s="7"/>
      <c r="Q625" s="273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72"/>
      <c r="I626" s="7"/>
      <c r="J626" s="7"/>
      <c r="K626" s="7"/>
      <c r="L626" s="7"/>
      <c r="M626" s="7"/>
      <c r="N626" s="7"/>
      <c r="O626" s="7"/>
      <c r="P626" s="7"/>
      <c r="Q626" s="273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72"/>
      <c r="I627" s="7"/>
      <c r="J627" s="7"/>
      <c r="K627" s="7"/>
      <c r="L627" s="7"/>
      <c r="M627" s="7"/>
      <c r="N627" s="7"/>
      <c r="O627" s="7"/>
      <c r="P627" s="7"/>
      <c r="Q627" s="273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72"/>
      <c r="I628" s="7"/>
      <c r="J628" s="7"/>
      <c r="K628" s="7"/>
      <c r="L628" s="7"/>
      <c r="M628" s="7"/>
      <c r="N628" s="7"/>
      <c r="O628" s="7"/>
      <c r="P628" s="7"/>
      <c r="Q628" s="273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72"/>
      <c r="I629" s="7"/>
      <c r="J629" s="7"/>
      <c r="K629" s="7"/>
      <c r="L629" s="7"/>
      <c r="M629" s="7"/>
      <c r="N629" s="7"/>
      <c r="O629" s="7"/>
      <c r="P629" s="7"/>
      <c r="Q629" s="273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72"/>
      <c r="I630" s="7"/>
      <c r="J630" s="7"/>
      <c r="K630" s="7"/>
      <c r="L630" s="7"/>
      <c r="M630" s="7"/>
      <c r="N630" s="7"/>
      <c r="O630" s="7"/>
      <c r="P630" s="7"/>
      <c r="Q630" s="273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72"/>
      <c r="I631" s="7"/>
      <c r="J631" s="7"/>
      <c r="K631" s="7"/>
      <c r="L631" s="7"/>
      <c r="M631" s="7"/>
      <c r="N631" s="7"/>
      <c r="O631" s="7"/>
      <c r="P631" s="7"/>
      <c r="Q631" s="273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72"/>
      <c r="I632" s="7"/>
      <c r="J632" s="7"/>
      <c r="K632" s="7"/>
      <c r="L632" s="7"/>
      <c r="M632" s="7"/>
      <c r="N632" s="7"/>
      <c r="O632" s="7"/>
      <c r="P632" s="7"/>
      <c r="Q632" s="273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72"/>
      <c r="I633" s="7"/>
      <c r="J633" s="7"/>
      <c r="K633" s="7"/>
      <c r="L633" s="7"/>
      <c r="M633" s="7"/>
      <c r="N633" s="7"/>
      <c r="O633" s="7"/>
      <c r="P633" s="7"/>
      <c r="Q633" s="273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72"/>
      <c r="I634" s="7"/>
      <c r="J634" s="7"/>
      <c r="K634" s="7"/>
      <c r="L634" s="7"/>
      <c r="M634" s="7"/>
      <c r="N634" s="7"/>
      <c r="O634" s="7"/>
      <c r="P634" s="7"/>
      <c r="Q634" s="273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72"/>
      <c r="I635" s="7"/>
      <c r="J635" s="7"/>
      <c r="K635" s="7"/>
      <c r="L635" s="7"/>
      <c r="M635" s="7"/>
      <c r="N635" s="7"/>
      <c r="O635" s="7"/>
      <c r="P635" s="7"/>
      <c r="Q635" s="273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72"/>
      <c r="I636" s="7"/>
      <c r="J636" s="7"/>
      <c r="K636" s="7"/>
      <c r="L636" s="7"/>
      <c r="M636" s="7"/>
      <c r="N636" s="7"/>
      <c r="O636" s="7"/>
      <c r="P636" s="7"/>
      <c r="Q636" s="273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72"/>
      <c r="I637" s="7"/>
      <c r="J637" s="7"/>
      <c r="K637" s="7"/>
      <c r="L637" s="7"/>
      <c r="M637" s="7"/>
      <c r="N637" s="7"/>
      <c r="O637" s="7"/>
      <c r="P637" s="7"/>
      <c r="Q637" s="273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72"/>
      <c r="I638" s="7"/>
      <c r="J638" s="7"/>
      <c r="K638" s="7"/>
      <c r="L638" s="7"/>
      <c r="M638" s="7"/>
      <c r="N638" s="7"/>
      <c r="O638" s="7"/>
      <c r="P638" s="7"/>
      <c r="Q638" s="273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72"/>
      <c r="I639" s="7"/>
      <c r="J639" s="7"/>
      <c r="K639" s="7"/>
      <c r="L639" s="7"/>
      <c r="M639" s="7"/>
      <c r="N639" s="7"/>
      <c r="O639" s="7"/>
      <c r="P639" s="7"/>
      <c r="Q639" s="273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72"/>
      <c r="I640" s="7"/>
      <c r="J640" s="7"/>
      <c r="K640" s="7"/>
      <c r="L640" s="7"/>
      <c r="M640" s="7"/>
      <c r="N640" s="7"/>
      <c r="O640" s="7"/>
      <c r="P640" s="7"/>
      <c r="Q640" s="273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72"/>
      <c r="I641" s="7"/>
      <c r="J641" s="7"/>
      <c r="K641" s="7"/>
      <c r="L641" s="7"/>
      <c r="M641" s="7"/>
      <c r="N641" s="7"/>
      <c r="O641" s="7"/>
      <c r="P641" s="7"/>
      <c r="Q641" s="273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72"/>
      <c r="I642" s="7"/>
      <c r="J642" s="7"/>
      <c r="K642" s="7"/>
      <c r="L642" s="7"/>
      <c r="M642" s="7"/>
      <c r="N642" s="7"/>
      <c r="O642" s="7"/>
      <c r="P642" s="7"/>
      <c r="Q642" s="273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72"/>
      <c r="I643" s="7"/>
      <c r="J643" s="7"/>
      <c r="K643" s="7"/>
      <c r="L643" s="7"/>
      <c r="M643" s="7"/>
      <c r="N643" s="7"/>
      <c r="O643" s="7"/>
      <c r="P643" s="7"/>
      <c r="Q643" s="273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72"/>
      <c r="I644" s="7"/>
      <c r="J644" s="7"/>
      <c r="K644" s="7"/>
      <c r="L644" s="7"/>
      <c r="M644" s="7"/>
      <c r="N644" s="7"/>
      <c r="O644" s="7"/>
      <c r="P644" s="7"/>
      <c r="Q644" s="273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72"/>
      <c r="I645" s="7"/>
      <c r="J645" s="7"/>
      <c r="K645" s="7"/>
      <c r="L645" s="7"/>
      <c r="M645" s="7"/>
      <c r="N645" s="7"/>
      <c r="O645" s="7"/>
      <c r="P645" s="7"/>
      <c r="Q645" s="273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72"/>
      <c r="I646" s="7"/>
      <c r="J646" s="7"/>
      <c r="K646" s="7"/>
      <c r="L646" s="7"/>
      <c r="M646" s="7"/>
      <c r="N646" s="7"/>
      <c r="O646" s="7"/>
      <c r="P646" s="7"/>
      <c r="Q646" s="273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72"/>
      <c r="I647" s="7"/>
      <c r="J647" s="7"/>
      <c r="K647" s="7"/>
      <c r="L647" s="7"/>
      <c r="M647" s="7"/>
      <c r="N647" s="7"/>
      <c r="O647" s="7"/>
      <c r="P647" s="7"/>
      <c r="Q647" s="273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72"/>
      <c r="I648" s="7"/>
      <c r="J648" s="7"/>
      <c r="K648" s="7"/>
      <c r="L648" s="7"/>
      <c r="M648" s="7"/>
      <c r="N648" s="7"/>
      <c r="O648" s="7"/>
      <c r="P648" s="7"/>
      <c r="Q648" s="273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72"/>
      <c r="I649" s="7"/>
      <c r="J649" s="7"/>
      <c r="K649" s="7"/>
      <c r="L649" s="7"/>
      <c r="M649" s="7"/>
      <c r="N649" s="7"/>
      <c r="O649" s="7"/>
      <c r="P649" s="7"/>
      <c r="Q649" s="273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72"/>
      <c r="I650" s="7"/>
      <c r="J650" s="7"/>
      <c r="K650" s="7"/>
      <c r="L650" s="7"/>
      <c r="M650" s="7"/>
      <c r="N650" s="7"/>
      <c r="O650" s="7"/>
      <c r="P650" s="7"/>
      <c r="Q650" s="273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72"/>
      <c r="I651" s="7"/>
      <c r="J651" s="7"/>
      <c r="K651" s="7"/>
      <c r="L651" s="7"/>
      <c r="M651" s="7"/>
      <c r="N651" s="7"/>
      <c r="O651" s="7"/>
      <c r="P651" s="7"/>
      <c r="Q651" s="273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72"/>
      <c r="I652" s="7"/>
      <c r="J652" s="7"/>
      <c r="K652" s="7"/>
      <c r="L652" s="7"/>
      <c r="M652" s="7"/>
      <c r="N652" s="7"/>
      <c r="O652" s="7"/>
      <c r="P652" s="7"/>
      <c r="Q652" s="273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72"/>
      <c r="I653" s="7"/>
      <c r="J653" s="7"/>
      <c r="K653" s="7"/>
      <c r="L653" s="7"/>
      <c r="M653" s="7"/>
      <c r="N653" s="7"/>
      <c r="O653" s="7"/>
      <c r="P653" s="7"/>
      <c r="Q653" s="273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72"/>
      <c r="I654" s="7"/>
      <c r="J654" s="7"/>
      <c r="K654" s="7"/>
      <c r="L654" s="7"/>
      <c r="M654" s="7"/>
      <c r="N654" s="7"/>
      <c r="O654" s="7"/>
      <c r="P654" s="7"/>
      <c r="Q654" s="273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72"/>
      <c r="I655" s="7"/>
      <c r="J655" s="7"/>
      <c r="K655" s="7"/>
      <c r="L655" s="7"/>
      <c r="M655" s="7"/>
      <c r="N655" s="7"/>
      <c r="O655" s="7"/>
      <c r="P655" s="7"/>
      <c r="Q655" s="273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72"/>
      <c r="I656" s="7"/>
      <c r="J656" s="7"/>
      <c r="K656" s="7"/>
      <c r="L656" s="7"/>
      <c r="M656" s="7"/>
      <c r="N656" s="7"/>
      <c r="O656" s="7"/>
      <c r="P656" s="7"/>
      <c r="Q656" s="273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72"/>
      <c r="I657" s="7"/>
      <c r="J657" s="7"/>
      <c r="K657" s="7"/>
      <c r="L657" s="7"/>
      <c r="M657" s="7"/>
      <c r="N657" s="7"/>
      <c r="O657" s="7"/>
      <c r="P657" s="7"/>
      <c r="Q657" s="273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72"/>
      <c r="I658" s="7"/>
      <c r="J658" s="7"/>
      <c r="K658" s="7"/>
      <c r="L658" s="7"/>
      <c r="M658" s="7"/>
      <c r="N658" s="7"/>
      <c r="O658" s="7"/>
      <c r="P658" s="7"/>
      <c r="Q658" s="273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72"/>
      <c r="I659" s="7"/>
      <c r="J659" s="7"/>
      <c r="K659" s="7"/>
      <c r="L659" s="7"/>
      <c r="M659" s="7"/>
      <c r="N659" s="7"/>
      <c r="O659" s="7"/>
      <c r="P659" s="7"/>
      <c r="Q659" s="273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72"/>
      <c r="I660" s="7"/>
      <c r="J660" s="7"/>
      <c r="K660" s="7"/>
      <c r="L660" s="7"/>
      <c r="M660" s="7"/>
      <c r="N660" s="7"/>
      <c r="O660" s="7"/>
      <c r="P660" s="7"/>
      <c r="Q660" s="273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72"/>
      <c r="I661" s="7"/>
      <c r="J661" s="7"/>
      <c r="K661" s="7"/>
      <c r="L661" s="7"/>
      <c r="M661" s="7"/>
      <c r="N661" s="7"/>
      <c r="O661" s="7"/>
      <c r="P661" s="7"/>
      <c r="Q661" s="273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72"/>
      <c r="I662" s="7"/>
      <c r="J662" s="7"/>
      <c r="K662" s="7"/>
      <c r="L662" s="7"/>
      <c r="M662" s="7"/>
      <c r="N662" s="7"/>
      <c r="O662" s="7"/>
      <c r="P662" s="7"/>
      <c r="Q662" s="273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72"/>
      <c r="I663" s="7"/>
      <c r="J663" s="7"/>
      <c r="K663" s="7"/>
      <c r="L663" s="7"/>
      <c r="M663" s="7"/>
      <c r="N663" s="7"/>
      <c r="O663" s="7"/>
      <c r="P663" s="7"/>
      <c r="Q663" s="273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72"/>
      <c r="I664" s="7"/>
      <c r="J664" s="7"/>
      <c r="K664" s="7"/>
      <c r="L664" s="7"/>
      <c r="M664" s="7"/>
      <c r="N664" s="7"/>
      <c r="O664" s="7"/>
      <c r="P664" s="7"/>
      <c r="Q664" s="273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72"/>
      <c r="I665" s="7"/>
      <c r="J665" s="7"/>
      <c r="K665" s="7"/>
      <c r="L665" s="7"/>
      <c r="M665" s="7"/>
      <c r="N665" s="7"/>
      <c r="O665" s="7"/>
      <c r="P665" s="7"/>
      <c r="Q665" s="273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72"/>
      <c r="I666" s="7"/>
      <c r="J666" s="7"/>
      <c r="K666" s="7"/>
      <c r="L666" s="7"/>
      <c r="M666" s="7"/>
      <c r="N666" s="7"/>
      <c r="O666" s="7"/>
      <c r="P666" s="7"/>
      <c r="Q666" s="273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72"/>
      <c r="I667" s="7"/>
      <c r="J667" s="7"/>
      <c r="K667" s="7"/>
      <c r="L667" s="7"/>
      <c r="M667" s="7"/>
      <c r="N667" s="7"/>
      <c r="O667" s="7"/>
      <c r="P667" s="7"/>
      <c r="Q667" s="273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72"/>
      <c r="I668" s="7"/>
      <c r="J668" s="7"/>
      <c r="K668" s="7"/>
      <c r="L668" s="7"/>
      <c r="M668" s="7"/>
      <c r="N668" s="7"/>
      <c r="O668" s="7"/>
      <c r="P668" s="7"/>
      <c r="Q668" s="273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72"/>
      <c r="I669" s="7"/>
      <c r="J669" s="7"/>
      <c r="K669" s="7"/>
      <c r="L669" s="7"/>
      <c r="M669" s="7"/>
      <c r="N669" s="7"/>
      <c r="O669" s="7"/>
      <c r="P669" s="7"/>
      <c r="Q669" s="273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72"/>
      <c r="I670" s="7"/>
      <c r="J670" s="7"/>
      <c r="K670" s="7"/>
      <c r="L670" s="7"/>
      <c r="M670" s="7"/>
      <c r="N670" s="7"/>
      <c r="O670" s="7"/>
      <c r="P670" s="7"/>
      <c r="Q670" s="273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72"/>
      <c r="I671" s="7"/>
      <c r="J671" s="7"/>
      <c r="K671" s="7"/>
      <c r="L671" s="7"/>
      <c r="M671" s="7"/>
      <c r="N671" s="7"/>
      <c r="O671" s="7"/>
      <c r="P671" s="7"/>
      <c r="Q671" s="273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72"/>
      <c r="I672" s="7"/>
      <c r="J672" s="7"/>
      <c r="K672" s="7"/>
      <c r="L672" s="7"/>
      <c r="M672" s="7"/>
      <c r="N672" s="7"/>
      <c r="O672" s="7"/>
      <c r="P672" s="7"/>
      <c r="Q672" s="273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72"/>
      <c r="I673" s="7"/>
      <c r="J673" s="7"/>
      <c r="K673" s="7"/>
      <c r="L673" s="7"/>
      <c r="M673" s="7"/>
      <c r="N673" s="7"/>
      <c r="O673" s="7"/>
      <c r="P673" s="7"/>
      <c r="Q673" s="273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72"/>
      <c r="I674" s="7"/>
      <c r="J674" s="7"/>
      <c r="K674" s="7"/>
      <c r="L674" s="7"/>
      <c r="M674" s="7"/>
      <c r="N674" s="7"/>
      <c r="O674" s="7"/>
      <c r="P674" s="7"/>
      <c r="Q674" s="273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72"/>
      <c r="I675" s="7"/>
      <c r="J675" s="7"/>
      <c r="K675" s="7"/>
      <c r="L675" s="7"/>
      <c r="M675" s="7"/>
      <c r="N675" s="7"/>
      <c r="O675" s="7"/>
      <c r="P675" s="7"/>
      <c r="Q675" s="273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72"/>
      <c r="I676" s="7"/>
      <c r="J676" s="7"/>
      <c r="K676" s="7"/>
      <c r="L676" s="7"/>
      <c r="M676" s="7"/>
      <c r="N676" s="7"/>
      <c r="O676" s="7"/>
      <c r="P676" s="7"/>
      <c r="Q676" s="273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72"/>
      <c r="I677" s="7"/>
      <c r="J677" s="7"/>
      <c r="K677" s="7"/>
      <c r="L677" s="7"/>
      <c r="M677" s="7"/>
      <c r="N677" s="7"/>
      <c r="O677" s="7"/>
      <c r="P677" s="7"/>
      <c r="Q677" s="273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72"/>
      <c r="I678" s="7"/>
      <c r="J678" s="7"/>
      <c r="K678" s="7"/>
      <c r="L678" s="7"/>
      <c r="M678" s="7"/>
      <c r="N678" s="7"/>
      <c r="O678" s="7"/>
      <c r="P678" s="7"/>
      <c r="Q678" s="273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72"/>
      <c r="I679" s="7"/>
      <c r="J679" s="7"/>
      <c r="K679" s="7"/>
      <c r="L679" s="7"/>
      <c r="M679" s="7"/>
      <c r="N679" s="7"/>
      <c r="O679" s="7"/>
      <c r="P679" s="7"/>
      <c r="Q679" s="273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72"/>
      <c r="I680" s="7"/>
      <c r="J680" s="7"/>
      <c r="K680" s="7"/>
      <c r="L680" s="7"/>
      <c r="M680" s="7"/>
      <c r="N680" s="7"/>
      <c r="O680" s="7"/>
      <c r="P680" s="7"/>
      <c r="Q680" s="273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72"/>
      <c r="I681" s="7"/>
      <c r="J681" s="7"/>
      <c r="K681" s="7"/>
      <c r="L681" s="7"/>
      <c r="M681" s="7"/>
      <c r="N681" s="7"/>
      <c r="O681" s="7"/>
      <c r="P681" s="7"/>
      <c r="Q681" s="273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72"/>
      <c r="I682" s="7"/>
      <c r="J682" s="7"/>
      <c r="K682" s="7"/>
      <c r="L682" s="7"/>
      <c r="M682" s="7"/>
      <c r="N682" s="7"/>
      <c r="O682" s="7"/>
      <c r="P682" s="7"/>
      <c r="Q682" s="273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72"/>
      <c r="I683" s="7"/>
      <c r="J683" s="7"/>
      <c r="K683" s="7"/>
      <c r="L683" s="7"/>
      <c r="M683" s="7"/>
      <c r="N683" s="7"/>
      <c r="O683" s="7"/>
      <c r="P683" s="7"/>
      <c r="Q683" s="273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72"/>
      <c r="I684" s="7"/>
      <c r="J684" s="7"/>
      <c r="K684" s="7"/>
      <c r="L684" s="7"/>
      <c r="M684" s="7"/>
      <c r="N684" s="7"/>
      <c r="O684" s="7"/>
      <c r="P684" s="7"/>
      <c r="Q684" s="273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72"/>
      <c r="I685" s="7"/>
      <c r="J685" s="7"/>
      <c r="K685" s="7"/>
      <c r="L685" s="7"/>
      <c r="M685" s="7"/>
      <c r="N685" s="7"/>
      <c r="O685" s="7"/>
      <c r="P685" s="7"/>
      <c r="Q685" s="273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72"/>
      <c r="I686" s="7"/>
      <c r="J686" s="7"/>
      <c r="K686" s="7"/>
      <c r="L686" s="7"/>
      <c r="M686" s="7"/>
      <c r="N686" s="7"/>
      <c r="O686" s="7"/>
      <c r="P686" s="7"/>
      <c r="Q686" s="273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72"/>
      <c r="I687" s="7"/>
      <c r="J687" s="7"/>
      <c r="K687" s="7"/>
      <c r="L687" s="7"/>
      <c r="M687" s="7"/>
      <c r="N687" s="7"/>
      <c r="O687" s="7"/>
      <c r="P687" s="7"/>
      <c r="Q687" s="273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72"/>
      <c r="I688" s="7"/>
      <c r="J688" s="7"/>
      <c r="K688" s="7"/>
      <c r="L688" s="7"/>
      <c r="M688" s="7"/>
      <c r="N688" s="7"/>
      <c r="O688" s="7"/>
      <c r="P688" s="7"/>
      <c r="Q688" s="273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72"/>
      <c r="I689" s="7"/>
      <c r="J689" s="7"/>
      <c r="K689" s="7"/>
      <c r="L689" s="7"/>
      <c r="M689" s="7"/>
      <c r="N689" s="7"/>
      <c r="O689" s="7"/>
      <c r="P689" s="7"/>
      <c r="Q689" s="273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72"/>
      <c r="I690" s="7"/>
      <c r="J690" s="7"/>
      <c r="K690" s="7"/>
      <c r="L690" s="7"/>
      <c r="M690" s="7"/>
      <c r="N690" s="7"/>
      <c r="O690" s="7"/>
      <c r="P690" s="7"/>
      <c r="Q690" s="273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72"/>
      <c r="I691" s="7"/>
      <c r="J691" s="7"/>
      <c r="K691" s="7"/>
      <c r="L691" s="7"/>
      <c r="M691" s="7"/>
      <c r="N691" s="7"/>
      <c r="O691" s="7"/>
      <c r="P691" s="7"/>
      <c r="Q691" s="273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72"/>
      <c r="I692" s="7"/>
      <c r="J692" s="7"/>
      <c r="K692" s="7"/>
      <c r="L692" s="7"/>
      <c r="M692" s="7"/>
      <c r="N692" s="7"/>
      <c r="O692" s="7"/>
      <c r="P692" s="7"/>
      <c r="Q692" s="273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72"/>
      <c r="I693" s="7"/>
      <c r="J693" s="7"/>
      <c r="K693" s="7"/>
      <c r="L693" s="7"/>
      <c r="M693" s="7"/>
      <c r="N693" s="7"/>
      <c r="O693" s="7"/>
      <c r="P693" s="7"/>
      <c r="Q693" s="273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72"/>
      <c r="I694" s="7"/>
      <c r="J694" s="7"/>
      <c r="K694" s="7"/>
      <c r="L694" s="7"/>
      <c r="M694" s="7"/>
      <c r="N694" s="7"/>
      <c r="O694" s="7"/>
      <c r="P694" s="7"/>
      <c r="Q694" s="273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72"/>
      <c r="I695" s="7"/>
      <c r="J695" s="7"/>
      <c r="K695" s="7"/>
      <c r="L695" s="7"/>
      <c r="M695" s="7"/>
      <c r="N695" s="7"/>
      <c r="O695" s="7"/>
      <c r="P695" s="7"/>
      <c r="Q695" s="273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72"/>
      <c r="I696" s="7"/>
      <c r="J696" s="7"/>
      <c r="K696" s="7"/>
      <c r="L696" s="7"/>
      <c r="M696" s="7"/>
      <c r="N696" s="7"/>
      <c r="O696" s="7"/>
      <c r="P696" s="7"/>
      <c r="Q696" s="273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72"/>
      <c r="I697" s="7"/>
      <c r="J697" s="7"/>
      <c r="K697" s="7"/>
      <c r="L697" s="7"/>
      <c r="M697" s="7"/>
      <c r="N697" s="7"/>
      <c r="O697" s="7"/>
      <c r="P697" s="7"/>
      <c r="Q697" s="273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72"/>
      <c r="I698" s="7"/>
      <c r="J698" s="7"/>
      <c r="K698" s="7"/>
      <c r="L698" s="7"/>
      <c r="M698" s="7"/>
      <c r="N698" s="7"/>
      <c r="O698" s="7"/>
      <c r="P698" s="7"/>
      <c r="Q698" s="273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72"/>
      <c r="I699" s="7"/>
      <c r="J699" s="7"/>
      <c r="K699" s="7"/>
      <c r="L699" s="7"/>
      <c r="M699" s="7"/>
      <c r="N699" s="7"/>
      <c r="O699" s="7"/>
      <c r="P699" s="7"/>
      <c r="Q699" s="273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72"/>
      <c r="I700" s="7"/>
      <c r="J700" s="7"/>
      <c r="K700" s="7"/>
      <c r="L700" s="7"/>
      <c r="M700" s="7"/>
      <c r="N700" s="7"/>
      <c r="O700" s="7"/>
      <c r="P700" s="7"/>
      <c r="Q700" s="273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72"/>
      <c r="I701" s="7"/>
      <c r="J701" s="7"/>
      <c r="K701" s="7"/>
      <c r="L701" s="7"/>
      <c r="M701" s="7"/>
      <c r="N701" s="7"/>
      <c r="O701" s="7"/>
      <c r="P701" s="7"/>
      <c r="Q701" s="273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72"/>
      <c r="I702" s="7"/>
      <c r="J702" s="7"/>
      <c r="K702" s="7"/>
      <c r="L702" s="7"/>
      <c r="M702" s="7"/>
      <c r="N702" s="7"/>
      <c r="O702" s="7"/>
      <c r="P702" s="7"/>
      <c r="Q702" s="273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72"/>
      <c r="I703" s="7"/>
      <c r="J703" s="7"/>
      <c r="K703" s="7"/>
      <c r="L703" s="7"/>
      <c r="M703" s="7"/>
      <c r="N703" s="7"/>
      <c r="O703" s="7"/>
      <c r="P703" s="7"/>
      <c r="Q703" s="273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72"/>
      <c r="I704" s="7"/>
      <c r="J704" s="7"/>
      <c r="K704" s="7"/>
      <c r="L704" s="7"/>
      <c r="M704" s="7"/>
      <c r="N704" s="7"/>
      <c r="O704" s="7"/>
      <c r="P704" s="7"/>
      <c r="Q704" s="273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72"/>
      <c r="I705" s="7"/>
      <c r="J705" s="7"/>
      <c r="K705" s="7"/>
      <c r="L705" s="7"/>
      <c r="M705" s="7"/>
      <c r="N705" s="7"/>
      <c r="O705" s="7"/>
      <c r="P705" s="7"/>
      <c r="Q705" s="273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72"/>
      <c r="I706" s="7"/>
      <c r="J706" s="7"/>
      <c r="K706" s="7"/>
      <c r="L706" s="7"/>
      <c r="M706" s="7"/>
      <c r="N706" s="7"/>
      <c r="O706" s="7"/>
      <c r="P706" s="7"/>
      <c r="Q706" s="273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72"/>
      <c r="I707" s="7"/>
      <c r="J707" s="7"/>
      <c r="K707" s="7"/>
      <c r="L707" s="7"/>
      <c r="M707" s="7"/>
      <c r="N707" s="7"/>
      <c r="O707" s="7"/>
      <c r="P707" s="7"/>
      <c r="Q707" s="273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72"/>
      <c r="I708" s="7"/>
      <c r="J708" s="7"/>
      <c r="K708" s="7"/>
      <c r="L708" s="7"/>
      <c r="M708" s="7"/>
      <c r="N708" s="7"/>
      <c r="O708" s="7"/>
      <c r="P708" s="7"/>
      <c r="Q708" s="273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72"/>
      <c r="I709" s="7"/>
      <c r="J709" s="7"/>
      <c r="K709" s="7"/>
      <c r="L709" s="7"/>
      <c r="M709" s="7"/>
      <c r="N709" s="7"/>
      <c r="O709" s="7"/>
      <c r="P709" s="7"/>
      <c r="Q709" s="273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72"/>
      <c r="I710" s="7"/>
      <c r="J710" s="7"/>
      <c r="K710" s="7"/>
      <c r="L710" s="7"/>
      <c r="M710" s="7"/>
      <c r="N710" s="7"/>
      <c r="O710" s="7"/>
      <c r="P710" s="7"/>
      <c r="Q710" s="273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72"/>
      <c r="I711" s="7"/>
      <c r="J711" s="7"/>
      <c r="K711" s="7"/>
      <c r="L711" s="7"/>
      <c r="M711" s="7"/>
      <c r="N711" s="7"/>
      <c r="O711" s="7"/>
      <c r="P711" s="7"/>
      <c r="Q711" s="273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72"/>
      <c r="I712" s="7"/>
      <c r="J712" s="7"/>
      <c r="K712" s="7"/>
      <c r="L712" s="7"/>
      <c r="M712" s="7"/>
      <c r="N712" s="7"/>
      <c r="O712" s="7"/>
      <c r="P712" s="7"/>
      <c r="Q712" s="273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72"/>
      <c r="I713" s="7"/>
      <c r="J713" s="7"/>
      <c r="K713" s="7"/>
      <c r="L713" s="7"/>
      <c r="M713" s="7"/>
      <c r="N713" s="7"/>
      <c r="O713" s="7"/>
      <c r="P713" s="7"/>
      <c r="Q713" s="273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72"/>
      <c r="I714" s="7"/>
      <c r="J714" s="7"/>
      <c r="K714" s="7"/>
      <c r="L714" s="7"/>
      <c r="M714" s="7"/>
      <c r="N714" s="7"/>
      <c r="O714" s="7"/>
      <c r="P714" s="7"/>
      <c r="Q714" s="273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72"/>
      <c r="I715" s="7"/>
      <c r="J715" s="7"/>
      <c r="K715" s="7"/>
      <c r="L715" s="7"/>
      <c r="M715" s="7"/>
      <c r="N715" s="7"/>
      <c r="O715" s="7"/>
      <c r="P715" s="7"/>
      <c r="Q715" s="273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72"/>
      <c r="I716" s="7"/>
      <c r="J716" s="7"/>
      <c r="K716" s="7"/>
      <c r="L716" s="7"/>
      <c r="M716" s="7"/>
      <c r="N716" s="7"/>
      <c r="O716" s="7"/>
      <c r="P716" s="7"/>
      <c r="Q716" s="273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72"/>
      <c r="I717" s="7"/>
      <c r="J717" s="7"/>
      <c r="K717" s="7"/>
      <c r="L717" s="7"/>
      <c r="M717" s="7"/>
      <c r="N717" s="7"/>
      <c r="O717" s="7"/>
      <c r="P717" s="7"/>
      <c r="Q717" s="273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72"/>
      <c r="I718" s="7"/>
      <c r="J718" s="7"/>
      <c r="K718" s="7"/>
      <c r="L718" s="7"/>
      <c r="M718" s="7"/>
      <c r="N718" s="7"/>
      <c r="O718" s="7"/>
      <c r="P718" s="7"/>
      <c r="Q718" s="273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72"/>
      <c r="I719" s="7"/>
      <c r="J719" s="7"/>
      <c r="K719" s="7"/>
      <c r="L719" s="7"/>
      <c r="M719" s="7"/>
      <c r="N719" s="7"/>
      <c r="O719" s="7"/>
      <c r="P719" s="7"/>
      <c r="Q719" s="273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72"/>
      <c r="I720" s="7"/>
      <c r="J720" s="7"/>
      <c r="K720" s="7"/>
      <c r="L720" s="7"/>
      <c r="M720" s="7"/>
      <c r="N720" s="7"/>
      <c r="O720" s="7"/>
      <c r="P720" s="7"/>
      <c r="Q720" s="273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72"/>
      <c r="I721" s="7"/>
      <c r="J721" s="7"/>
      <c r="K721" s="7"/>
      <c r="L721" s="7"/>
      <c r="M721" s="7"/>
      <c r="N721" s="7"/>
      <c r="O721" s="7"/>
      <c r="P721" s="7"/>
      <c r="Q721" s="273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72"/>
      <c r="I722" s="7"/>
      <c r="J722" s="7"/>
      <c r="K722" s="7"/>
      <c r="L722" s="7"/>
      <c r="M722" s="7"/>
      <c r="N722" s="7"/>
      <c r="O722" s="7"/>
      <c r="P722" s="7"/>
      <c r="Q722" s="273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72"/>
      <c r="I723" s="7"/>
      <c r="J723" s="7"/>
      <c r="K723" s="7"/>
      <c r="L723" s="7"/>
      <c r="M723" s="7"/>
      <c r="N723" s="7"/>
      <c r="O723" s="7"/>
      <c r="P723" s="7"/>
      <c r="Q723" s="273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72"/>
      <c r="I724" s="7"/>
      <c r="J724" s="7"/>
      <c r="K724" s="7"/>
      <c r="L724" s="7"/>
      <c r="M724" s="7"/>
      <c r="N724" s="7"/>
      <c r="O724" s="7"/>
      <c r="P724" s="7"/>
      <c r="Q724" s="273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72"/>
      <c r="I725" s="7"/>
      <c r="J725" s="7"/>
      <c r="K725" s="7"/>
      <c r="L725" s="7"/>
      <c r="M725" s="7"/>
      <c r="N725" s="7"/>
      <c r="O725" s="7"/>
      <c r="P725" s="7"/>
      <c r="Q725" s="273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72"/>
      <c r="I726" s="7"/>
      <c r="J726" s="7"/>
      <c r="K726" s="7"/>
      <c r="L726" s="7"/>
      <c r="M726" s="7"/>
      <c r="N726" s="7"/>
      <c r="O726" s="7"/>
      <c r="P726" s="7"/>
      <c r="Q726" s="273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72"/>
      <c r="I727" s="7"/>
      <c r="J727" s="7"/>
      <c r="K727" s="7"/>
      <c r="L727" s="7"/>
      <c r="M727" s="7"/>
      <c r="N727" s="7"/>
      <c r="O727" s="7"/>
      <c r="P727" s="7"/>
      <c r="Q727" s="273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72"/>
      <c r="I728" s="7"/>
      <c r="J728" s="7"/>
      <c r="K728" s="7"/>
      <c r="L728" s="7"/>
      <c r="M728" s="7"/>
      <c r="N728" s="7"/>
      <c r="O728" s="7"/>
      <c r="P728" s="7"/>
      <c r="Q728" s="273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72"/>
      <c r="I729" s="7"/>
      <c r="J729" s="7"/>
      <c r="K729" s="7"/>
      <c r="L729" s="7"/>
      <c r="M729" s="7"/>
      <c r="N729" s="7"/>
      <c r="O729" s="7"/>
      <c r="P729" s="7"/>
      <c r="Q729" s="273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72"/>
      <c r="I730" s="7"/>
      <c r="J730" s="7"/>
      <c r="K730" s="7"/>
      <c r="L730" s="7"/>
      <c r="M730" s="7"/>
      <c r="N730" s="7"/>
      <c r="O730" s="7"/>
      <c r="P730" s="7"/>
      <c r="Q730" s="273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72"/>
      <c r="I731" s="7"/>
      <c r="J731" s="7"/>
      <c r="K731" s="7"/>
      <c r="L731" s="7"/>
      <c r="M731" s="7"/>
      <c r="N731" s="7"/>
      <c r="O731" s="7"/>
      <c r="P731" s="7"/>
      <c r="Q731" s="273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72"/>
      <c r="I732" s="7"/>
      <c r="J732" s="7"/>
      <c r="K732" s="7"/>
      <c r="L732" s="7"/>
      <c r="M732" s="7"/>
      <c r="N732" s="7"/>
      <c r="O732" s="7"/>
      <c r="P732" s="7"/>
      <c r="Q732" s="273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72"/>
      <c r="I733" s="7"/>
      <c r="J733" s="7"/>
      <c r="K733" s="7"/>
      <c r="L733" s="7"/>
      <c r="M733" s="7"/>
      <c r="N733" s="7"/>
      <c r="O733" s="7"/>
      <c r="P733" s="7"/>
      <c r="Q733" s="273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72"/>
      <c r="I734" s="7"/>
      <c r="J734" s="7"/>
      <c r="K734" s="7"/>
      <c r="L734" s="7"/>
      <c r="M734" s="7"/>
      <c r="N734" s="7"/>
      <c r="O734" s="7"/>
      <c r="P734" s="7"/>
      <c r="Q734" s="273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72"/>
      <c r="I735" s="7"/>
      <c r="J735" s="7"/>
      <c r="K735" s="7"/>
      <c r="L735" s="7"/>
      <c r="M735" s="7"/>
      <c r="N735" s="7"/>
      <c r="O735" s="7"/>
      <c r="P735" s="7"/>
      <c r="Q735" s="273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72"/>
      <c r="I736" s="7"/>
      <c r="J736" s="7"/>
      <c r="K736" s="7"/>
      <c r="L736" s="7"/>
      <c r="M736" s="7"/>
      <c r="N736" s="7"/>
      <c r="O736" s="7"/>
      <c r="P736" s="7"/>
      <c r="Q736" s="273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72"/>
      <c r="I737" s="7"/>
      <c r="J737" s="7"/>
      <c r="K737" s="7"/>
      <c r="L737" s="7"/>
      <c r="M737" s="7"/>
      <c r="N737" s="7"/>
      <c r="O737" s="7"/>
      <c r="P737" s="7"/>
      <c r="Q737" s="273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72"/>
      <c r="I738" s="7"/>
      <c r="J738" s="7"/>
      <c r="K738" s="7"/>
      <c r="L738" s="7"/>
      <c r="M738" s="7"/>
      <c r="N738" s="7"/>
      <c r="O738" s="7"/>
      <c r="P738" s="7"/>
      <c r="Q738" s="273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72"/>
      <c r="I739" s="7"/>
      <c r="J739" s="7"/>
      <c r="K739" s="7"/>
      <c r="L739" s="7"/>
      <c r="M739" s="7"/>
      <c r="N739" s="7"/>
      <c r="O739" s="7"/>
      <c r="P739" s="7"/>
      <c r="Q739" s="273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72"/>
      <c r="I740" s="7"/>
      <c r="J740" s="7"/>
      <c r="K740" s="7"/>
      <c r="L740" s="7"/>
      <c r="M740" s="7"/>
      <c r="N740" s="7"/>
      <c r="O740" s="7"/>
      <c r="P740" s="7"/>
      <c r="Q740" s="273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72"/>
      <c r="I741" s="7"/>
      <c r="J741" s="7"/>
      <c r="K741" s="7"/>
      <c r="L741" s="7"/>
      <c r="M741" s="7"/>
      <c r="N741" s="7"/>
      <c r="O741" s="7"/>
      <c r="P741" s="7"/>
      <c r="Q741" s="273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72"/>
      <c r="I742" s="7"/>
      <c r="J742" s="7"/>
      <c r="K742" s="7"/>
      <c r="L742" s="7"/>
      <c r="M742" s="7"/>
      <c r="N742" s="7"/>
      <c r="O742" s="7"/>
      <c r="P742" s="7"/>
      <c r="Q742" s="273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72"/>
      <c r="I743" s="7"/>
      <c r="J743" s="7"/>
      <c r="K743" s="7"/>
      <c r="L743" s="7"/>
      <c r="M743" s="7"/>
      <c r="N743" s="7"/>
      <c r="O743" s="7"/>
      <c r="P743" s="7"/>
      <c r="Q743" s="273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72"/>
      <c r="I744" s="7"/>
      <c r="J744" s="7"/>
      <c r="K744" s="7"/>
      <c r="L744" s="7"/>
      <c r="M744" s="7"/>
      <c r="N744" s="7"/>
      <c r="O744" s="7"/>
      <c r="P744" s="7"/>
      <c r="Q744" s="273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72"/>
      <c r="I745" s="7"/>
      <c r="J745" s="7"/>
      <c r="K745" s="7"/>
      <c r="L745" s="7"/>
      <c r="M745" s="7"/>
      <c r="N745" s="7"/>
      <c r="O745" s="7"/>
      <c r="P745" s="7"/>
      <c r="Q745" s="273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72"/>
      <c r="I746" s="7"/>
      <c r="J746" s="7"/>
      <c r="K746" s="7"/>
      <c r="L746" s="7"/>
      <c r="M746" s="7"/>
      <c r="N746" s="7"/>
      <c r="O746" s="7"/>
      <c r="P746" s="7"/>
      <c r="Q746" s="273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72"/>
      <c r="I747" s="7"/>
      <c r="J747" s="7"/>
      <c r="K747" s="7"/>
      <c r="L747" s="7"/>
      <c r="M747" s="7"/>
      <c r="N747" s="7"/>
      <c r="O747" s="7"/>
      <c r="P747" s="7"/>
      <c r="Q747" s="273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72"/>
      <c r="I748" s="7"/>
      <c r="J748" s="7"/>
      <c r="K748" s="7"/>
      <c r="L748" s="7"/>
      <c r="M748" s="7"/>
      <c r="N748" s="7"/>
      <c r="O748" s="7"/>
      <c r="P748" s="7"/>
      <c r="Q748" s="273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72"/>
      <c r="I749" s="7"/>
      <c r="J749" s="7"/>
      <c r="K749" s="7"/>
      <c r="L749" s="7"/>
      <c r="M749" s="7"/>
      <c r="N749" s="7"/>
      <c r="O749" s="7"/>
      <c r="P749" s="7"/>
      <c r="Q749" s="273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72"/>
      <c r="I750" s="7"/>
      <c r="J750" s="7"/>
      <c r="K750" s="7"/>
      <c r="L750" s="7"/>
      <c r="M750" s="7"/>
      <c r="N750" s="7"/>
      <c r="O750" s="7"/>
      <c r="P750" s="7"/>
      <c r="Q750" s="273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72"/>
      <c r="I751" s="7"/>
      <c r="J751" s="7"/>
      <c r="K751" s="7"/>
      <c r="L751" s="7"/>
      <c r="M751" s="7"/>
      <c r="N751" s="7"/>
      <c r="O751" s="7"/>
      <c r="P751" s="7"/>
      <c r="Q751" s="273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72"/>
      <c r="I752" s="7"/>
      <c r="J752" s="7"/>
      <c r="K752" s="7"/>
      <c r="L752" s="7"/>
      <c r="M752" s="7"/>
      <c r="N752" s="7"/>
      <c r="O752" s="7"/>
      <c r="P752" s="7"/>
      <c r="Q752" s="273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72"/>
      <c r="I753" s="7"/>
      <c r="J753" s="7"/>
      <c r="K753" s="7"/>
      <c r="L753" s="7"/>
      <c r="M753" s="7"/>
      <c r="N753" s="7"/>
      <c r="O753" s="7"/>
      <c r="P753" s="7"/>
      <c r="Q753" s="273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72"/>
      <c r="I754" s="7"/>
      <c r="J754" s="7"/>
      <c r="K754" s="7"/>
      <c r="L754" s="7"/>
      <c r="M754" s="7"/>
      <c r="N754" s="7"/>
      <c r="O754" s="7"/>
      <c r="P754" s="7"/>
      <c r="Q754" s="273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72"/>
      <c r="I755" s="7"/>
      <c r="J755" s="7"/>
      <c r="K755" s="7"/>
      <c r="L755" s="7"/>
      <c r="M755" s="7"/>
      <c r="N755" s="7"/>
      <c r="O755" s="7"/>
      <c r="P755" s="7"/>
      <c r="Q755" s="273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72"/>
      <c r="I756" s="7"/>
      <c r="J756" s="7"/>
      <c r="K756" s="7"/>
      <c r="L756" s="7"/>
      <c r="M756" s="7"/>
      <c r="N756" s="7"/>
      <c r="O756" s="7"/>
      <c r="P756" s="7"/>
      <c r="Q756" s="273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72"/>
      <c r="I757" s="7"/>
      <c r="J757" s="7"/>
      <c r="K757" s="7"/>
      <c r="L757" s="7"/>
      <c r="M757" s="7"/>
      <c r="N757" s="7"/>
      <c r="O757" s="7"/>
      <c r="P757" s="7"/>
      <c r="Q757" s="273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72"/>
      <c r="I758" s="7"/>
      <c r="J758" s="7"/>
      <c r="K758" s="7"/>
      <c r="L758" s="7"/>
      <c r="M758" s="7"/>
      <c r="N758" s="7"/>
      <c r="O758" s="7"/>
      <c r="P758" s="7"/>
      <c r="Q758" s="273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72"/>
      <c r="I759" s="7"/>
      <c r="J759" s="7"/>
      <c r="K759" s="7"/>
      <c r="L759" s="7"/>
      <c r="M759" s="7"/>
      <c r="N759" s="7"/>
      <c r="O759" s="7"/>
      <c r="P759" s="7"/>
      <c r="Q759" s="273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72"/>
      <c r="I760" s="7"/>
      <c r="J760" s="7"/>
      <c r="K760" s="7"/>
      <c r="L760" s="7"/>
      <c r="M760" s="7"/>
      <c r="N760" s="7"/>
      <c r="O760" s="7"/>
      <c r="P760" s="7"/>
      <c r="Q760" s="273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72"/>
      <c r="I761" s="7"/>
      <c r="J761" s="7"/>
      <c r="K761" s="7"/>
      <c r="L761" s="7"/>
      <c r="M761" s="7"/>
      <c r="N761" s="7"/>
      <c r="O761" s="7"/>
      <c r="P761" s="7"/>
      <c r="Q761" s="273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72"/>
      <c r="I762" s="7"/>
      <c r="J762" s="7"/>
      <c r="K762" s="7"/>
      <c r="L762" s="7"/>
      <c r="M762" s="7"/>
      <c r="N762" s="7"/>
      <c r="O762" s="7"/>
      <c r="P762" s="7"/>
      <c r="Q762" s="273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72"/>
      <c r="I763" s="7"/>
      <c r="J763" s="7"/>
      <c r="K763" s="7"/>
      <c r="L763" s="7"/>
      <c r="M763" s="7"/>
      <c r="N763" s="7"/>
      <c r="O763" s="7"/>
      <c r="P763" s="7"/>
      <c r="Q763" s="273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72"/>
      <c r="I764" s="7"/>
      <c r="J764" s="7"/>
      <c r="K764" s="7"/>
      <c r="L764" s="7"/>
      <c r="M764" s="7"/>
      <c r="N764" s="7"/>
      <c r="O764" s="7"/>
      <c r="P764" s="7"/>
      <c r="Q764" s="273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72"/>
      <c r="I765" s="7"/>
      <c r="J765" s="7"/>
      <c r="K765" s="7"/>
      <c r="L765" s="7"/>
      <c r="M765" s="7"/>
      <c r="N765" s="7"/>
      <c r="O765" s="7"/>
      <c r="P765" s="7"/>
      <c r="Q765" s="273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72"/>
      <c r="I766" s="7"/>
      <c r="J766" s="7"/>
      <c r="K766" s="7"/>
      <c r="L766" s="7"/>
      <c r="M766" s="7"/>
      <c r="N766" s="7"/>
      <c r="O766" s="7"/>
      <c r="P766" s="7"/>
      <c r="Q766" s="273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72"/>
      <c r="I767" s="7"/>
      <c r="J767" s="7"/>
      <c r="K767" s="7"/>
      <c r="L767" s="7"/>
      <c r="M767" s="7"/>
      <c r="N767" s="7"/>
      <c r="O767" s="7"/>
      <c r="P767" s="7"/>
      <c r="Q767" s="273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72"/>
      <c r="I768" s="7"/>
      <c r="J768" s="7"/>
      <c r="K768" s="7"/>
      <c r="L768" s="7"/>
      <c r="M768" s="7"/>
      <c r="N768" s="7"/>
      <c r="O768" s="7"/>
      <c r="P768" s="7"/>
      <c r="Q768" s="273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72"/>
      <c r="I769" s="7"/>
      <c r="J769" s="7"/>
      <c r="K769" s="7"/>
      <c r="L769" s="7"/>
      <c r="M769" s="7"/>
      <c r="N769" s="7"/>
      <c r="O769" s="7"/>
      <c r="P769" s="7"/>
      <c r="Q769" s="273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72"/>
      <c r="I770" s="7"/>
      <c r="J770" s="7"/>
      <c r="K770" s="7"/>
      <c r="L770" s="7"/>
      <c r="M770" s="7"/>
      <c r="N770" s="7"/>
      <c r="O770" s="7"/>
      <c r="P770" s="7"/>
      <c r="Q770" s="273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72"/>
      <c r="I771" s="7"/>
      <c r="J771" s="7"/>
      <c r="K771" s="7"/>
      <c r="L771" s="7"/>
      <c r="M771" s="7"/>
      <c r="N771" s="7"/>
      <c r="O771" s="7"/>
      <c r="P771" s="7"/>
      <c r="Q771" s="273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72"/>
      <c r="I772" s="7"/>
      <c r="J772" s="7"/>
      <c r="K772" s="7"/>
      <c r="L772" s="7"/>
      <c r="M772" s="7"/>
      <c r="N772" s="7"/>
      <c r="O772" s="7"/>
      <c r="P772" s="7"/>
      <c r="Q772" s="273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72"/>
      <c r="I773" s="7"/>
      <c r="J773" s="7"/>
      <c r="K773" s="7"/>
      <c r="L773" s="7"/>
      <c r="M773" s="7"/>
      <c r="N773" s="7"/>
      <c r="O773" s="7"/>
      <c r="P773" s="7"/>
      <c r="Q773" s="273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72"/>
      <c r="I774" s="7"/>
      <c r="J774" s="7"/>
      <c r="K774" s="7"/>
      <c r="L774" s="7"/>
      <c r="M774" s="7"/>
      <c r="N774" s="7"/>
      <c r="O774" s="7"/>
      <c r="P774" s="7"/>
      <c r="Q774" s="273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72"/>
      <c r="I775" s="7"/>
      <c r="J775" s="7"/>
      <c r="K775" s="7"/>
      <c r="L775" s="7"/>
      <c r="M775" s="7"/>
      <c r="N775" s="7"/>
      <c r="O775" s="7"/>
      <c r="P775" s="7"/>
      <c r="Q775" s="273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72"/>
      <c r="I776" s="7"/>
      <c r="J776" s="7"/>
      <c r="K776" s="7"/>
      <c r="L776" s="7"/>
      <c r="M776" s="7"/>
      <c r="N776" s="7"/>
      <c r="O776" s="7"/>
      <c r="P776" s="7"/>
      <c r="Q776" s="273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72"/>
      <c r="I777" s="7"/>
      <c r="J777" s="7"/>
      <c r="K777" s="7"/>
      <c r="L777" s="7"/>
      <c r="M777" s="7"/>
      <c r="N777" s="7"/>
      <c r="O777" s="7"/>
      <c r="P777" s="7"/>
      <c r="Q777" s="273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72"/>
      <c r="I778" s="7"/>
      <c r="J778" s="7"/>
      <c r="K778" s="7"/>
      <c r="L778" s="7"/>
      <c r="M778" s="7"/>
      <c r="N778" s="7"/>
      <c r="O778" s="7"/>
      <c r="P778" s="7"/>
      <c r="Q778" s="273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72"/>
      <c r="I779" s="7"/>
      <c r="J779" s="7"/>
      <c r="K779" s="7"/>
      <c r="L779" s="7"/>
      <c r="M779" s="7"/>
      <c r="N779" s="7"/>
      <c r="O779" s="7"/>
      <c r="P779" s="7"/>
      <c r="Q779" s="273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72"/>
      <c r="I780" s="7"/>
      <c r="J780" s="7"/>
      <c r="K780" s="7"/>
      <c r="L780" s="7"/>
      <c r="M780" s="7"/>
      <c r="N780" s="7"/>
      <c r="O780" s="7"/>
      <c r="P780" s="7"/>
      <c r="Q780" s="273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72"/>
      <c r="I781" s="7"/>
      <c r="J781" s="7"/>
      <c r="K781" s="7"/>
      <c r="L781" s="7"/>
      <c r="M781" s="7"/>
      <c r="N781" s="7"/>
      <c r="O781" s="7"/>
      <c r="P781" s="7"/>
      <c r="Q781" s="273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72"/>
      <c r="I782" s="7"/>
      <c r="J782" s="7"/>
      <c r="K782" s="7"/>
      <c r="L782" s="7"/>
      <c r="M782" s="7"/>
      <c r="N782" s="7"/>
      <c r="O782" s="7"/>
      <c r="P782" s="7"/>
      <c r="Q782" s="273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72"/>
      <c r="I783" s="7"/>
      <c r="J783" s="7"/>
      <c r="K783" s="7"/>
      <c r="L783" s="7"/>
      <c r="M783" s="7"/>
      <c r="N783" s="7"/>
      <c r="O783" s="7"/>
      <c r="P783" s="7"/>
      <c r="Q783" s="273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72"/>
      <c r="I784" s="7"/>
      <c r="J784" s="7"/>
      <c r="K784" s="7"/>
      <c r="L784" s="7"/>
      <c r="M784" s="7"/>
      <c r="N784" s="7"/>
      <c r="O784" s="7"/>
      <c r="P784" s="7"/>
      <c r="Q784" s="273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72"/>
      <c r="I785" s="7"/>
      <c r="J785" s="7"/>
      <c r="K785" s="7"/>
      <c r="L785" s="7"/>
      <c r="M785" s="7"/>
      <c r="N785" s="7"/>
      <c r="O785" s="7"/>
      <c r="P785" s="7"/>
      <c r="Q785" s="273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72"/>
      <c r="I786" s="7"/>
      <c r="J786" s="7"/>
      <c r="K786" s="7"/>
      <c r="L786" s="7"/>
      <c r="M786" s="7"/>
      <c r="N786" s="7"/>
      <c r="O786" s="7"/>
      <c r="P786" s="7"/>
      <c r="Q786" s="273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72"/>
      <c r="I787" s="7"/>
      <c r="J787" s="7"/>
      <c r="K787" s="7"/>
      <c r="L787" s="7"/>
      <c r="M787" s="7"/>
      <c r="N787" s="7"/>
      <c r="O787" s="7"/>
      <c r="P787" s="7"/>
      <c r="Q787" s="273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72"/>
      <c r="I788" s="7"/>
      <c r="J788" s="7"/>
      <c r="K788" s="7"/>
      <c r="L788" s="7"/>
      <c r="M788" s="7"/>
      <c r="N788" s="7"/>
      <c r="O788" s="7"/>
      <c r="P788" s="7"/>
      <c r="Q788" s="273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72"/>
      <c r="I789" s="7"/>
      <c r="J789" s="7"/>
      <c r="K789" s="7"/>
      <c r="L789" s="7"/>
      <c r="M789" s="7"/>
      <c r="N789" s="7"/>
      <c r="O789" s="7"/>
      <c r="P789" s="7"/>
      <c r="Q789" s="273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72"/>
      <c r="I790" s="7"/>
      <c r="J790" s="7"/>
      <c r="K790" s="7"/>
      <c r="L790" s="7"/>
      <c r="M790" s="7"/>
      <c r="N790" s="7"/>
      <c r="O790" s="7"/>
      <c r="P790" s="7"/>
      <c r="Q790" s="273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72"/>
      <c r="I791" s="7"/>
      <c r="J791" s="7"/>
      <c r="K791" s="7"/>
      <c r="L791" s="7"/>
      <c r="M791" s="7"/>
      <c r="N791" s="7"/>
      <c r="O791" s="7"/>
      <c r="P791" s="7"/>
      <c r="Q791" s="273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72"/>
      <c r="I792" s="7"/>
      <c r="J792" s="7"/>
      <c r="K792" s="7"/>
      <c r="L792" s="7"/>
      <c r="M792" s="7"/>
      <c r="N792" s="7"/>
      <c r="O792" s="7"/>
      <c r="P792" s="7"/>
      <c r="Q792" s="273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72"/>
      <c r="I793" s="7"/>
      <c r="J793" s="7"/>
      <c r="K793" s="7"/>
      <c r="L793" s="7"/>
      <c r="M793" s="7"/>
      <c r="N793" s="7"/>
      <c r="O793" s="7"/>
      <c r="P793" s="7"/>
      <c r="Q793" s="273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72"/>
      <c r="I794" s="7"/>
      <c r="J794" s="7"/>
      <c r="K794" s="7"/>
      <c r="L794" s="7"/>
      <c r="M794" s="7"/>
      <c r="N794" s="7"/>
      <c r="O794" s="7"/>
      <c r="P794" s="7"/>
      <c r="Q794" s="273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72"/>
      <c r="I795" s="7"/>
      <c r="J795" s="7"/>
      <c r="K795" s="7"/>
      <c r="L795" s="7"/>
      <c r="M795" s="7"/>
      <c r="N795" s="7"/>
      <c r="O795" s="7"/>
      <c r="P795" s="7"/>
      <c r="Q795" s="273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72"/>
      <c r="I796" s="7"/>
      <c r="J796" s="7"/>
      <c r="K796" s="7"/>
      <c r="L796" s="7"/>
      <c r="M796" s="7"/>
      <c r="N796" s="7"/>
      <c r="O796" s="7"/>
      <c r="P796" s="7"/>
      <c r="Q796" s="273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72"/>
      <c r="I797" s="7"/>
      <c r="J797" s="7"/>
      <c r="K797" s="7"/>
      <c r="L797" s="7"/>
      <c r="M797" s="7"/>
      <c r="N797" s="7"/>
      <c r="O797" s="7"/>
      <c r="P797" s="7"/>
      <c r="Q797" s="273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72"/>
      <c r="I798" s="7"/>
      <c r="J798" s="7"/>
      <c r="K798" s="7"/>
      <c r="L798" s="7"/>
      <c r="M798" s="7"/>
      <c r="N798" s="7"/>
      <c r="O798" s="7"/>
      <c r="P798" s="7"/>
      <c r="Q798" s="273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72"/>
      <c r="I799" s="7"/>
      <c r="J799" s="7"/>
      <c r="K799" s="7"/>
      <c r="L799" s="7"/>
      <c r="M799" s="7"/>
      <c r="N799" s="7"/>
      <c r="O799" s="7"/>
      <c r="P799" s="7"/>
      <c r="Q799" s="273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72"/>
      <c r="I800" s="7"/>
      <c r="J800" s="7"/>
      <c r="K800" s="7"/>
      <c r="L800" s="7"/>
      <c r="M800" s="7"/>
      <c r="N800" s="7"/>
      <c r="O800" s="7"/>
      <c r="P800" s="7"/>
      <c r="Q800" s="273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72"/>
      <c r="I801" s="7"/>
      <c r="J801" s="7"/>
      <c r="K801" s="7"/>
      <c r="L801" s="7"/>
      <c r="M801" s="7"/>
      <c r="N801" s="7"/>
      <c r="O801" s="7"/>
      <c r="P801" s="7"/>
      <c r="Q801" s="273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72"/>
      <c r="I802" s="7"/>
      <c r="J802" s="7"/>
      <c r="K802" s="7"/>
      <c r="L802" s="7"/>
      <c r="M802" s="7"/>
      <c r="N802" s="7"/>
      <c r="O802" s="7"/>
      <c r="P802" s="7"/>
      <c r="Q802" s="273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72"/>
      <c r="I803" s="7"/>
      <c r="J803" s="7"/>
      <c r="K803" s="7"/>
      <c r="L803" s="7"/>
      <c r="M803" s="7"/>
      <c r="N803" s="7"/>
      <c r="O803" s="7"/>
      <c r="P803" s="7"/>
      <c r="Q803" s="273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72"/>
      <c r="I804" s="7"/>
      <c r="J804" s="7"/>
      <c r="K804" s="7"/>
      <c r="L804" s="7"/>
      <c r="M804" s="7"/>
      <c r="N804" s="7"/>
      <c r="O804" s="7"/>
      <c r="P804" s="7"/>
      <c r="Q804" s="273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72"/>
      <c r="I805" s="7"/>
      <c r="J805" s="7"/>
      <c r="K805" s="7"/>
      <c r="L805" s="7"/>
      <c r="M805" s="7"/>
      <c r="N805" s="7"/>
      <c r="O805" s="7"/>
      <c r="P805" s="7"/>
      <c r="Q805" s="273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72"/>
      <c r="I806" s="7"/>
      <c r="J806" s="7"/>
      <c r="K806" s="7"/>
      <c r="L806" s="7"/>
      <c r="M806" s="7"/>
      <c r="N806" s="7"/>
      <c r="O806" s="7"/>
      <c r="P806" s="7"/>
      <c r="Q806" s="273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72"/>
      <c r="I807" s="7"/>
      <c r="J807" s="7"/>
      <c r="K807" s="7"/>
      <c r="L807" s="7"/>
      <c r="M807" s="7"/>
      <c r="N807" s="7"/>
      <c r="O807" s="7"/>
      <c r="P807" s="7"/>
      <c r="Q807" s="273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72"/>
      <c r="I808" s="7"/>
      <c r="J808" s="7"/>
      <c r="K808" s="7"/>
      <c r="L808" s="7"/>
      <c r="M808" s="7"/>
      <c r="N808" s="7"/>
      <c r="O808" s="7"/>
      <c r="P808" s="7"/>
      <c r="Q808" s="273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72"/>
      <c r="I809" s="7"/>
      <c r="J809" s="7"/>
      <c r="K809" s="7"/>
      <c r="L809" s="7"/>
      <c r="M809" s="7"/>
      <c r="N809" s="7"/>
      <c r="O809" s="7"/>
      <c r="P809" s="7"/>
      <c r="Q809" s="273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72"/>
      <c r="I810" s="7"/>
      <c r="J810" s="7"/>
      <c r="K810" s="7"/>
      <c r="L810" s="7"/>
      <c r="M810" s="7"/>
      <c r="N810" s="7"/>
      <c r="O810" s="7"/>
      <c r="P810" s="7"/>
      <c r="Q810" s="273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72"/>
      <c r="I811" s="7"/>
      <c r="J811" s="7"/>
      <c r="K811" s="7"/>
      <c r="L811" s="7"/>
      <c r="M811" s="7"/>
      <c r="N811" s="7"/>
      <c r="O811" s="7"/>
      <c r="P811" s="7"/>
      <c r="Q811" s="273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72"/>
      <c r="I812" s="7"/>
      <c r="J812" s="7"/>
      <c r="K812" s="7"/>
      <c r="L812" s="7"/>
      <c r="M812" s="7"/>
      <c r="N812" s="7"/>
      <c r="O812" s="7"/>
      <c r="P812" s="7"/>
      <c r="Q812" s="273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72"/>
      <c r="I813" s="7"/>
      <c r="J813" s="7"/>
      <c r="K813" s="7"/>
      <c r="L813" s="7"/>
      <c r="M813" s="7"/>
      <c r="N813" s="7"/>
      <c r="O813" s="7"/>
      <c r="P813" s="7"/>
      <c r="Q813" s="273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72"/>
      <c r="I814" s="7"/>
      <c r="J814" s="7"/>
      <c r="K814" s="7"/>
      <c r="L814" s="7"/>
      <c r="M814" s="7"/>
      <c r="N814" s="7"/>
      <c r="O814" s="7"/>
      <c r="P814" s="7"/>
      <c r="Q814" s="273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72"/>
      <c r="I815" s="7"/>
      <c r="J815" s="7"/>
      <c r="K815" s="7"/>
      <c r="L815" s="7"/>
      <c r="M815" s="7"/>
      <c r="N815" s="7"/>
      <c r="O815" s="7"/>
      <c r="P815" s="7"/>
      <c r="Q815" s="273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72"/>
      <c r="I816" s="7"/>
      <c r="J816" s="7"/>
      <c r="K816" s="7"/>
      <c r="L816" s="7"/>
      <c r="M816" s="7"/>
      <c r="N816" s="7"/>
      <c r="O816" s="7"/>
      <c r="P816" s="7"/>
      <c r="Q816" s="273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72"/>
      <c r="I817" s="7"/>
      <c r="J817" s="7"/>
      <c r="K817" s="7"/>
      <c r="L817" s="7"/>
      <c r="M817" s="7"/>
      <c r="N817" s="7"/>
      <c r="O817" s="7"/>
      <c r="P817" s="7"/>
      <c r="Q817" s="273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72"/>
      <c r="I818" s="7"/>
      <c r="J818" s="7"/>
      <c r="K818" s="7"/>
      <c r="L818" s="7"/>
      <c r="M818" s="7"/>
      <c r="N818" s="7"/>
      <c r="O818" s="7"/>
      <c r="P818" s="7"/>
      <c r="Q818" s="273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72"/>
      <c r="I819" s="7"/>
      <c r="J819" s="7"/>
      <c r="K819" s="7"/>
      <c r="L819" s="7"/>
      <c r="M819" s="7"/>
      <c r="N819" s="7"/>
      <c r="O819" s="7"/>
      <c r="P819" s="7"/>
      <c r="Q819" s="273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72"/>
      <c r="I820" s="7"/>
      <c r="J820" s="7"/>
      <c r="K820" s="7"/>
      <c r="L820" s="7"/>
      <c r="M820" s="7"/>
      <c r="N820" s="7"/>
      <c r="O820" s="7"/>
      <c r="P820" s="7"/>
      <c r="Q820" s="273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72"/>
      <c r="I821" s="7"/>
      <c r="J821" s="7"/>
      <c r="K821" s="7"/>
      <c r="L821" s="7"/>
      <c r="M821" s="7"/>
      <c r="N821" s="7"/>
      <c r="O821" s="7"/>
      <c r="P821" s="7"/>
      <c r="Q821" s="273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72"/>
      <c r="I822" s="7"/>
      <c r="J822" s="7"/>
      <c r="K822" s="7"/>
      <c r="L822" s="7"/>
      <c r="M822" s="7"/>
      <c r="N822" s="7"/>
      <c r="O822" s="7"/>
      <c r="P822" s="7"/>
      <c r="Q822" s="273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72"/>
      <c r="I823" s="7"/>
      <c r="J823" s="7"/>
      <c r="K823" s="7"/>
      <c r="L823" s="7"/>
      <c r="M823" s="7"/>
      <c r="N823" s="7"/>
      <c r="O823" s="7"/>
      <c r="P823" s="7"/>
      <c r="Q823" s="273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72"/>
      <c r="I824" s="7"/>
      <c r="J824" s="7"/>
      <c r="K824" s="7"/>
      <c r="L824" s="7"/>
      <c r="M824" s="7"/>
      <c r="N824" s="7"/>
      <c r="O824" s="7"/>
      <c r="P824" s="7"/>
      <c r="Q824" s="273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72"/>
      <c r="I825" s="7"/>
      <c r="J825" s="7"/>
      <c r="K825" s="7"/>
      <c r="L825" s="7"/>
      <c r="M825" s="7"/>
      <c r="N825" s="7"/>
      <c r="O825" s="7"/>
      <c r="P825" s="7"/>
      <c r="Q825" s="273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72"/>
      <c r="I826" s="7"/>
      <c r="J826" s="7"/>
      <c r="K826" s="7"/>
      <c r="L826" s="7"/>
      <c r="M826" s="7"/>
      <c r="N826" s="7"/>
      <c r="O826" s="7"/>
      <c r="P826" s="7"/>
      <c r="Q826" s="273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72"/>
      <c r="I827" s="7"/>
      <c r="J827" s="7"/>
      <c r="K827" s="7"/>
      <c r="L827" s="7"/>
      <c r="M827" s="7"/>
      <c r="N827" s="7"/>
      <c r="O827" s="7"/>
      <c r="P827" s="7"/>
      <c r="Q827" s="273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72"/>
      <c r="I828" s="7"/>
      <c r="J828" s="7"/>
      <c r="K828" s="7"/>
      <c r="L828" s="7"/>
      <c r="M828" s="7"/>
      <c r="N828" s="7"/>
      <c r="O828" s="7"/>
      <c r="P828" s="7"/>
      <c r="Q828" s="273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72"/>
      <c r="I829" s="7"/>
      <c r="J829" s="7"/>
      <c r="K829" s="7"/>
      <c r="L829" s="7"/>
      <c r="M829" s="7"/>
      <c r="N829" s="7"/>
      <c r="O829" s="7"/>
      <c r="P829" s="7"/>
      <c r="Q829" s="273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72"/>
      <c r="I830" s="7"/>
      <c r="J830" s="7"/>
      <c r="K830" s="7"/>
      <c r="L830" s="7"/>
      <c r="M830" s="7"/>
      <c r="N830" s="7"/>
      <c r="O830" s="7"/>
      <c r="P830" s="7"/>
      <c r="Q830" s="273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72"/>
      <c r="I831" s="7"/>
      <c r="J831" s="7"/>
      <c r="K831" s="7"/>
      <c r="L831" s="7"/>
      <c r="M831" s="7"/>
      <c r="N831" s="7"/>
      <c r="O831" s="7"/>
      <c r="P831" s="7"/>
      <c r="Q831" s="273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72"/>
      <c r="I832" s="7"/>
      <c r="J832" s="7"/>
      <c r="K832" s="7"/>
      <c r="L832" s="7"/>
      <c r="M832" s="7"/>
      <c r="N832" s="7"/>
      <c r="O832" s="7"/>
      <c r="P832" s="7"/>
      <c r="Q832" s="273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72"/>
      <c r="I833" s="7"/>
      <c r="J833" s="7"/>
      <c r="K833" s="7"/>
      <c r="L833" s="7"/>
      <c r="M833" s="7"/>
      <c r="N833" s="7"/>
      <c r="O833" s="7"/>
      <c r="P833" s="7"/>
      <c r="Q833" s="273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72"/>
      <c r="I834" s="7"/>
      <c r="J834" s="7"/>
      <c r="K834" s="7"/>
      <c r="L834" s="7"/>
      <c r="M834" s="7"/>
      <c r="N834" s="7"/>
      <c r="O834" s="7"/>
      <c r="P834" s="7"/>
      <c r="Q834" s="273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72"/>
      <c r="I835" s="7"/>
      <c r="J835" s="7"/>
      <c r="K835" s="7"/>
      <c r="L835" s="7"/>
      <c r="M835" s="7"/>
      <c r="N835" s="7"/>
      <c r="O835" s="7"/>
      <c r="P835" s="7"/>
      <c r="Q835" s="273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72"/>
      <c r="I836" s="7"/>
      <c r="J836" s="7"/>
      <c r="K836" s="7"/>
      <c r="L836" s="7"/>
      <c r="M836" s="7"/>
      <c r="N836" s="7"/>
      <c r="O836" s="7"/>
      <c r="P836" s="7"/>
      <c r="Q836" s="273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72"/>
      <c r="I837" s="7"/>
      <c r="J837" s="7"/>
      <c r="K837" s="7"/>
      <c r="L837" s="7"/>
      <c r="M837" s="7"/>
      <c r="N837" s="7"/>
      <c r="O837" s="7"/>
      <c r="P837" s="7"/>
      <c r="Q837" s="273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72"/>
      <c r="I838" s="7"/>
      <c r="J838" s="7"/>
      <c r="K838" s="7"/>
      <c r="L838" s="7"/>
      <c r="M838" s="7"/>
      <c r="N838" s="7"/>
      <c r="O838" s="7"/>
      <c r="P838" s="7"/>
      <c r="Q838" s="273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72"/>
      <c r="I839" s="7"/>
      <c r="J839" s="7"/>
      <c r="K839" s="7"/>
      <c r="L839" s="7"/>
      <c r="M839" s="7"/>
      <c r="N839" s="7"/>
      <c r="O839" s="7"/>
      <c r="P839" s="7"/>
      <c r="Q839" s="273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72"/>
      <c r="I840" s="7"/>
      <c r="J840" s="7"/>
      <c r="K840" s="7"/>
      <c r="L840" s="7"/>
      <c r="M840" s="7"/>
      <c r="N840" s="7"/>
      <c r="O840" s="7"/>
      <c r="P840" s="7"/>
      <c r="Q840" s="273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72"/>
      <c r="I841" s="7"/>
      <c r="J841" s="7"/>
      <c r="K841" s="7"/>
      <c r="L841" s="7"/>
      <c r="M841" s="7"/>
      <c r="N841" s="7"/>
      <c r="O841" s="7"/>
      <c r="P841" s="7"/>
      <c r="Q841" s="273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72"/>
      <c r="I842" s="7"/>
      <c r="J842" s="7"/>
      <c r="K842" s="7"/>
      <c r="L842" s="7"/>
      <c r="M842" s="7"/>
      <c r="N842" s="7"/>
      <c r="O842" s="7"/>
      <c r="P842" s="7"/>
      <c r="Q842" s="273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72"/>
      <c r="I843" s="7"/>
      <c r="J843" s="7"/>
      <c r="K843" s="7"/>
      <c r="L843" s="7"/>
      <c r="M843" s="7"/>
      <c r="N843" s="7"/>
      <c r="O843" s="7"/>
      <c r="P843" s="7"/>
      <c r="Q843" s="273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72"/>
      <c r="I844" s="7"/>
      <c r="J844" s="7"/>
      <c r="K844" s="7"/>
      <c r="L844" s="7"/>
      <c r="M844" s="7"/>
      <c r="N844" s="7"/>
      <c r="O844" s="7"/>
      <c r="P844" s="7"/>
      <c r="Q844" s="273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72"/>
      <c r="I845" s="7"/>
      <c r="J845" s="7"/>
      <c r="K845" s="7"/>
      <c r="L845" s="7"/>
      <c r="M845" s="7"/>
      <c r="N845" s="7"/>
      <c r="O845" s="7"/>
      <c r="P845" s="7"/>
      <c r="Q845" s="273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72"/>
      <c r="I846" s="7"/>
      <c r="J846" s="7"/>
      <c r="K846" s="7"/>
      <c r="L846" s="7"/>
      <c r="M846" s="7"/>
      <c r="N846" s="7"/>
      <c r="O846" s="7"/>
      <c r="P846" s="7"/>
      <c r="Q846" s="273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72"/>
      <c r="I847" s="7"/>
      <c r="J847" s="7"/>
      <c r="K847" s="7"/>
      <c r="L847" s="7"/>
      <c r="M847" s="7"/>
      <c r="N847" s="7"/>
      <c r="O847" s="7"/>
      <c r="P847" s="7"/>
      <c r="Q847" s="273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72"/>
      <c r="I848" s="7"/>
      <c r="J848" s="7"/>
      <c r="K848" s="7"/>
      <c r="L848" s="7"/>
      <c r="M848" s="7"/>
      <c r="N848" s="7"/>
      <c r="O848" s="7"/>
      <c r="P848" s="7"/>
      <c r="Q848" s="273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72"/>
      <c r="I849" s="7"/>
      <c r="J849" s="7"/>
      <c r="K849" s="7"/>
      <c r="L849" s="7"/>
      <c r="M849" s="7"/>
      <c r="N849" s="7"/>
      <c r="O849" s="7"/>
      <c r="P849" s="7"/>
      <c r="Q849" s="273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72"/>
      <c r="I850" s="7"/>
      <c r="J850" s="7"/>
      <c r="K850" s="7"/>
      <c r="L850" s="7"/>
      <c r="M850" s="7"/>
      <c r="N850" s="7"/>
      <c r="O850" s="7"/>
      <c r="P850" s="7"/>
      <c r="Q850" s="273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72"/>
      <c r="I851" s="7"/>
      <c r="J851" s="7"/>
      <c r="K851" s="7"/>
      <c r="L851" s="7"/>
      <c r="M851" s="7"/>
      <c r="N851" s="7"/>
      <c r="O851" s="7"/>
      <c r="P851" s="7"/>
      <c r="Q851" s="273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72"/>
      <c r="I852" s="7"/>
      <c r="J852" s="7"/>
      <c r="K852" s="7"/>
      <c r="L852" s="7"/>
      <c r="M852" s="7"/>
      <c r="N852" s="7"/>
      <c r="O852" s="7"/>
      <c r="P852" s="7"/>
      <c r="Q852" s="273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72"/>
      <c r="I853" s="7"/>
      <c r="J853" s="7"/>
      <c r="K853" s="7"/>
      <c r="L853" s="7"/>
      <c r="M853" s="7"/>
      <c r="N853" s="7"/>
      <c r="O853" s="7"/>
      <c r="P853" s="7"/>
      <c r="Q853" s="273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72"/>
      <c r="I854" s="7"/>
      <c r="J854" s="7"/>
      <c r="K854" s="7"/>
      <c r="L854" s="7"/>
      <c r="M854" s="7"/>
      <c r="N854" s="7"/>
      <c r="O854" s="7"/>
      <c r="P854" s="7"/>
      <c r="Q854" s="273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72"/>
      <c r="I855" s="7"/>
      <c r="J855" s="7"/>
      <c r="K855" s="7"/>
      <c r="L855" s="7"/>
      <c r="M855" s="7"/>
      <c r="N855" s="7"/>
      <c r="O855" s="7"/>
      <c r="P855" s="7"/>
      <c r="Q855" s="273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72"/>
      <c r="I856" s="7"/>
      <c r="J856" s="7"/>
      <c r="K856" s="7"/>
      <c r="L856" s="7"/>
      <c r="M856" s="7"/>
      <c r="N856" s="7"/>
      <c r="O856" s="7"/>
      <c r="P856" s="7"/>
      <c r="Q856" s="273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72"/>
      <c r="I857" s="7"/>
      <c r="J857" s="7"/>
      <c r="K857" s="7"/>
      <c r="L857" s="7"/>
      <c r="M857" s="7"/>
      <c r="N857" s="7"/>
      <c r="O857" s="7"/>
      <c r="P857" s="7"/>
      <c r="Q857" s="273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72"/>
      <c r="I858" s="7"/>
      <c r="J858" s="7"/>
      <c r="K858" s="7"/>
      <c r="L858" s="7"/>
      <c r="M858" s="7"/>
      <c r="N858" s="7"/>
      <c r="O858" s="7"/>
      <c r="P858" s="7"/>
      <c r="Q858" s="273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72"/>
      <c r="I859" s="7"/>
      <c r="J859" s="7"/>
      <c r="K859" s="7"/>
      <c r="L859" s="7"/>
      <c r="M859" s="7"/>
      <c r="N859" s="7"/>
      <c r="O859" s="7"/>
      <c r="P859" s="7"/>
      <c r="Q859" s="273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72"/>
      <c r="I860" s="7"/>
      <c r="J860" s="7"/>
      <c r="K860" s="7"/>
      <c r="L860" s="7"/>
      <c r="M860" s="7"/>
      <c r="N860" s="7"/>
      <c r="O860" s="7"/>
      <c r="P860" s="7"/>
      <c r="Q860" s="273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72"/>
      <c r="I861" s="7"/>
      <c r="J861" s="7"/>
      <c r="K861" s="7"/>
      <c r="L861" s="7"/>
      <c r="M861" s="7"/>
      <c r="N861" s="7"/>
      <c r="O861" s="7"/>
      <c r="P861" s="7"/>
      <c r="Q861" s="273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72"/>
      <c r="I862" s="7"/>
      <c r="J862" s="7"/>
      <c r="K862" s="7"/>
      <c r="L862" s="7"/>
      <c r="M862" s="7"/>
      <c r="N862" s="7"/>
      <c r="O862" s="7"/>
      <c r="P862" s="7"/>
      <c r="Q862" s="273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72"/>
      <c r="I863" s="7"/>
      <c r="J863" s="7"/>
      <c r="K863" s="7"/>
      <c r="L863" s="7"/>
      <c r="M863" s="7"/>
      <c r="N863" s="7"/>
      <c r="O863" s="7"/>
      <c r="P863" s="7"/>
      <c r="Q863" s="273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72"/>
      <c r="I864" s="7"/>
      <c r="J864" s="7"/>
      <c r="K864" s="7"/>
      <c r="L864" s="7"/>
      <c r="M864" s="7"/>
      <c r="N864" s="7"/>
      <c r="O864" s="7"/>
      <c r="P864" s="7"/>
      <c r="Q864" s="273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72"/>
      <c r="I865" s="7"/>
      <c r="J865" s="7"/>
      <c r="K865" s="7"/>
      <c r="L865" s="7"/>
      <c r="M865" s="7"/>
      <c r="N865" s="7"/>
      <c r="O865" s="7"/>
      <c r="P865" s="7"/>
      <c r="Q865" s="273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72"/>
      <c r="I866" s="7"/>
      <c r="J866" s="7"/>
      <c r="K866" s="7"/>
      <c r="L866" s="7"/>
      <c r="M866" s="7"/>
      <c r="N866" s="7"/>
      <c r="O866" s="7"/>
      <c r="P866" s="7"/>
      <c r="Q866" s="273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72"/>
      <c r="I867" s="7"/>
      <c r="J867" s="7"/>
      <c r="K867" s="7"/>
      <c r="L867" s="7"/>
      <c r="M867" s="7"/>
      <c r="N867" s="7"/>
      <c r="O867" s="7"/>
      <c r="P867" s="7"/>
      <c r="Q867" s="273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72"/>
      <c r="I868" s="7"/>
      <c r="J868" s="7"/>
      <c r="K868" s="7"/>
      <c r="L868" s="7"/>
      <c r="M868" s="7"/>
      <c r="N868" s="7"/>
      <c r="O868" s="7"/>
      <c r="P868" s="7"/>
      <c r="Q868" s="273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72"/>
      <c r="I869" s="7"/>
      <c r="J869" s="7"/>
      <c r="K869" s="7"/>
      <c r="L869" s="7"/>
      <c r="M869" s="7"/>
      <c r="N869" s="7"/>
      <c r="O869" s="7"/>
      <c r="P869" s="7"/>
      <c r="Q869" s="273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72"/>
      <c r="I870" s="7"/>
      <c r="J870" s="7"/>
      <c r="K870" s="7"/>
      <c r="L870" s="7"/>
      <c r="M870" s="7"/>
      <c r="N870" s="7"/>
      <c r="O870" s="7"/>
      <c r="P870" s="7"/>
      <c r="Q870" s="273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72"/>
      <c r="I871" s="7"/>
      <c r="J871" s="7"/>
      <c r="K871" s="7"/>
      <c r="L871" s="7"/>
      <c r="M871" s="7"/>
      <c r="N871" s="7"/>
      <c r="O871" s="7"/>
      <c r="P871" s="7"/>
      <c r="Q871" s="273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72"/>
      <c r="I872" s="7"/>
      <c r="J872" s="7"/>
      <c r="K872" s="7"/>
      <c r="L872" s="7"/>
      <c r="M872" s="7"/>
      <c r="N872" s="7"/>
      <c r="O872" s="7"/>
      <c r="P872" s="7"/>
      <c r="Q872" s="273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72"/>
      <c r="I873" s="7"/>
      <c r="J873" s="7"/>
      <c r="K873" s="7"/>
      <c r="L873" s="7"/>
      <c r="M873" s="7"/>
      <c r="N873" s="7"/>
      <c r="O873" s="7"/>
      <c r="P873" s="7"/>
      <c r="Q873" s="273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72"/>
      <c r="I874" s="7"/>
      <c r="J874" s="7"/>
      <c r="K874" s="7"/>
      <c r="L874" s="7"/>
      <c r="M874" s="7"/>
      <c r="N874" s="7"/>
      <c r="O874" s="7"/>
      <c r="P874" s="7"/>
      <c r="Q874" s="273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72"/>
      <c r="I875" s="7"/>
      <c r="J875" s="7"/>
      <c r="K875" s="7"/>
      <c r="L875" s="7"/>
      <c r="M875" s="7"/>
      <c r="N875" s="7"/>
      <c r="O875" s="7"/>
      <c r="P875" s="7"/>
      <c r="Q875" s="273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72"/>
      <c r="I876" s="7"/>
      <c r="J876" s="7"/>
      <c r="K876" s="7"/>
      <c r="L876" s="7"/>
      <c r="M876" s="7"/>
      <c r="N876" s="7"/>
      <c r="O876" s="7"/>
      <c r="P876" s="7"/>
      <c r="Q876" s="273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72"/>
      <c r="I877" s="7"/>
      <c r="J877" s="7"/>
      <c r="K877" s="7"/>
      <c r="L877" s="7"/>
      <c r="M877" s="7"/>
      <c r="N877" s="7"/>
      <c r="O877" s="7"/>
      <c r="P877" s="7"/>
      <c r="Q877" s="273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72"/>
      <c r="I878" s="7"/>
      <c r="J878" s="7"/>
      <c r="K878" s="7"/>
      <c r="L878" s="7"/>
      <c r="M878" s="7"/>
      <c r="N878" s="7"/>
      <c r="O878" s="7"/>
      <c r="P878" s="7"/>
      <c r="Q878" s="273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72"/>
      <c r="I879" s="7"/>
      <c r="J879" s="7"/>
      <c r="K879" s="7"/>
      <c r="L879" s="7"/>
      <c r="M879" s="7"/>
      <c r="N879" s="7"/>
      <c r="O879" s="7"/>
      <c r="P879" s="7"/>
      <c r="Q879" s="273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72"/>
      <c r="I880" s="7"/>
      <c r="J880" s="7"/>
      <c r="K880" s="7"/>
      <c r="L880" s="7"/>
      <c r="M880" s="7"/>
      <c r="N880" s="7"/>
      <c r="O880" s="7"/>
      <c r="P880" s="7"/>
      <c r="Q880" s="273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72"/>
      <c r="I881" s="7"/>
      <c r="J881" s="7"/>
      <c r="K881" s="7"/>
      <c r="L881" s="7"/>
      <c r="M881" s="7"/>
      <c r="N881" s="7"/>
      <c r="O881" s="7"/>
      <c r="P881" s="7"/>
      <c r="Q881" s="273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72"/>
      <c r="I882" s="7"/>
      <c r="J882" s="7"/>
      <c r="K882" s="7"/>
      <c r="L882" s="7"/>
      <c r="M882" s="7"/>
      <c r="N882" s="7"/>
      <c r="O882" s="7"/>
      <c r="P882" s="7"/>
      <c r="Q882" s="273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72"/>
      <c r="I883" s="7"/>
      <c r="J883" s="7"/>
      <c r="K883" s="7"/>
      <c r="L883" s="7"/>
      <c r="M883" s="7"/>
      <c r="N883" s="7"/>
      <c r="O883" s="7"/>
      <c r="P883" s="7"/>
      <c r="Q883" s="273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72"/>
      <c r="I884" s="7"/>
      <c r="J884" s="7"/>
      <c r="K884" s="7"/>
      <c r="L884" s="7"/>
      <c r="M884" s="7"/>
      <c r="N884" s="7"/>
      <c r="O884" s="7"/>
      <c r="P884" s="7"/>
      <c r="Q884" s="273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72"/>
      <c r="I885" s="7"/>
      <c r="J885" s="7"/>
      <c r="K885" s="7"/>
      <c r="L885" s="7"/>
      <c r="M885" s="7"/>
      <c r="N885" s="7"/>
      <c r="O885" s="7"/>
      <c r="P885" s="7"/>
      <c r="Q885" s="273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72"/>
      <c r="I886" s="7"/>
      <c r="J886" s="7"/>
      <c r="K886" s="7"/>
      <c r="L886" s="7"/>
      <c r="M886" s="7"/>
      <c r="N886" s="7"/>
      <c r="O886" s="7"/>
      <c r="P886" s="7"/>
      <c r="Q886" s="273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72"/>
      <c r="I887" s="7"/>
      <c r="J887" s="7"/>
      <c r="K887" s="7"/>
      <c r="L887" s="7"/>
      <c r="M887" s="7"/>
      <c r="N887" s="7"/>
      <c r="O887" s="7"/>
      <c r="P887" s="7"/>
      <c r="Q887" s="273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72"/>
      <c r="I888" s="7"/>
      <c r="J888" s="7"/>
      <c r="K888" s="7"/>
      <c r="L888" s="7"/>
      <c r="M888" s="7"/>
      <c r="N888" s="7"/>
      <c r="O888" s="7"/>
      <c r="P888" s="7"/>
      <c r="Q888" s="273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72"/>
      <c r="I889" s="7"/>
      <c r="J889" s="7"/>
      <c r="K889" s="7"/>
      <c r="L889" s="7"/>
      <c r="M889" s="7"/>
      <c r="N889" s="7"/>
      <c r="O889" s="7"/>
      <c r="P889" s="7"/>
      <c r="Q889" s="273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72"/>
      <c r="I890" s="7"/>
      <c r="J890" s="7"/>
      <c r="K890" s="7"/>
      <c r="L890" s="7"/>
      <c r="M890" s="7"/>
      <c r="N890" s="7"/>
      <c r="O890" s="7"/>
      <c r="P890" s="7"/>
      <c r="Q890" s="273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72"/>
      <c r="I891" s="7"/>
      <c r="J891" s="7"/>
      <c r="K891" s="7"/>
      <c r="L891" s="7"/>
      <c r="M891" s="7"/>
      <c r="N891" s="7"/>
      <c r="O891" s="7"/>
      <c r="P891" s="7"/>
      <c r="Q891" s="273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72"/>
      <c r="I892" s="7"/>
      <c r="J892" s="7"/>
      <c r="K892" s="7"/>
      <c r="L892" s="7"/>
      <c r="M892" s="7"/>
      <c r="N892" s="7"/>
      <c r="O892" s="7"/>
      <c r="P892" s="7"/>
      <c r="Q892" s="273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72"/>
      <c r="I893" s="7"/>
      <c r="J893" s="7"/>
      <c r="K893" s="7"/>
      <c r="L893" s="7"/>
      <c r="M893" s="7"/>
      <c r="N893" s="7"/>
      <c r="O893" s="7"/>
      <c r="P893" s="7"/>
      <c r="Q893" s="273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72"/>
      <c r="I894" s="7"/>
      <c r="J894" s="7"/>
      <c r="K894" s="7"/>
      <c r="L894" s="7"/>
      <c r="M894" s="7"/>
      <c r="N894" s="7"/>
      <c r="O894" s="7"/>
      <c r="P894" s="7"/>
      <c r="Q894" s="273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72"/>
      <c r="I895" s="7"/>
      <c r="J895" s="7"/>
      <c r="K895" s="7"/>
      <c r="L895" s="7"/>
      <c r="M895" s="7"/>
      <c r="N895" s="7"/>
      <c r="O895" s="7"/>
      <c r="P895" s="7"/>
      <c r="Q895" s="273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72"/>
      <c r="I896" s="7"/>
      <c r="J896" s="7"/>
      <c r="K896" s="7"/>
      <c r="L896" s="7"/>
      <c r="M896" s="7"/>
      <c r="N896" s="7"/>
      <c r="O896" s="7"/>
      <c r="P896" s="7"/>
      <c r="Q896" s="273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72"/>
      <c r="I897" s="7"/>
      <c r="J897" s="7"/>
      <c r="K897" s="7"/>
      <c r="L897" s="7"/>
      <c r="M897" s="7"/>
      <c r="N897" s="7"/>
      <c r="O897" s="7"/>
      <c r="P897" s="7"/>
      <c r="Q897" s="273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72"/>
      <c r="I898" s="7"/>
      <c r="J898" s="7"/>
      <c r="K898" s="7"/>
      <c r="L898" s="7"/>
      <c r="M898" s="7"/>
      <c r="N898" s="7"/>
      <c r="O898" s="7"/>
      <c r="P898" s="7"/>
      <c r="Q898" s="273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72"/>
      <c r="I899" s="7"/>
      <c r="J899" s="7"/>
      <c r="K899" s="7"/>
      <c r="L899" s="7"/>
      <c r="M899" s="7"/>
      <c r="N899" s="7"/>
      <c r="O899" s="7"/>
      <c r="P899" s="7"/>
      <c r="Q899" s="273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72"/>
      <c r="I900" s="7"/>
      <c r="J900" s="7"/>
      <c r="K900" s="7"/>
      <c r="L900" s="7"/>
      <c r="M900" s="7"/>
      <c r="N900" s="7"/>
      <c r="O900" s="7"/>
      <c r="P900" s="7"/>
      <c r="Q900" s="273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72"/>
      <c r="I901" s="7"/>
      <c r="J901" s="7"/>
      <c r="K901" s="7"/>
      <c r="L901" s="7"/>
      <c r="M901" s="7"/>
      <c r="N901" s="7"/>
      <c r="O901" s="7"/>
      <c r="P901" s="7"/>
      <c r="Q901" s="273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72"/>
      <c r="I902" s="7"/>
      <c r="J902" s="7"/>
      <c r="K902" s="7"/>
      <c r="L902" s="7"/>
      <c r="M902" s="7"/>
      <c r="N902" s="7"/>
      <c r="O902" s="7"/>
      <c r="P902" s="7"/>
      <c r="Q902" s="273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72"/>
      <c r="I903" s="7"/>
      <c r="J903" s="7"/>
      <c r="K903" s="7"/>
      <c r="L903" s="7"/>
      <c r="M903" s="7"/>
      <c r="N903" s="7"/>
      <c r="O903" s="7"/>
      <c r="P903" s="7"/>
      <c r="Q903" s="273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72"/>
      <c r="I904" s="7"/>
      <c r="J904" s="7"/>
      <c r="K904" s="7"/>
      <c r="L904" s="7"/>
      <c r="M904" s="7"/>
      <c r="N904" s="7"/>
      <c r="O904" s="7"/>
      <c r="P904" s="7"/>
      <c r="Q904" s="273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72"/>
      <c r="I905" s="7"/>
      <c r="J905" s="7"/>
      <c r="K905" s="7"/>
      <c r="L905" s="7"/>
      <c r="M905" s="7"/>
      <c r="N905" s="7"/>
      <c r="O905" s="7"/>
      <c r="P905" s="7"/>
      <c r="Q905" s="273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72"/>
      <c r="I906" s="7"/>
      <c r="J906" s="7"/>
      <c r="K906" s="7"/>
      <c r="L906" s="7"/>
      <c r="M906" s="7"/>
      <c r="N906" s="7"/>
      <c r="O906" s="7"/>
      <c r="P906" s="7"/>
      <c r="Q906" s="273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72"/>
      <c r="I907" s="7"/>
      <c r="J907" s="7"/>
      <c r="K907" s="7"/>
      <c r="L907" s="7"/>
      <c r="M907" s="7"/>
      <c r="N907" s="7"/>
      <c r="O907" s="7"/>
      <c r="P907" s="7"/>
      <c r="Q907" s="273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72"/>
      <c r="I908" s="7"/>
      <c r="J908" s="7"/>
      <c r="K908" s="7"/>
      <c r="L908" s="7"/>
      <c r="M908" s="7"/>
      <c r="N908" s="7"/>
      <c r="O908" s="7"/>
      <c r="P908" s="7"/>
      <c r="Q908" s="273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72"/>
      <c r="I909" s="7"/>
      <c r="J909" s="7"/>
      <c r="K909" s="7"/>
      <c r="L909" s="7"/>
      <c r="M909" s="7"/>
      <c r="N909" s="7"/>
      <c r="O909" s="7"/>
      <c r="P909" s="7"/>
      <c r="Q909" s="273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72"/>
      <c r="I910" s="7"/>
      <c r="J910" s="7"/>
      <c r="K910" s="7"/>
      <c r="L910" s="7"/>
      <c r="M910" s="7"/>
      <c r="N910" s="7"/>
      <c r="O910" s="7"/>
      <c r="P910" s="7"/>
      <c r="Q910" s="273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72"/>
      <c r="I911" s="7"/>
      <c r="J911" s="7"/>
      <c r="K911" s="7"/>
      <c r="L911" s="7"/>
      <c r="M911" s="7"/>
      <c r="N911" s="7"/>
      <c r="O911" s="7"/>
      <c r="P911" s="7"/>
      <c r="Q911" s="273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72"/>
      <c r="I912" s="7"/>
      <c r="J912" s="7"/>
      <c r="K912" s="7"/>
      <c r="L912" s="7"/>
      <c r="M912" s="7"/>
      <c r="N912" s="7"/>
      <c r="O912" s="7"/>
      <c r="P912" s="7"/>
      <c r="Q912" s="273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72"/>
      <c r="I913" s="7"/>
      <c r="J913" s="7"/>
      <c r="K913" s="7"/>
      <c r="L913" s="7"/>
      <c r="M913" s="7"/>
      <c r="N913" s="7"/>
      <c r="O913" s="7"/>
      <c r="P913" s="7"/>
      <c r="Q913" s="273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72"/>
      <c r="I914" s="7"/>
      <c r="J914" s="7"/>
      <c r="K914" s="7"/>
      <c r="L914" s="7"/>
      <c r="M914" s="7"/>
      <c r="N914" s="7"/>
      <c r="O914" s="7"/>
      <c r="P914" s="7"/>
      <c r="Q914" s="273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72"/>
      <c r="I915" s="7"/>
      <c r="J915" s="7"/>
      <c r="K915" s="7"/>
      <c r="L915" s="7"/>
      <c r="M915" s="7"/>
      <c r="N915" s="7"/>
      <c r="O915" s="7"/>
      <c r="P915" s="7"/>
      <c r="Q915" s="273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72"/>
      <c r="I916" s="7"/>
      <c r="J916" s="7"/>
      <c r="K916" s="7"/>
      <c r="L916" s="7"/>
      <c r="M916" s="7"/>
      <c r="N916" s="7"/>
      <c r="O916" s="7"/>
      <c r="P916" s="7"/>
      <c r="Q916" s="273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72"/>
      <c r="I917" s="7"/>
      <c r="J917" s="7"/>
      <c r="K917" s="7"/>
      <c r="L917" s="7"/>
      <c r="M917" s="7"/>
      <c r="N917" s="7"/>
      <c r="O917" s="7"/>
      <c r="P917" s="7"/>
      <c r="Q917" s="273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72"/>
      <c r="I918" s="7"/>
      <c r="J918" s="7"/>
      <c r="K918" s="7"/>
      <c r="L918" s="7"/>
      <c r="M918" s="7"/>
      <c r="N918" s="7"/>
      <c r="O918" s="7"/>
      <c r="P918" s="7"/>
      <c r="Q918" s="273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72"/>
      <c r="I919" s="7"/>
      <c r="J919" s="7"/>
      <c r="K919" s="7"/>
      <c r="L919" s="7"/>
      <c r="M919" s="7"/>
      <c r="N919" s="7"/>
      <c r="O919" s="7"/>
      <c r="P919" s="7"/>
      <c r="Q919" s="273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72"/>
      <c r="I920" s="7"/>
      <c r="J920" s="7"/>
      <c r="K920" s="7"/>
      <c r="L920" s="7"/>
      <c r="M920" s="7"/>
      <c r="N920" s="7"/>
      <c r="O920" s="7"/>
      <c r="P920" s="7"/>
      <c r="Q920" s="273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72"/>
      <c r="I921" s="7"/>
      <c r="J921" s="7"/>
      <c r="K921" s="7"/>
      <c r="L921" s="7"/>
      <c r="M921" s="7"/>
      <c r="N921" s="7"/>
      <c r="O921" s="7"/>
      <c r="P921" s="7"/>
      <c r="Q921" s="273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72"/>
      <c r="I922" s="7"/>
      <c r="J922" s="7"/>
      <c r="K922" s="7"/>
      <c r="L922" s="7"/>
      <c r="M922" s="7"/>
      <c r="N922" s="7"/>
      <c r="O922" s="7"/>
      <c r="P922" s="7"/>
      <c r="Q922" s="273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72"/>
      <c r="I923" s="7"/>
      <c r="J923" s="7"/>
      <c r="K923" s="7"/>
      <c r="L923" s="7"/>
      <c r="M923" s="7"/>
      <c r="N923" s="7"/>
      <c r="O923" s="7"/>
      <c r="P923" s="7"/>
      <c r="Q923" s="273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72"/>
      <c r="I924" s="7"/>
      <c r="J924" s="7"/>
      <c r="K924" s="7"/>
      <c r="L924" s="7"/>
      <c r="M924" s="7"/>
      <c r="N924" s="7"/>
      <c r="O924" s="7"/>
      <c r="P924" s="7"/>
      <c r="Q924" s="273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72"/>
      <c r="I925" s="7"/>
      <c r="J925" s="7"/>
      <c r="K925" s="7"/>
      <c r="L925" s="7"/>
      <c r="M925" s="7"/>
      <c r="N925" s="7"/>
      <c r="O925" s="7"/>
      <c r="P925" s="7"/>
      <c r="Q925" s="273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72"/>
      <c r="I926" s="7"/>
      <c r="J926" s="7"/>
      <c r="K926" s="7"/>
      <c r="L926" s="7"/>
      <c r="M926" s="7"/>
      <c r="N926" s="7"/>
      <c r="O926" s="7"/>
      <c r="P926" s="7"/>
      <c r="Q926" s="273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72"/>
      <c r="I927" s="7"/>
      <c r="J927" s="7"/>
      <c r="K927" s="7"/>
      <c r="L927" s="7"/>
      <c r="M927" s="7"/>
      <c r="N927" s="7"/>
      <c r="O927" s="7"/>
      <c r="P927" s="7"/>
      <c r="Q927" s="273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72"/>
      <c r="I928" s="7"/>
      <c r="J928" s="7"/>
      <c r="K928" s="7"/>
      <c r="L928" s="7"/>
      <c r="M928" s="7"/>
      <c r="N928" s="7"/>
      <c r="O928" s="7"/>
      <c r="P928" s="7"/>
      <c r="Q928" s="273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72"/>
      <c r="I929" s="7"/>
      <c r="J929" s="7"/>
      <c r="K929" s="7"/>
      <c r="L929" s="7"/>
      <c r="M929" s="7"/>
      <c r="N929" s="7"/>
      <c r="O929" s="7"/>
      <c r="P929" s="7"/>
      <c r="Q929" s="273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72"/>
      <c r="I930" s="7"/>
      <c r="J930" s="7"/>
      <c r="K930" s="7"/>
      <c r="L930" s="7"/>
      <c r="M930" s="7"/>
      <c r="N930" s="7"/>
      <c r="O930" s="7"/>
      <c r="P930" s="7"/>
      <c r="Q930" s="273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72"/>
      <c r="I931" s="7"/>
      <c r="J931" s="7"/>
      <c r="K931" s="7"/>
      <c r="L931" s="7"/>
      <c r="M931" s="7"/>
      <c r="N931" s="7"/>
      <c r="O931" s="7"/>
      <c r="P931" s="7"/>
      <c r="Q931" s="273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72"/>
      <c r="I932" s="7"/>
      <c r="J932" s="7"/>
      <c r="K932" s="7"/>
      <c r="L932" s="7"/>
      <c r="M932" s="7"/>
      <c r="N932" s="7"/>
      <c r="O932" s="7"/>
      <c r="P932" s="7"/>
      <c r="Q932" s="273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72"/>
      <c r="I933" s="7"/>
      <c r="J933" s="7"/>
      <c r="K933" s="7"/>
      <c r="L933" s="7"/>
      <c r="M933" s="7"/>
      <c r="N933" s="7"/>
      <c r="O933" s="7"/>
      <c r="P933" s="7"/>
      <c r="Q933" s="273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72"/>
      <c r="I934" s="7"/>
      <c r="J934" s="7"/>
      <c r="K934" s="7"/>
      <c r="L934" s="7"/>
      <c r="M934" s="7"/>
      <c r="N934" s="7"/>
      <c r="O934" s="7"/>
      <c r="P934" s="7"/>
      <c r="Q934" s="273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72"/>
      <c r="I935" s="7"/>
      <c r="J935" s="7"/>
      <c r="K935" s="7"/>
      <c r="L935" s="7"/>
      <c r="M935" s="7"/>
      <c r="N935" s="7"/>
      <c r="O935" s="7"/>
      <c r="P935" s="7"/>
      <c r="Q935" s="273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72"/>
      <c r="I936" s="7"/>
      <c r="J936" s="7"/>
      <c r="K936" s="7"/>
      <c r="L936" s="7"/>
      <c r="M936" s="7"/>
      <c r="N936" s="7"/>
      <c r="O936" s="7"/>
      <c r="P936" s="7"/>
      <c r="Q936" s="273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72"/>
      <c r="I937" s="7"/>
      <c r="J937" s="7"/>
      <c r="K937" s="7"/>
      <c r="L937" s="7"/>
      <c r="M937" s="7"/>
      <c r="N937" s="7"/>
      <c r="O937" s="7"/>
      <c r="P937" s="7"/>
      <c r="Q937" s="273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72"/>
      <c r="I938" s="7"/>
      <c r="J938" s="7"/>
      <c r="K938" s="7"/>
      <c r="L938" s="7"/>
      <c r="M938" s="7"/>
      <c r="N938" s="7"/>
      <c r="O938" s="7"/>
      <c r="P938" s="7"/>
      <c r="Q938" s="273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72"/>
      <c r="I939" s="7"/>
      <c r="J939" s="7"/>
      <c r="K939" s="7"/>
      <c r="L939" s="7"/>
      <c r="M939" s="7"/>
      <c r="N939" s="7"/>
      <c r="O939" s="7"/>
      <c r="P939" s="7"/>
      <c r="Q939" s="273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72"/>
      <c r="I940" s="7"/>
      <c r="J940" s="7"/>
      <c r="K940" s="7"/>
      <c r="L940" s="7"/>
      <c r="M940" s="7"/>
      <c r="N940" s="7"/>
      <c r="O940" s="7"/>
      <c r="P940" s="7"/>
      <c r="Q940" s="273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72"/>
      <c r="I941" s="7"/>
      <c r="J941" s="7"/>
      <c r="K941" s="7"/>
      <c r="L941" s="7"/>
      <c r="M941" s="7"/>
      <c r="N941" s="7"/>
      <c r="O941" s="7"/>
      <c r="P941" s="7"/>
      <c r="Q941" s="273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72"/>
      <c r="I942" s="7"/>
      <c r="J942" s="7"/>
      <c r="K942" s="7"/>
      <c r="L942" s="7"/>
      <c r="M942" s="7"/>
      <c r="N942" s="7"/>
      <c r="O942" s="7"/>
      <c r="P942" s="7"/>
      <c r="Q942" s="273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72"/>
      <c r="I943" s="7"/>
      <c r="J943" s="7"/>
      <c r="K943" s="7"/>
      <c r="L943" s="7"/>
      <c r="M943" s="7"/>
      <c r="N943" s="7"/>
      <c r="O943" s="7"/>
      <c r="P943" s="7"/>
      <c r="Q943" s="273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72"/>
      <c r="I944" s="7"/>
      <c r="J944" s="7"/>
      <c r="K944" s="7"/>
      <c r="L944" s="7"/>
      <c r="M944" s="7"/>
      <c r="N944" s="7"/>
      <c r="O944" s="7"/>
      <c r="P944" s="7"/>
      <c r="Q944" s="273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72"/>
      <c r="I945" s="7"/>
      <c r="J945" s="7"/>
      <c r="K945" s="7"/>
      <c r="L945" s="7"/>
      <c r="M945" s="7"/>
      <c r="N945" s="7"/>
      <c r="O945" s="7"/>
      <c r="P945" s="7"/>
      <c r="Q945" s="273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72"/>
      <c r="I946" s="7"/>
      <c r="J946" s="7"/>
      <c r="K946" s="7"/>
      <c r="L946" s="7"/>
      <c r="M946" s="7"/>
      <c r="N946" s="7"/>
      <c r="O946" s="7"/>
      <c r="P946" s="7"/>
      <c r="Q946" s="273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72"/>
      <c r="I947" s="7"/>
      <c r="J947" s="7"/>
      <c r="K947" s="7"/>
      <c r="L947" s="7"/>
      <c r="M947" s="7"/>
      <c r="N947" s="7"/>
      <c r="O947" s="7"/>
      <c r="P947" s="7"/>
      <c r="Q947" s="273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72"/>
      <c r="I948" s="7"/>
      <c r="J948" s="7"/>
      <c r="K948" s="7"/>
      <c r="L948" s="7"/>
      <c r="M948" s="7"/>
      <c r="N948" s="7"/>
      <c r="O948" s="7"/>
      <c r="P948" s="7"/>
      <c r="Q948" s="273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72"/>
      <c r="I949" s="7"/>
      <c r="J949" s="7"/>
      <c r="K949" s="7"/>
      <c r="L949" s="7"/>
      <c r="M949" s="7"/>
      <c r="N949" s="7"/>
      <c r="O949" s="7"/>
      <c r="P949" s="7"/>
      <c r="Q949" s="273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72"/>
      <c r="I950" s="7"/>
      <c r="J950" s="7"/>
      <c r="K950" s="7"/>
      <c r="L950" s="7"/>
      <c r="M950" s="7"/>
      <c r="N950" s="7"/>
      <c r="O950" s="7"/>
      <c r="P950" s="7"/>
      <c r="Q950" s="273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72"/>
      <c r="I951" s="7"/>
      <c r="J951" s="7"/>
      <c r="K951" s="7"/>
      <c r="L951" s="7"/>
      <c r="M951" s="7"/>
      <c r="N951" s="7"/>
      <c r="O951" s="7"/>
      <c r="P951" s="7"/>
      <c r="Q951" s="273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72"/>
      <c r="I952" s="7"/>
      <c r="J952" s="7"/>
      <c r="K952" s="7"/>
      <c r="L952" s="7"/>
      <c r="M952" s="7"/>
      <c r="N952" s="7"/>
      <c r="O952" s="7"/>
      <c r="P952" s="7"/>
      <c r="Q952" s="273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72"/>
      <c r="I953" s="7"/>
      <c r="J953" s="7"/>
      <c r="K953" s="7"/>
      <c r="L953" s="7"/>
      <c r="M953" s="7"/>
      <c r="N953" s="7"/>
      <c r="O953" s="7"/>
      <c r="P953" s="7"/>
      <c r="Q953" s="273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72"/>
      <c r="I954" s="7"/>
      <c r="J954" s="7"/>
      <c r="K954" s="7"/>
      <c r="L954" s="7"/>
      <c r="M954" s="7"/>
      <c r="N954" s="7"/>
      <c r="O954" s="7"/>
      <c r="P954" s="7"/>
      <c r="Q954" s="273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72"/>
      <c r="I955" s="7"/>
      <c r="J955" s="7"/>
      <c r="K955" s="7"/>
      <c r="L955" s="7"/>
      <c r="M955" s="7"/>
      <c r="N955" s="7"/>
      <c r="O955" s="7"/>
      <c r="P955" s="7"/>
      <c r="Q955" s="273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72"/>
      <c r="I956" s="7"/>
      <c r="J956" s="7"/>
      <c r="K956" s="7"/>
      <c r="L956" s="7"/>
      <c r="M956" s="7"/>
      <c r="N956" s="7"/>
      <c r="O956" s="7"/>
      <c r="P956" s="7"/>
      <c r="Q956" s="273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72"/>
      <c r="I957" s="7"/>
      <c r="J957" s="7"/>
      <c r="K957" s="7"/>
      <c r="L957" s="7"/>
      <c r="M957" s="7"/>
      <c r="N957" s="7"/>
      <c r="O957" s="7"/>
      <c r="P957" s="7"/>
      <c r="Q957" s="273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72"/>
      <c r="I958" s="7"/>
      <c r="J958" s="7"/>
      <c r="K958" s="7"/>
      <c r="L958" s="7"/>
      <c r="M958" s="7"/>
      <c r="N958" s="7"/>
      <c r="O958" s="7"/>
      <c r="P958" s="7"/>
      <c r="Q958" s="273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72"/>
      <c r="I959" s="7"/>
      <c r="J959" s="7"/>
      <c r="K959" s="7"/>
      <c r="L959" s="7"/>
      <c r="M959" s="7"/>
      <c r="N959" s="7"/>
      <c r="O959" s="7"/>
      <c r="P959" s="7"/>
      <c r="Q959" s="273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72"/>
      <c r="I960" s="7"/>
      <c r="J960" s="7"/>
      <c r="K960" s="7"/>
      <c r="L960" s="7"/>
      <c r="M960" s="7"/>
      <c r="N960" s="7"/>
      <c r="O960" s="7"/>
      <c r="P960" s="7"/>
      <c r="Q960" s="273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72"/>
      <c r="I961" s="7"/>
      <c r="J961" s="7"/>
      <c r="K961" s="7"/>
      <c r="L961" s="7"/>
      <c r="M961" s="7"/>
      <c r="N961" s="7"/>
      <c r="O961" s="7"/>
      <c r="P961" s="7"/>
      <c r="Q961" s="273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72"/>
      <c r="I962" s="7"/>
      <c r="J962" s="7"/>
      <c r="K962" s="7"/>
      <c r="L962" s="7"/>
      <c r="M962" s="7"/>
      <c r="N962" s="7"/>
      <c r="O962" s="7"/>
      <c r="P962" s="7"/>
      <c r="Q962" s="273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72"/>
      <c r="I963" s="7"/>
      <c r="J963" s="7"/>
      <c r="K963" s="7"/>
      <c r="L963" s="7"/>
      <c r="M963" s="7"/>
      <c r="N963" s="7"/>
      <c r="O963" s="7"/>
      <c r="P963" s="7"/>
      <c r="Q963" s="273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72"/>
      <c r="I964" s="7"/>
      <c r="J964" s="7"/>
      <c r="K964" s="7"/>
      <c r="L964" s="7"/>
      <c r="M964" s="7"/>
      <c r="N964" s="7"/>
      <c r="O964" s="7"/>
      <c r="P964" s="7"/>
      <c r="Q964" s="273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72"/>
      <c r="I965" s="7"/>
      <c r="J965" s="7"/>
      <c r="K965" s="7"/>
      <c r="L965" s="7"/>
      <c r="M965" s="7"/>
      <c r="N965" s="7"/>
      <c r="O965" s="7"/>
      <c r="P965" s="7"/>
      <c r="Q965" s="273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72"/>
      <c r="I966" s="7"/>
      <c r="J966" s="7"/>
      <c r="K966" s="7"/>
      <c r="L966" s="7"/>
      <c r="M966" s="7"/>
      <c r="N966" s="7"/>
      <c r="O966" s="7"/>
      <c r="P966" s="7"/>
      <c r="Q966" s="273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72"/>
      <c r="I967" s="7"/>
      <c r="J967" s="7"/>
      <c r="K967" s="7"/>
      <c r="L967" s="7"/>
      <c r="M967" s="7"/>
      <c r="N967" s="7"/>
      <c r="O967" s="7"/>
      <c r="P967" s="7"/>
      <c r="Q967" s="273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72"/>
      <c r="I968" s="7"/>
      <c r="J968" s="7"/>
      <c r="K968" s="7"/>
      <c r="L968" s="7"/>
      <c r="M968" s="7"/>
      <c r="N968" s="7"/>
      <c r="O968" s="7"/>
      <c r="P968" s="7"/>
      <c r="Q968" s="273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72"/>
      <c r="I969" s="7"/>
      <c r="J969" s="7"/>
      <c r="K969" s="7"/>
      <c r="L969" s="7"/>
      <c r="M969" s="7"/>
      <c r="N969" s="7"/>
      <c r="O969" s="7"/>
      <c r="P969" s="7"/>
      <c r="Q969" s="273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72"/>
      <c r="I970" s="7"/>
      <c r="J970" s="7"/>
      <c r="K970" s="7"/>
      <c r="L970" s="7"/>
      <c r="M970" s="7"/>
      <c r="N970" s="7"/>
      <c r="O970" s="7"/>
      <c r="P970" s="7"/>
      <c r="Q970" s="273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72"/>
      <c r="I971" s="7"/>
      <c r="J971" s="7"/>
      <c r="K971" s="7"/>
      <c r="L971" s="7"/>
      <c r="M971" s="7"/>
      <c r="N971" s="7"/>
      <c r="O971" s="7"/>
      <c r="P971" s="7"/>
      <c r="Q971" s="273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72"/>
      <c r="I972" s="7"/>
      <c r="J972" s="7"/>
      <c r="K972" s="7"/>
      <c r="L972" s="7"/>
      <c r="M972" s="7"/>
      <c r="N972" s="7"/>
      <c r="O972" s="7"/>
      <c r="P972" s="7"/>
      <c r="Q972" s="273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72"/>
      <c r="I973" s="7"/>
      <c r="J973" s="7"/>
      <c r="K973" s="7"/>
      <c r="L973" s="7"/>
      <c r="M973" s="7"/>
      <c r="N973" s="7"/>
      <c r="O973" s="7"/>
      <c r="P973" s="7"/>
      <c r="Q973" s="273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72"/>
      <c r="I974" s="7"/>
      <c r="J974" s="7"/>
      <c r="K974" s="7"/>
      <c r="L974" s="7"/>
      <c r="M974" s="7"/>
      <c r="N974" s="7"/>
      <c r="O974" s="7"/>
      <c r="P974" s="7"/>
      <c r="Q974" s="273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72"/>
      <c r="I975" s="7"/>
      <c r="J975" s="7"/>
      <c r="K975" s="7"/>
      <c r="L975" s="7"/>
      <c r="M975" s="7"/>
      <c r="N975" s="7"/>
      <c r="O975" s="7"/>
      <c r="P975" s="7"/>
      <c r="Q975" s="273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72"/>
      <c r="I976" s="7"/>
      <c r="J976" s="7"/>
      <c r="K976" s="7"/>
      <c r="L976" s="7"/>
      <c r="M976" s="7"/>
      <c r="N976" s="7"/>
      <c r="O976" s="7"/>
      <c r="P976" s="7"/>
      <c r="Q976" s="273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72"/>
      <c r="I977" s="7"/>
      <c r="J977" s="7"/>
      <c r="K977" s="7"/>
      <c r="L977" s="7"/>
      <c r="M977" s="7"/>
      <c r="N977" s="7"/>
      <c r="O977" s="7"/>
      <c r="P977" s="7"/>
      <c r="Q977" s="273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72"/>
      <c r="I978" s="7"/>
      <c r="J978" s="7"/>
      <c r="K978" s="7"/>
      <c r="L978" s="7"/>
      <c r="M978" s="7"/>
      <c r="N978" s="7"/>
      <c r="O978" s="7"/>
      <c r="P978" s="7"/>
      <c r="Q978" s="273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72"/>
      <c r="I979" s="7"/>
      <c r="J979" s="7"/>
      <c r="K979" s="7"/>
      <c r="L979" s="7"/>
      <c r="M979" s="7"/>
      <c r="N979" s="7"/>
      <c r="O979" s="7"/>
      <c r="P979" s="7"/>
      <c r="Q979" s="273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72"/>
      <c r="I980" s="7"/>
      <c r="J980" s="7"/>
      <c r="K980" s="7"/>
      <c r="L980" s="7"/>
      <c r="M980" s="7"/>
      <c r="N980" s="7"/>
      <c r="O980" s="7"/>
      <c r="P980" s="7"/>
      <c r="Q980" s="273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72"/>
      <c r="I981" s="7"/>
      <c r="J981" s="7"/>
      <c r="K981" s="7"/>
      <c r="L981" s="7"/>
      <c r="M981" s="7"/>
      <c r="N981" s="7"/>
      <c r="O981" s="7"/>
      <c r="P981" s="7"/>
      <c r="Q981" s="273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72"/>
      <c r="I982" s="7"/>
      <c r="J982" s="7"/>
      <c r="K982" s="7"/>
      <c r="L982" s="7"/>
      <c r="M982" s="7"/>
      <c r="N982" s="7"/>
      <c r="O982" s="7"/>
      <c r="P982" s="7"/>
      <c r="Q982" s="273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72"/>
      <c r="I983" s="7"/>
      <c r="J983" s="7"/>
      <c r="K983" s="7"/>
      <c r="L983" s="7"/>
      <c r="M983" s="7"/>
      <c r="N983" s="7"/>
      <c r="O983" s="7"/>
      <c r="P983" s="7"/>
      <c r="Q983" s="273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72"/>
      <c r="I984" s="7"/>
      <c r="J984" s="7"/>
      <c r="K984" s="7"/>
      <c r="L984" s="7"/>
      <c r="M984" s="7"/>
      <c r="N984" s="7"/>
      <c r="O984" s="7"/>
      <c r="P984" s="7"/>
      <c r="Q984" s="273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72"/>
      <c r="I985" s="7"/>
      <c r="J985" s="7"/>
      <c r="K985" s="7"/>
      <c r="L985" s="7"/>
      <c r="M985" s="7"/>
      <c r="N985" s="7"/>
      <c r="O985" s="7"/>
      <c r="P985" s="7"/>
      <c r="Q985" s="273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72"/>
      <c r="I986" s="7"/>
      <c r="J986" s="7"/>
      <c r="K986" s="7"/>
      <c r="L986" s="7"/>
      <c r="M986" s="7"/>
      <c r="N986" s="7"/>
      <c r="O986" s="7"/>
      <c r="P986" s="7"/>
      <c r="Q986" s="273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72"/>
      <c r="I987" s="7"/>
      <c r="J987" s="7"/>
      <c r="K987" s="7"/>
      <c r="L987" s="7"/>
      <c r="M987" s="7"/>
      <c r="N987" s="7"/>
      <c r="O987" s="7"/>
      <c r="P987" s="7"/>
      <c r="Q987" s="273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72"/>
      <c r="I988" s="7"/>
      <c r="J988" s="7"/>
      <c r="K988" s="7"/>
      <c r="L988" s="7"/>
      <c r="M988" s="7"/>
      <c r="N988" s="7"/>
      <c r="O988" s="7"/>
      <c r="P988" s="7"/>
      <c r="Q988" s="273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72"/>
      <c r="I989" s="7"/>
      <c r="J989" s="7"/>
      <c r="K989" s="7"/>
      <c r="L989" s="7"/>
      <c r="M989" s="7"/>
      <c r="N989" s="7"/>
      <c r="O989" s="7"/>
      <c r="P989" s="7"/>
      <c r="Q989" s="273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72"/>
      <c r="I990" s="7"/>
      <c r="J990" s="7"/>
      <c r="K990" s="7"/>
      <c r="L990" s="7"/>
      <c r="M990" s="7"/>
      <c r="N990" s="7"/>
      <c r="O990" s="7"/>
      <c r="P990" s="7"/>
      <c r="Q990" s="273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72"/>
      <c r="I991" s="7"/>
      <c r="J991" s="7"/>
      <c r="K991" s="7"/>
      <c r="L991" s="7"/>
      <c r="M991" s="7"/>
      <c r="N991" s="7"/>
      <c r="O991" s="7"/>
      <c r="P991" s="7"/>
      <c r="Q991" s="273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72"/>
      <c r="I992" s="7"/>
      <c r="J992" s="7"/>
      <c r="K992" s="7"/>
      <c r="L992" s="7"/>
      <c r="M992" s="7"/>
      <c r="N992" s="7"/>
      <c r="O992" s="7"/>
      <c r="P992" s="7"/>
      <c r="Q992" s="273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72"/>
      <c r="I993" s="7"/>
      <c r="J993" s="7"/>
      <c r="K993" s="7"/>
      <c r="L993" s="7"/>
      <c r="M993" s="7"/>
      <c r="N993" s="7"/>
      <c r="O993" s="7"/>
      <c r="P993" s="7"/>
      <c r="Q993" s="273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72"/>
      <c r="I994" s="7"/>
      <c r="J994" s="7"/>
      <c r="K994" s="7"/>
      <c r="L994" s="7"/>
      <c r="M994" s="7"/>
      <c r="N994" s="7"/>
      <c r="O994" s="7"/>
      <c r="P994" s="7"/>
      <c r="Q994" s="273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72"/>
      <c r="I995" s="7"/>
      <c r="J995" s="7"/>
      <c r="K995" s="7"/>
      <c r="L995" s="7"/>
      <c r="M995" s="7"/>
      <c r="N995" s="7"/>
      <c r="O995" s="7"/>
      <c r="P995" s="7"/>
      <c r="Q995" s="273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72"/>
      <c r="I996" s="7"/>
      <c r="J996" s="7"/>
      <c r="K996" s="7"/>
      <c r="L996" s="7"/>
      <c r="M996" s="7"/>
      <c r="N996" s="7"/>
      <c r="O996" s="7"/>
      <c r="P996" s="7"/>
      <c r="Q996" s="273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72"/>
      <c r="I997" s="7"/>
      <c r="J997" s="7"/>
      <c r="K997" s="7"/>
      <c r="L997" s="7"/>
      <c r="M997" s="7"/>
      <c r="N997" s="7"/>
      <c r="O997" s="7"/>
      <c r="P997" s="7"/>
      <c r="Q997" s="273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72"/>
      <c r="I998" s="7"/>
      <c r="J998" s="7"/>
      <c r="K998" s="7"/>
      <c r="L998" s="7"/>
      <c r="M998" s="7"/>
      <c r="N998" s="7"/>
      <c r="O998" s="7"/>
      <c r="P998" s="7"/>
      <c r="Q998" s="273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72"/>
      <c r="I999" s="7"/>
      <c r="J999" s="7"/>
      <c r="K999" s="7"/>
      <c r="L999" s="7"/>
      <c r="M999" s="7"/>
      <c r="N999" s="7"/>
      <c r="O999" s="7"/>
      <c r="P999" s="7"/>
      <c r="Q999" s="273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72"/>
      <c r="I1000" s="7"/>
      <c r="J1000" s="7"/>
      <c r="K1000" s="7"/>
      <c r="L1000" s="7"/>
      <c r="M1000" s="7"/>
      <c r="N1000" s="7"/>
      <c r="O1000" s="7"/>
      <c r="P1000" s="7"/>
      <c r="Q1000" s="273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6:E26"/>
    <mergeCell ref="C34:E3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8.43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24.43"/>
    <col customWidth="1" min="11" max="11" width="22.14"/>
    <col customWidth="1" min="12" max="12" width="9.14"/>
    <col customWidth="1" min="13" max="13" width="18.14"/>
    <col customWidth="1" min="14" max="14" width="18.71"/>
    <col customWidth="1" min="15" max="31" width="9.14"/>
  </cols>
  <sheetData>
    <row r="1" ht="20.25" customHeight="1">
      <c r="A1" s="279" t="s">
        <v>53</v>
      </c>
      <c r="B1" s="280"/>
      <c r="C1" s="280"/>
      <c r="D1" s="280"/>
      <c r="E1" s="280"/>
      <c r="F1" s="280"/>
      <c r="G1" s="280"/>
      <c r="H1" s="281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  <c r="AE1" s="280"/>
    </row>
    <row r="2" ht="20.25" customHeight="1">
      <c r="A2" s="280"/>
      <c r="B2" s="280"/>
      <c r="C2" s="280"/>
      <c r="D2" s="280"/>
      <c r="E2" s="280"/>
      <c r="F2" s="280"/>
      <c r="G2" s="280"/>
      <c r="H2" s="281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  <c r="AE2" s="280"/>
    </row>
    <row r="3" ht="20.25" customHeight="1">
      <c r="A3" s="279" t="s">
        <v>83</v>
      </c>
      <c r="B3" s="280"/>
      <c r="C3" s="280"/>
      <c r="D3" s="280"/>
      <c r="E3" s="280"/>
      <c r="F3" s="280"/>
      <c r="G3" s="280"/>
      <c r="H3" s="281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  <c r="AE3" s="280"/>
    </row>
    <row r="4" ht="22.5" customHeight="1">
      <c r="A4" s="280" t="s">
        <v>84</v>
      </c>
      <c r="B4" s="282" t="s">
        <v>85</v>
      </c>
      <c r="C4" s="280"/>
      <c r="D4" s="280"/>
      <c r="E4" s="280"/>
      <c r="F4" s="280"/>
      <c r="G4" s="280"/>
      <c r="H4" s="281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  <c r="AE4" s="280"/>
    </row>
    <row r="5" ht="21.0" customHeight="1">
      <c r="A5" s="280"/>
      <c r="B5" s="280"/>
      <c r="C5" s="280"/>
      <c r="D5" s="280"/>
      <c r="E5" s="280"/>
      <c r="F5" s="280"/>
      <c r="G5" s="280"/>
      <c r="H5" s="281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  <c r="AE5" s="280"/>
    </row>
    <row r="6" ht="61.5" customHeight="1">
      <c r="A6" s="283" t="s">
        <v>86</v>
      </c>
      <c r="B6" s="284" t="s">
        <v>87</v>
      </c>
      <c r="C6" s="285" t="s">
        <v>88</v>
      </c>
      <c r="D6" s="285" t="s">
        <v>89</v>
      </c>
      <c r="E6" s="285" t="s">
        <v>90</v>
      </c>
      <c r="F6" s="285" t="s">
        <v>91</v>
      </c>
      <c r="G6" s="286" t="s">
        <v>92</v>
      </c>
      <c r="H6" s="287" t="s">
        <v>12</v>
      </c>
      <c r="I6" s="288"/>
      <c r="J6" s="280" t="s">
        <v>93</v>
      </c>
      <c r="K6" s="280" t="s">
        <v>94</v>
      </c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</row>
    <row r="7" ht="26.25" customHeight="1">
      <c r="A7" s="289">
        <f>+'1-02'!I4</f>
        <v>44228</v>
      </c>
      <c r="B7" s="290">
        <f>+'1-02'!B84</f>
        <v>3685.754884</v>
      </c>
      <c r="C7" s="290">
        <f>+'1-02'!C84</f>
        <v>3403.20216</v>
      </c>
      <c r="D7" s="290">
        <f>+'1-02'!D84</f>
        <v>34.92606</v>
      </c>
      <c r="E7" s="290">
        <f>+'1-02'!E84</f>
        <v>28.8</v>
      </c>
      <c r="F7" s="290">
        <f>+'1-02'!H84</f>
        <v>207.1709319</v>
      </c>
      <c r="G7" s="290">
        <f>+'1-02'!I84</f>
        <v>11.6557321</v>
      </c>
      <c r="H7" s="166" t="s">
        <v>95</v>
      </c>
      <c r="I7" s="291">
        <v>2.0</v>
      </c>
      <c r="J7" s="292">
        <f>+'1-02'!J58</f>
        <v>3403.20216</v>
      </c>
      <c r="K7" s="292">
        <v>3499.8103631999975</v>
      </c>
      <c r="L7" s="293">
        <f t="shared" ref="L7:L12" si="1">+J7/K7</f>
        <v>0.9723961606</v>
      </c>
      <c r="M7" s="292"/>
      <c r="N7" s="292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  <c r="AE7" s="280"/>
    </row>
    <row r="8" ht="26.25" customHeight="1">
      <c r="A8" s="289">
        <f>+'3-02'!I4</f>
        <v>44230</v>
      </c>
      <c r="B8" s="290">
        <f>+'3-02'!B100</f>
        <v>5486.913</v>
      </c>
      <c r="C8" s="290">
        <f>+'3-02'!C100</f>
        <v>4828.94712</v>
      </c>
      <c r="D8" s="290">
        <f>+'3-02'!D100</f>
        <v>16.08642</v>
      </c>
      <c r="E8" s="290">
        <f>+'3-02'!E100</f>
        <v>37.8</v>
      </c>
      <c r="F8" s="290">
        <f>+'3-02'!H100</f>
        <v>587.8309995</v>
      </c>
      <c r="G8" s="290">
        <f>+'3-02'!I100</f>
        <v>16.2484605</v>
      </c>
      <c r="H8" s="166" t="s">
        <v>96</v>
      </c>
      <c r="I8" s="291">
        <v>2.0</v>
      </c>
      <c r="J8" s="292">
        <f>+'3-02'!J74</f>
        <v>4828.94712</v>
      </c>
      <c r="K8" s="292">
        <v>4910.5265693</v>
      </c>
      <c r="L8" s="293">
        <f t="shared" si="1"/>
        <v>0.9833868225</v>
      </c>
      <c r="M8" s="292"/>
      <c r="N8" s="292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  <c r="AE8" s="280"/>
    </row>
    <row r="9" ht="26.25" customHeight="1">
      <c r="A9" s="289">
        <f>+'18-02'!I4</f>
        <v>44245</v>
      </c>
      <c r="B9" s="290">
        <f>+'18-02'!B86</f>
        <v>3830.434496</v>
      </c>
      <c r="C9" s="290">
        <f>+'18-02'!C86</f>
        <v>3387.48936</v>
      </c>
      <c r="D9" s="290">
        <f>+'18-02'!D86</f>
        <v>8.04321</v>
      </c>
      <c r="E9" s="290">
        <f>+'18-02'!E86</f>
        <v>30.6</v>
      </c>
      <c r="F9" s="290">
        <f>+'18-02'!H86</f>
        <v>400.7311891</v>
      </c>
      <c r="G9" s="290">
        <f>+'18-02'!I86</f>
        <v>3.570736915</v>
      </c>
      <c r="H9" s="166" t="s">
        <v>96</v>
      </c>
      <c r="I9" s="291">
        <v>2.0</v>
      </c>
      <c r="J9" s="292">
        <f>+'18-02'!J60</f>
        <v>3387.48936</v>
      </c>
      <c r="K9" s="292">
        <v>3427.0511518000035</v>
      </c>
      <c r="L9" s="293">
        <f t="shared" si="1"/>
        <v>0.9884560253</v>
      </c>
      <c r="M9" s="292"/>
      <c r="N9" s="292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</row>
    <row r="10" ht="26.25" customHeight="1">
      <c r="A10" s="289">
        <f>+'20-02'!I4</f>
        <v>44247</v>
      </c>
      <c r="B10" s="290">
        <f>+'20-02'!B81</f>
        <v>4315.2016</v>
      </c>
      <c r="C10" s="290">
        <f>+'20-02'!C81</f>
        <v>4200.5172</v>
      </c>
      <c r="D10" s="290">
        <f>+'20-02'!D81</f>
        <v>20.5143</v>
      </c>
      <c r="E10" s="290">
        <f>+'20-02'!E81</f>
        <v>23.4</v>
      </c>
      <c r="F10" s="290">
        <f>+'20-02'!H81</f>
        <v>62.5704232</v>
      </c>
      <c r="G10" s="290">
        <f>+'20-02'!I81</f>
        <v>8.1996768</v>
      </c>
      <c r="H10" s="166" t="s">
        <v>56</v>
      </c>
      <c r="I10" s="291">
        <v>1.0</v>
      </c>
      <c r="J10" s="292">
        <f>+'20-02'!J58</f>
        <v>4200.5172</v>
      </c>
      <c r="K10" s="292">
        <v>4217.850559399997</v>
      </c>
      <c r="L10" s="293">
        <f t="shared" si="1"/>
        <v>0.9958904757</v>
      </c>
      <c r="M10" s="292"/>
      <c r="N10" s="292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0"/>
      <c r="AC10" s="280"/>
      <c r="AD10" s="280"/>
      <c r="AE10" s="280"/>
    </row>
    <row r="11" ht="26.25" customHeight="1">
      <c r="A11" s="289">
        <v>44250.0</v>
      </c>
      <c r="B11" s="290">
        <f>+'23-02'!B43</f>
        <v>317.161</v>
      </c>
      <c r="C11" s="290">
        <f>+'23-02'!C43</f>
        <v>298.1105933</v>
      </c>
      <c r="D11" s="290">
        <f>+'23-02'!D43</f>
        <v>4.29496425</v>
      </c>
      <c r="E11" s="290">
        <f>+'23-02'!E43</f>
        <v>9</v>
      </c>
      <c r="F11" s="290">
        <f>+'23-02'!H43</f>
        <v>4.6622667</v>
      </c>
      <c r="G11" s="290">
        <f>+'23-02'!I43</f>
        <v>1.0931758</v>
      </c>
      <c r="H11" s="166" t="s">
        <v>76</v>
      </c>
      <c r="I11" s="291">
        <v>1.0</v>
      </c>
      <c r="J11" s="292" t="str">
        <f>+'20-02'!J59</f>
        <v/>
      </c>
      <c r="K11" s="292">
        <v>4217.850559399997</v>
      </c>
      <c r="L11" s="293">
        <f t="shared" si="1"/>
        <v>0</v>
      </c>
      <c r="M11" s="292"/>
      <c r="N11" s="292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  <c r="AE11" s="280"/>
    </row>
    <row r="12" ht="26.25" customHeight="1">
      <c r="A12" s="289">
        <v>44253.0</v>
      </c>
      <c r="B12" s="290">
        <f>+'26-02'!B43</f>
        <v>324.20655</v>
      </c>
      <c r="C12" s="290">
        <f>+'26-02'!C43</f>
        <v>300.676475</v>
      </c>
      <c r="D12" s="290">
        <f>+'26-02'!D43</f>
        <v>3.418325625</v>
      </c>
      <c r="E12" s="290">
        <f>+'26-02'!E43</f>
        <v>12</v>
      </c>
      <c r="F12" s="290">
        <f>+'26-02'!H43</f>
        <v>5.77087659</v>
      </c>
      <c r="G12" s="290">
        <f>+'26-02'!I43</f>
        <v>2.340872785</v>
      </c>
      <c r="H12" s="166" t="s">
        <v>79</v>
      </c>
      <c r="I12" s="291">
        <v>1.0</v>
      </c>
      <c r="J12" s="292" t="str">
        <f>+'20-02'!J60</f>
        <v/>
      </c>
      <c r="K12" s="292">
        <v>4217.850559399997</v>
      </c>
      <c r="L12" s="293">
        <f t="shared" si="1"/>
        <v>0</v>
      </c>
      <c r="M12" s="292"/>
      <c r="N12" s="292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</row>
    <row r="13" ht="29.25" customHeight="1">
      <c r="A13" s="294" t="s">
        <v>97</v>
      </c>
      <c r="B13" s="295">
        <f t="shared" ref="B13:F13" si="2">SUM(B7:B12)</f>
        <v>17959.67153</v>
      </c>
      <c r="C13" s="295">
        <f t="shared" si="2"/>
        <v>16418.94291</v>
      </c>
      <c r="D13" s="295">
        <f t="shared" si="2"/>
        <v>87.28327988</v>
      </c>
      <c r="E13" s="295">
        <f t="shared" si="2"/>
        <v>141.6</v>
      </c>
      <c r="F13" s="295">
        <f t="shared" si="2"/>
        <v>1268.736687</v>
      </c>
      <c r="G13" s="295">
        <f>SUM(G7:G10)</f>
        <v>39.67460632</v>
      </c>
      <c r="H13" s="166"/>
      <c r="I13" s="296">
        <f>SUM(I7:I12)</f>
        <v>9</v>
      </c>
      <c r="J13" s="297">
        <f>+C13+E13</f>
        <v>16560.54291</v>
      </c>
      <c r="K13" s="292">
        <f>+SUM(K7:K10)</f>
        <v>16055.23864</v>
      </c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280"/>
      <c r="X13" s="280"/>
      <c r="Y13" s="280"/>
      <c r="Z13" s="280"/>
      <c r="AA13" s="280"/>
      <c r="AB13" s="280"/>
      <c r="AC13" s="280"/>
      <c r="AD13" s="280"/>
      <c r="AE13" s="280"/>
    </row>
    <row r="14" ht="24.0" customHeight="1">
      <c r="A14" s="298" t="s">
        <v>49</v>
      </c>
      <c r="B14" s="299"/>
      <c r="C14" s="300">
        <f>+C13/B13</f>
        <v>0.9142117594</v>
      </c>
      <c r="D14" s="301">
        <f>+D13/B13</f>
        <v>0.004859959701</v>
      </c>
      <c r="E14" s="301">
        <f>+E13/B13</f>
        <v>0.007884331279</v>
      </c>
      <c r="F14" s="300">
        <f>+F13/B13</f>
        <v>0.07064364651</v>
      </c>
      <c r="G14" s="301">
        <f>+G13/B13</f>
        <v>0.002209094206</v>
      </c>
      <c r="H14" s="302"/>
      <c r="I14" s="280"/>
      <c r="J14" s="280"/>
      <c r="K14" s="280"/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</row>
    <row r="15" ht="24.0" customHeight="1">
      <c r="A15" s="303" t="s">
        <v>98</v>
      </c>
      <c r="B15" s="279"/>
      <c r="C15" s="304"/>
      <c r="D15" s="305">
        <v>0.0053</v>
      </c>
      <c r="E15" s="305">
        <v>0.0084</v>
      </c>
      <c r="F15" s="304"/>
      <c r="G15" s="306">
        <v>0.0061</v>
      </c>
      <c r="H15" s="302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  <c r="AE15" s="280"/>
    </row>
    <row r="16" ht="24.0" customHeight="1">
      <c r="A16" s="307"/>
      <c r="B16" s="308"/>
      <c r="C16" s="280"/>
      <c r="D16" s="280"/>
      <c r="E16" s="280"/>
      <c r="F16" s="280"/>
      <c r="G16" s="308"/>
      <c r="H16" s="309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  <c r="AE16" s="280"/>
    </row>
    <row r="17" ht="23.25" customHeight="1">
      <c r="A17" s="310"/>
      <c r="B17" s="280"/>
      <c r="C17" s="280"/>
      <c r="D17" s="280" t="s">
        <v>99</v>
      </c>
      <c r="E17" s="280"/>
      <c r="F17" s="311">
        <f>+D13+E13+F13+G13</f>
        <v>1537.294573</v>
      </c>
      <c r="G17" s="280"/>
      <c r="H17" s="312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  <c r="AE17" s="280"/>
    </row>
    <row r="18" ht="20.25" customHeight="1">
      <c r="A18" s="310"/>
      <c r="B18" s="280"/>
      <c r="C18" s="280"/>
      <c r="D18" s="280" t="s">
        <v>100</v>
      </c>
      <c r="E18" s="280"/>
      <c r="F18" s="313">
        <f>+F17/B13</f>
        <v>0.08559703169</v>
      </c>
      <c r="G18" s="280"/>
      <c r="H18" s="296"/>
      <c r="I18" s="280"/>
      <c r="J18" s="280"/>
      <c r="K18" s="280"/>
      <c r="L18" s="280"/>
      <c r="M18" s="280"/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  <c r="AE18" s="280"/>
    </row>
    <row r="19" ht="20.25" customHeight="1">
      <c r="A19" s="310"/>
      <c r="B19" s="280"/>
      <c r="C19" s="280"/>
      <c r="D19" s="280" t="s">
        <v>101</v>
      </c>
      <c r="E19" s="280"/>
      <c r="F19" s="313">
        <f t="shared" ref="F19:F20" si="3">+D14+E14+G14</f>
        <v>0.01495338519</v>
      </c>
      <c r="G19" s="280"/>
      <c r="H19" s="296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  <c r="AE19" s="280"/>
    </row>
    <row r="20" ht="20.25" customHeight="1">
      <c r="A20" s="310"/>
      <c r="B20" s="280"/>
      <c r="C20" s="279" t="s">
        <v>102</v>
      </c>
      <c r="D20" s="279"/>
      <c r="E20" s="279"/>
      <c r="F20" s="306">
        <f t="shared" si="3"/>
        <v>0.0198</v>
      </c>
      <c r="G20" s="280"/>
      <c r="H20" s="314"/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</row>
    <row r="21" ht="20.25" customHeight="1">
      <c r="A21" s="310" t="s">
        <v>103</v>
      </c>
      <c r="B21" s="280"/>
      <c r="C21" s="280"/>
      <c r="D21" s="315">
        <v>9.0</v>
      </c>
      <c r="E21" s="280"/>
      <c r="F21" s="280"/>
      <c r="G21" s="280"/>
      <c r="H21" s="314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</row>
    <row r="22" ht="20.25" customHeight="1">
      <c r="A22" s="310"/>
      <c r="B22" s="280"/>
      <c r="C22" s="280" t="s">
        <v>104</v>
      </c>
      <c r="D22" s="316">
        <f t="shared" ref="D22:E22" si="4">+$D$21*D13</f>
        <v>785.5495189</v>
      </c>
      <c r="E22" s="316">
        <f t="shared" si="4"/>
        <v>1274.4</v>
      </c>
      <c r="F22" s="316"/>
      <c r="G22" s="316">
        <f>+$D$21*G13</f>
        <v>357.0714569</v>
      </c>
      <c r="H22" s="314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</row>
    <row r="23" ht="21.0" customHeight="1">
      <c r="A23" s="317"/>
      <c r="B23" s="318"/>
      <c r="C23" s="318"/>
      <c r="D23" s="318"/>
      <c r="E23" s="318"/>
      <c r="F23" s="318"/>
      <c r="G23" s="318"/>
      <c r="H23" s="319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  <c r="AE23" s="280"/>
    </row>
    <row r="24" ht="20.25" customHeight="1">
      <c r="A24" s="280"/>
      <c r="B24" s="280"/>
      <c r="C24" s="280"/>
      <c r="D24" s="280"/>
      <c r="E24" s="280"/>
      <c r="F24" s="280"/>
      <c r="G24" s="280"/>
      <c r="H24" s="281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  <c r="AE24" s="280"/>
    </row>
    <row r="25" ht="20.25" customHeight="1">
      <c r="A25" s="280"/>
      <c r="B25" s="280"/>
      <c r="C25" s="280"/>
      <c r="D25" s="280"/>
      <c r="E25" s="280"/>
      <c r="F25" s="297"/>
      <c r="G25" s="280"/>
      <c r="H25" s="281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0"/>
      <c r="T25" s="280"/>
      <c r="U25" s="280"/>
      <c r="V25" s="280"/>
      <c r="W25" s="280"/>
      <c r="X25" s="280"/>
      <c r="Y25" s="280"/>
      <c r="Z25" s="280"/>
      <c r="AA25" s="280"/>
      <c r="AB25" s="280"/>
      <c r="AC25" s="280"/>
      <c r="AD25" s="280"/>
      <c r="AE25" s="280"/>
    </row>
    <row r="26" ht="20.25" customHeight="1">
      <c r="A26" s="280"/>
      <c r="B26" s="280"/>
      <c r="C26" s="280"/>
      <c r="D26" s="280"/>
      <c r="E26" s="297"/>
      <c r="F26" s="280"/>
      <c r="G26" s="280"/>
      <c r="H26" s="281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  <c r="AE26" s="280"/>
    </row>
    <row r="27" ht="21.75" customHeight="1">
      <c r="A27" s="280"/>
      <c r="B27" s="280"/>
      <c r="C27" s="280"/>
      <c r="D27" s="320" t="s">
        <v>31</v>
      </c>
      <c r="E27" s="321" t="str">
        <f t="shared" ref="E27:E28" si="5">+#REF!+#REF!+#REF!+#REF!+#REF!+#REF!+#REF!+#REF!+#REF!+#REF!+#REF!+#REF!+#REF!+#REF!+#REF!+#REF!+#REF!+#REF!+#REF!+#REF!+#REF!+#REF!+#REF!+#REF!+#REF!+#REF!+#REF!+#REF!</f>
        <v>#REF!</v>
      </c>
      <c r="F27" s="280"/>
      <c r="G27" s="280"/>
      <c r="H27" s="281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0"/>
      <c r="AC27" s="280"/>
      <c r="AD27" s="280"/>
      <c r="AE27" s="280"/>
    </row>
    <row r="28" ht="21.75" customHeight="1">
      <c r="A28" s="280"/>
      <c r="B28" s="280"/>
      <c r="C28" s="280"/>
      <c r="D28" s="320" t="s">
        <v>34</v>
      </c>
      <c r="E28" s="321" t="str">
        <f t="shared" si="5"/>
        <v>#REF!</v>
      </c>
      <c r="F28" s="280"/>
      <c r="G28" s="280"/>
      <c r="H28" s="281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  <c r="AE28" s="280"/>
    </row>
    <row r="29" ht="20.25" customHeight="1">
      <c r="A29" s="280"/>
      <c r="B29" s="280"/>
      <c r="C29" s="280"/>
      <c r="D29" s="280"/>
      <c r="E29" s="322" t="str">
        <f>SUM(E27:E28)</f>
        <v>#REF!</v>
      </c>
      <c r="F29" s="280"/>
      <c r="G29" s="280"/>
      <c r="H29" s="281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  <c r="AE29" s="280"/>
    </row>
    <row r="30" ht="20.25" customHeight="1">
      <c r="A30" s="280"/>
      <c r="B30" s="280"/>
      <c r="C30" s="280"/>
      <c r="D30" s="280"/>
      <c r="E30" s="280"/>
      <c r="F30" s="280"/>
      <c r="G30" s="280"/>
      <c r="H30" s="281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  <c r="AE30" s="280"/>
    </row>
    <row r="31" ht="20.25" customHeight="1">
      <c r="A31" s="280"/>
      <c r="B31" s="280"/>
      <c r="C31" s="280"/>
      <c r="D31" s="280"/>
      <c r="E31" s="280"/>
      <c r="F31" s="280"/>
      <c r="G31" s="280"/>
      <c r="H31" s="281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  <c r="AE31" s="280"/>
    </row>
    <row r="32" ht="20.25" customHeight="1">
      <c r="A32" s="280"/>
      <c r="B32" s="280"/>
      <c r="C32" s="280"/>
      <c r="D32" s="280"/>
      <c r="E32" s="280"/>
      <c r="F32" s="280"/>
      <c r="G32" s="280"/>
      <c r="H32" s="281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  <c r="AE32" s="280"/>
    </row>
    <row r="33" ht="20.25" customHeight="1">
      <c r="A33" s="280"/>
      <c r="B33" s="280"/>
      <c r="C33" s="280"/>
      <c r="D33" s="280"/>
      <c r="E33" s="280"/>
      <c r="F33" s="280"/>
      <c r="G33" s="280"/>
      <c r="H33" s="281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  <c r="AE33" s="280"/>
    </row>
    <row r="34" ht="20.25" customHeight="1">
      <c r="A34" s="280"/>
      <c r="B34" s="280"/>
      <c r="C34" s="280"/>
      <c r="D34" s="280"/>
      <c r="E34" s="280"/>
      <c r="F34" s="280"/>
      <c r="G34" s="280"/>
      <c r="H34" s="281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  <c r="AE34" s="280"/>
    </row>
    <row r="35" ht="20.25" customHeight="1">
      <c r="A35" s="280"/>
      <c r="B35" s="280"/>
      <c r="C35" s="280"/>
      <c r="D35" s="280"/>
      <c r="E35" s="280"/>
      <c r="F35" s="280"/>
      <c r="G35" s="280"/>
      <c r="H35" s="281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  <c r="AE35" s="280"/>
    </row>
    <row r="36" ht="20.25" customHeight="1">
      <c r="A36" s="280">
        <v>3617.6409656999977</v>
      </c>
      <c r="B36" s="280">
        <v>5223.9913418</v>
      </c>
      <c r="C36" s="280">
        <v>3633.8587543000035</v>
      </c>
      <c r="D36" s="280">
        <v>4329.516131899997</v>
      </c>
      <c r="E36" s="280">
        <v>518.3653628</v>
      </c>
      <c r="F36" s="280">
        <v>549.4509012999996</v>
      </c>
      <c r="G36" s="280"/>
      <c r="H36" s="281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  <c r="AE36" s="280"/>
    </row>
    <row r="37" ht="20.25" customHeight="1">
      <c r="A37" s="280"/>
      <c r="B37" s="280"/>
      <c r="C37" s="280"/>
      <c r="D37" s="280"/>
      <c r="E37" s="280"/>
      <c r="F37" s="280"/>
      <c r="G37" s="280"/>
      <c r="H37" s="281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  <c r="AE37" s="280"/>
    </row>
    <row r="38" ht="20.25" customHeight="1">
      <c r="A38" s="280"/>
      <c r="B38" s="280"/>
      <c r="C38" s="280"/>
      <c r="D38" s="280"/>
      <c r="E38" s="280"/>
      <c r="F38" s="280"/>
      <c r="G38" s="280"/>
      <c r="H38" s="281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</row>
    <row r="39" ht="20.25" customHeight="1">
      <c r="A39" s="280">
        <v>117.8306025</v>
      </c>
      <c r="B39" s="280">
        <v>313.4647725</v>
      </c>
      <c r="C39" s="280">
        <v>206.80760250000003</v>
      </c>
      <c r="D39" s="280">
        <v>111.6655725</v>
      </c>
      <c r="E39" s="280">
        <v>8.954799999999999</v>
      </c>
      <c r="F39" s="280">
        <v>7.27665</v>
      </c>
      <c r="G39" s="280"/>
      <c r="H39" s="281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  <c r="AE39" s="280"/>
    </row>
    <row r="40" ht="20.25" customHeight="1">
      <c r="A40" s="280"/>
      <c r="B40" s="280"/>
      <c r="C40" s="280"/>
      <c r="D40" s="280"/>
      <c r="E40" s="280"/>
      <c r="F40" s="280"/>
      <c r="G40" s="280"/>
      <c r="H40" s="281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  <c r="AE40" s="280"/>
    </row>
    <row r="41" ht="20.25" customHeight="1">
      <c r="A41" s="280"/>
      <c r="B41" s="280"/>
      <c r="C41" s="280"/>
      <c r="D41" s="280"/>
      <c r="E41" s="280"/>
      <c r="F41" s="280"/>
      <c r="G41" s="280"/>
      <c r="H41" s="281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</row>
    <row r="42" ht="20.25" customHeight="1">
      <c r="A42" s="280"/>
      <c r="B42" s="280"/>
      <c r="C42" s="280"/>
      <c r="D42" s="280"/>
      <c r="E42" s="280"/>
      <c r="F42" s="280"/>
      <c r="G42" s="280"/>
      <c r="H42" s="281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  <c r="AE42" s="280"/>
    </row>
    <row r="43" ht="20.25" customHeight="1">
      <c r="A43" s="280"/>
      <c r="B43" s="280"/>
      <c r="C43" s="280"/>
      <c r="D43" s="280"/>
      <c r="E43" s="280"/>
      <c r="F43" s="280"/>
      <c r="G43" s="280"/>
      <c r="H43" s="281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</row>
    <row r="44" ht="20.25" customHeight="1">
      <c r="A44" s="280"/>
      <c r="B44" s="280"/>
      <c r="C44" s="280"/>
      <c r="D44" s="280"/>
      <c r="E44" s="280"/>
      <c r="F44" s="280"/>
      <c r="G44" s="280"/>
      <c r="H44" s="281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  <c r="AE44" s="280"/>
    </row>
    <row r="45" ht="20.25" customHeight="1">
      <c r="A45" s="280"/>
      <c r="B45" s="280"/>
      <c r="C45" s="280"/>
      <c r="D45" s="280"/>
      <c r="E45" s="280"/>
      <c r="F45" s="280"/>
      <c r="G45" s="280"/>
      <c r="H45" s="281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  <c r="AE45" s="280"/>
    </row>
    <row r="46" ht="20.25" customHeight="1">
      <c r="A46" s="280"/>
      <c r="B46" s="280"/>
      <c r="C46" s="280"/>
      <c r="D46" s="280"/>
      <c r="E46" s="280"/>
      <c r="F46" s="280"/>
      <c r="G46" s="280"/>
      <c r="H46" s="281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  <c r="AE46" s="280"/>
    </row>
    <row r="47" ht="20.25" customHeight="1">
      <c r="A47" s="280"/>
      <c r="B47" s="280"/>
      <c r="C47" s="280"/>
      <c r="D47" s="280"/>
      <c r="E47" s="280"/>
      <c r="F47" s="280"/>
      <c r="G47" s="280"/>
      <c r="H47" s="281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  <c r="AE47" s="280"/>
    </row>
    <row r="48" ht="20.25" customHeight="1">
      <c r="A48" s="280"/>
      <c r="B48" s="280"/>
      <c r="C48" s="280"/>
      <c r="D48" s="280"/>
      <c r="E48" s="280"/>
      <c r="F48" s="280"/>
      <c r="G48" s="280"/>
      <c r="H48" s="281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0"/>
      <c r="AB48" s="280"/>
      <c r="AC48" s="280"/>
      <c r="AD48" s="280"/>
      <c r="AE48" s="280"/>
    </row>
    <row r="49" ht="20.25" customHeight="1">
      <c r="A49" s="280"/>
      <c r="B49" s="280"/>
      <c r="C49" s="280"/>
      <c r="D49" s="280"/>
      <c r="E49" s="280"/>
      <c r="F49" s="280"/>
      <c r="G49" s="280"/>
      <c r="H49" s="281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</row>
    <row r="50" ht="20.25" customHeight="1">
      <c r="A50" s="280"/>
      <c r="B50" s="280"/>
      <c r="C50" s="280"/>
      <c r="D50" s="280"/>
      <c r="E50" s="280"/>
      <c r="F50" s="280"/>
      <c r="G50" s="280"/>
      <c r="H50" s="281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</row>
    <row r="51" ht="20.25" customHeight="1">
      <c r="A51" s="280"/>
      <c r="B51" s="280"/>
      <c r="C51" s="280"/>
      <c r="D51" s="280"/>
      <c r="E51" s="280"/>
      <c r="F51" s="280"/>
      <c r="G51" s="280"/>
      <c r="H51" s="281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0"/>
      <c r="AC51" s="280"/>
      <c r="AD51" s="280"/>
      <c r="AE51" s="280"/>
    </row>
    <row r="52" ht="20.25" customHeight="1">
      <c r="A52" s="280"/>
      <c r="B52" s="280"/>
      <c r="C52" s="280"/>
      <c r="D52" s="280"/>
      <c r="E52" s="280"/>
      <c r="F52" s="280"/>
      <c r="G52" s="280"/>
      <c r="H52" s="281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  <c r="AE52" s="280"/>
    </row>
    <row r="53" ht="20.25" customHeight="1">
      <c r="A53" s="280"/>
      <c r="B53" s="280"/>
      <c r="C53" s="280"/>
      <c r="D53" s="280"/>
      <c r="E53" s="280"/>
      <c r="F53" s="280"/>
      <c r="G53" s="280"/>
      <c r="H53" s="281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0"/>
      <c r="T53" s="280"/>
      <c r="U53" s="280"/>
      <c r="V53" s="280"/>
      <c r="W53" s="280"/>
      <c r="X53" s="280"/>
      <c r="Y53" s="280"/>
      <c r="Z53" s="280"/>
      <c r="AA53" s="280"/>
      <c r="AB53" s="280"/>
      <c r="AC53" s="280"/>
      <c r="AD53" s="280"/>
      <c r="AE53" s="280"/>
    </row>
    <row r="54" ht="20.25" customHeight="1">
      <c r="A54" s="280"/>
      <c r="B54" s="280"/>
      <c r="C54" s="280"/>
      <c r="D54" s="280"/>
      <c r="E54" s="280"/>
      <c r="F54" s="280"/>
      <c r="G54" s="280"/>
      <c r="H54" s="281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0"/>
      <c r="AC54" s="280"/>
      <c r="AD54" s="280"/>
      <c r="AE54" s="280"/>
    </row>
    <row r="55" ht="20.25" customHeight="1">
      <c r="A55" s="280"/>
      <c r="B55" s="280"/>
      <c r="C55" s="280"/>
      <c r="D55" s="280"/>
      <c r="E55" s="280"/>
      <c r="F55" s="280"/>
      <c r="G55" s="280"/>
      <c r="H55" s="281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0"/>
      <c r="AC55" s="280"/>
      <c r="AD55" s="280"/>
      <c r="AE55" s="280"/>
    </row>
    <row r="56" ht="20.25" customHeight="1">
      <c r="A56" s="280"/>
      <c r="B56" s="280"/>
      <c r="C56" s="280"/>
      <c r="D56" s="280"/>
      <c r="E56" s="280"/>
      <c r="F56" s="280"/>
      <c r="G56" s="280"/>
      <c r="H56" s="281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  <c r="AE56" s="280"/>
    </row>
    <row r="57" ht="20.25" customHeight="1">
      <c r="A57" s="280"/>
      <c r="B57" s="280"/>
      <c r="C57" s="280"/>
      <c r="D57" s="280"/>
      <c r="E57" s="280"/>
      <c r="F57" s="280"/>
      <c r="G57" s="280"/>
      <c r="H57" s="281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0"/>
      <c r="AC57" s="280"/>
      <c r="AD57" s="280"/>
      <c r="AE57" s="280"/>
    </row>
    <row r="58" ht="20.25" customHeight="1">
      <c r="A58" s="280"/>
      <c r="B58" s="280"/>
      <c r="C58" s="280"/>
      <c r="D58" s="280"/>
      <c r="E58" s="280"/>
      <c r="F58" s="280"/>
      <c r="G58" s="280"/>
      <c r="H58" s="281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  <c r="AE58" s="280"/>
    </row>
    <row r="59" ht="20.25" customHeight="1">
      <c r="A59" s="280"/>
      <c r="B59" s="280"/>
      <c r="C59" s="280"/>
      <c r="D59" s="280"/>
      <c r="E59" s="280"/>
      <c r="F59" s="280"/>
      <c r="G59" s="280"/>
      <c r="H59" s="281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  <c r="AE59" s="280"/>
    </row>
    <row r="60" ht="20.25" customHeight="1">
      <c r="A60" s="280"/>
      <c r="B60" s="280"/>
      <c r="C60" s="280"/>
      <c r="D60" s="280"/>
      <c r="E60" s="280"/>
      <c r="F60" s="280"/>
      <c r="G60" s="280"/>
      <c r="H60" s="281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</row>
    <row r="61" ht="20.25" customHeight="1">
      <c r="A61" s="280"/>
      <c r="B61" s="280"/>
      <c r="C61" s="280"/>
      <c r="D61" s="280"/>
      <c r="E61" s="280"/>
      <c r="F61" s="280"/>
      <c r="G61" s="280"/>
      <c r="H61" s="281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</row>
    <row r="62" ht="20.25" customHeight="1">
      <c r="A62" s="280"/>
      <c r="B62" s="280"/>
      <c r="C62" s="280"/>
      <c r="D62" s="280"/>
      <c r="E62" s="280"/>
      <c r="F62" s="280"/>
      <c r="G62" s="280"/>
      <c r="H62" s="281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  <c r="AE62" s="280"/>
    </row>
    <row r="63" ht="20.25" customHeight="1">
      <c r="A63" s="280"/>
      <c r="B63" s="280"/>
      <c r="C63" s="280"/>
      <c r="D63" s="280"/>
      <c r="E63" s="280"/>
      <c r="F63" s="280"/>
      <c r="G63" s="280"/>
      <c r="H63" s="281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  <c r="AE63" s="280"/>
    </row>
    <row r="64" ht="20.25" customHeight="1">
      <c r="A64" s="280"/>
      <c r="B64" s="280"/>
      <c r="C64" s="280"/>
      <c r="D64" s="280"/>
      <c r="E64" s="280"/>
      <c r="F64" s="280"/>
      <c r="G64" s="280"/>
      <c r="H64" s="281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  <c r="AE64" s="280"/>
    </row>
    <row r="65" ht="20.25" customHeight="1">
      <c r="A65" s="280"/>
      <c r="B65" s="280"/>
      <c r="C65" s="280"/>
      <c r="D65" s="280"/>
      <c r="E65" s="280"/>
      <c r="F65" s="280"/>
      <c r="G65" s="280"/>
      <c r="H65" s="281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  <c r="AE65" s="280"/>
    </row>
    <row r="66" ht="20.25" customHeight="1">
      <c r="A66" s="280"/>
      <c r="B66" s="280"/>
      <c r="C66" s="280"/>
      <c r="D66" s="280"/>
      <c r="E66" s="280"/>
      <c r="F66" s="280"/>
      <c r="G66" s="280"/>
      <c r="H66" s="281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  <c r="AE66" s="280"/>
    </row>
    <row r="67" ht="20.25" customHeight="1">
      <c r="A67" s="280"/>
      <c r="B67" s="280"/>
      <c r="C67" s="280"/>
      <c r="D67" s="280"/>
      <c r="E67" s="280"/>
      <c r="F67" s="280"/>
      <c r="G67" s="280"/>
      <c r="H67" s="281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</row>
    <row r="68" ht="20.25" customHeight="1">
      <c r="A68" s="280"/>
      <c r="B68" s="280"/>
      <c r="C68" s="280"/>
      <c r="D68" s="280"/>
      <c r="E68" s="280"/>
      <c r="F68" s="280"/>
      <c r="G68" s="280"/>
      <c r="H68" s="281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  <c r="AE68" s="280"/>
    </row>
    <row r="69" ht="20.25" customHeight="1">
      <c r="A69" s="280"/>
      <c r="B69" s="280"/>
      <c r="C69" s="280"/>
      <c r="D69" s="280"/>
      <c r="E69" s="280"/>
      <c r="F69" s="280"/>
      <c r="G69" s="280"/>
      <c r="H69" s="281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  <c r="AE69" s="280"/>
    </row>
    <row r="70" ht="20.25" customHeight="1">
      <c r="A70" s="280"/>
      <c r="B70" s="280"/>
      <c r="C70" s="280"/>
      <c r="D70" s="280"/>
      <c r="E70" s="280"/>
      <c r="F70" s="280"/>
      <c r="G70" s="280"/>
      <c r="H70" s="281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</row>
    <row r="71" ht="20.25" customHeight="1">
      <c r="A71" s="280"/>
      <c r="B71" s="280"/>
      <c r="C71" s="280"/>
      <c r="D71" s="280"/>
      <c r="E71" s="280"/>
      <c r="F71" s="280"/>
      <c r="G71" s="280"/>
      <c r="H71" s="281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  <c r="AE71" s="280"/>
    </row>
    <row r="72" ht="20.25" customHeight="1">
      <c r="A72" s="280"/>
      <c r="B72" s="280"/>
      <c r="C72" s="280"/>
      <c r="D72" s="280"/>
      <c r="E72" s="280"/>
      <c r="F72" s="280"/>
      <c r="G72" s="280"/>
      <c r="H72" s="281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</row>
    <row r="73" ht="20.25" customHeight="1">
      <c r="A73" s="280"/>
      <c r="B73" s="280"/>
      <c r="C73" s="280"/>
      <c r="D73" s="280"/>
      <c r="E73" s="280"/>
      <c r="F73" s="280"/>
      <c r="G73" s="280"/>
      <c r="H73" s="281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  <c r="AE73" s="280"/>
    </row>
    <row r="74" ht="20.25" customHeight="1">
      <c r="A74" s="280"/>
      <c r="B74" s="280"/>
      <c r="C74" s="280"/>
      <c r="D74" s="280"/>
      <c r="E74" s="280"/>
      <c r="F74" s="280"/>
      <c r="G74" s="280"/>
      <c r="H74" s="281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80"/>
      <c r="AD74" s="280"/>
      <c r="AE74" s="280"/>
    </row>
    <row r="75" ht="20.25" customHeight="1">
      <c r="A75" s="280"/>
      <c r="B75" s="280"/>
      <c r="C75" s="280"/>
      <c r="D75" s="280"/>
      <c r="E75" s="280"/>
      <c r="F75" s="280"/>
      <c r="G75" s="280"/>
      <c r="H75" s="281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  <c r="AE75" s="280"/>
    </row>
    <row r="76" ht="20.25" customHeight="1">
      <c r="A76" s="280"/>
      <c r="B76" s="280"/>
      <c r="C76" s="280"/>
      <c r="D76" s="280"/>
      <c r="E76" s="280"/>
      <c r="F76" s="280"/>
      <c r="G76" s="280"/>
      <c r="H76" s="281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  <c r="AE76" s="280"/>
    </row>
    <row r="77" ht="20.25" customHeight="1">
      <c r="A77" s="280"/>
      <c r="B77" s="280"/>
      <c r="C77" s="280"/>
      <c r="D77" s="280"/>
      <c r="E77" s="280"/>
      <c r="F77" s="280"/>
      <c r="G77" s="280"/>
      <c r="H77" s="281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  <c r="AE77" s="280"/>
    </row>
    <row r="78" ht="20.25" customHeight="1">
      <c r="A78" s="280"/>
      <c r="B78" s="280"/>
      <c r="C78" s="280"/>
      <c r="D78" s="280"/>
      <c r="E78" s="280"/>
      <c r="F78" s="280"/>
      <c r="G78" s="280"/>
      <c r="H78" s="281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</row>
    <row r="79" ht="20.25" customHeight="1">
      <c r="A79" s="280"/>
      <c r="B79" s="280"/>
      <c r="C79" s="280"/>
      <c r="D79" s="280"/>
      <c r="E79" s="280"/>
      <c r="F79" s="280"/>
      <c r="G79" s="280"/>
      <c r="H79" s="281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</row>
    <row r="80" ht="20.25" customHeight="1">
      <c r="A80" s="280"/>
      <c r="B80" s="280"/>
      <c r="C80" s="280"/>
      <c r="D80" s="280"/>
      <c r="E80" s="280"/>
      <c r="F80" s="280"/>
      <c r="G80" s="280"/>
      <c r="H80" s="281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  <c r="AE80" s="280"/>
    </row>
    <row r="81" ht="20.25" customHeight="1">
      <c r="A81" s="280"/>
      <c r="B81" s="280"/>
      <c r="C81" s="280"/>
      <c r="D81" s="280"/>
      <c r="E81" s="280"/>
      <c r="F81" s="280"/>
      <c r="G81" s="280"/>
      <c r="H81" s="281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</row>
    <row r="82" ht="20.25" customHeight="1">
      <c r="A82" s="280"/>
      <c r="B82" s="280"/>
      <c r="C82" s="280"/>
      <c r="D82" s="280"/>
      <c r="E82" s="280"/>
      <c r="F82" s="280"/>
      <c r="G82" s="280"/>
      <c r="H82" s="281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  <c r="AE82" s="280"/>
    </row>
    <row r="83" ht="20.25" customHeight="1">
      <c r="A83" s="280"/>
      <c r="B83" s="280"/>
      <c r="C83" s="280"/>
      <c r="D83" s="280"/>
      <c r="E83" s="280"/>
      <c r="F83" s="280"/>
      <c r="G83" s="280"/>
      <c r="H83" s="281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  <c r="AE83" s="280"/>
    </row>
    <row r="84" ht="20.25" customHeight="1">
      <c r="A84" s="280"/>
      <c r="B84" s="280"/>
      <c r="C84" s="280"/>
      <c r="D84" s="280"/>
      <c r="E84" s="280"/>
      <c r="F84" s="280"/>
      <c r="G84" s="280"/>
      <c r="H84" s="281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</row>
    <row r="85" ht="20.25" customHeight="1">
      <c r="A85" s="280"/>
      <c r="B85" s="280"/>
      <c r="C85" s="280"/>
      <c r="D85" s="280"/>
      <c r="E85" s="280"/>
      <c r="F85" s="280"/>
      <c r="G85" s="280"/>
      <c r="H85" s="281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  <c r="AE85" s="280"/>
    </row>
    <row r="86" ht="20.25" customHeight="1">
      <c r="A86" s="280"/>
      <c r="B86" s="280"/>
      <c r="C86" s="280"/>
      <c r="D86" s="280"/>
      <c r="E86" s="280"/>
      <c r="F86" s="280"/>
      <c r="G86" s="280"/>
      <c r="H86" s="281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  <c r="AE86" s="280"/>
    </row>
    <row r="87" ht="20.25" customHeight="1">
      <c r="A87" s="280"/>
      <c r="B87" s="280"/>
      <c r="C87" s="280"/>
      <c r="D87" s="280"/>
      <c r="E87" s="280"/>
      <c r="F87" s="280"/>
      <c r="G87" s="280"/>
      <c r="H87" s="281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  <c r="AE87" s="280"/>
    </row>
    <row r="88" ht="20.25" customHeight="1">
      <c r="A88" s="280"/>
      <c r="B88" s="280"/>
      <c r="C88" s="280"/>
      <c r="D88" s="280"/>
      <c r="E88" s="280"/>
      <c r="F88" s="280"/>
      <c r="G88" s="280"/>
      <c r="H88" s="281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</row>
    <row r="89" ht="20.25" customHeight="1">
      <c r="A89" s="280"/>
      <c r="B89" s="280"/>
      <c r="C89" s="280"/>
      <c r="D89" s="280"/>
      <c r="E89" s="280"/>
      <c r="F89" s="280"/>
      <c r="G89" s="280"/>
      <c r="H89" s="281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  <c r="AE89" s="280"/>
    </row>
    <row r="90" ht="20.25" customHeight="1">
      <c r="A90" s="280"/>
      <c r="B90" s="280"/>
      <c r="C90" s="280"/>
      <c r="D90" s="280"/>
      <c r="E90" s="280"/>
      <c r="F90" s="280"/>
      <c r="G90" s="280"/>
      <c r="H90" s="281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  <c r="AE90" s="280"/>
    </row>
    <row r="91" ht="20.25" customHeight="1">
      <c r="A91" s="280"/>
      <c r="B91" s="280"/>
      <c r="C91" s="280"/>
      <c r="D91" s="280"/>
      <c r="E91" s="280"/>
      <c r="F91" s="280"/>
      <c r="G91" s="280"/>
      <c r="H91" s="281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  <c r="AE91" s="280"/>
    </row>
    <row r="92" ht="20.25" customHeight="1">
      <c r="A92" s="280"/>
      <c r="B92" s="280"/>
      <c r="C92" s="280"/>
      <c r="D92" s="280"/>
      <c r="E92" s="280"/>
      <c r="F92" s="280"/>
      <c r="G92" s="280"/>
      <c r="H92" s="281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  <c r="AE92" s="280"/>
    </row>
    <row r="93" ht="20.25" customHeight="1">
      <c r="A93" s="280"/>
      <c r="B93" s="280"/>
      <c r="C93" s="280"/>
      <c r="D93" s="280"/>
      <c r="E93" s="280"/>
      <c r="F93" s="280"/>
      <c r="G93" s="280"/>
      <c r="H93" s="281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280"/>
      <c r="T93" s="280"/>
      <c r="U93" s="280"/>
      <c r="V93" s="280"/>
      <c r="W93" s="280"/>
      <c r="X93" s="280"/>
      <c r="Y93" s="280"/>
      <c r="Z93" s="280"/>
      <c r="AA93" s="280"/>
      <c r="AB93" s="280"/>
      <c r="AC93" s="280"/>
      <c r="AD93" s="280"/>
      <c r="AE93" s="280"/>
    </row>
    <row r="94" ht="20.25" customHeight="1">
      <c r="A94" s="280"/>
      <c r="B94" s="280"/>
      <c r="C94" s="280"/>
      <c r="D94" s="280"/>
      <c r="E94" s="280"/>
      <c r="F94" s="280"/>
      <c r="G94" s="280"/>
      <c r="H94" s="281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280"/>
      <c r="T94" s="280"/>
      <c r="U94" s="280"/>
      <c r="V94" s="280"/>
      <c r="W94" s="280"/>
      <c r="X94" s="280"/>
      <c r="Y94" s="280"/>
      <c r="Z94" s="280"/>
      <c r="AA94" s="280"/>
      <c r="AB94" s="280"/>
      <c r="AC94" s="280"/>
      <c r="AD94" s="280"/>
      <c r="AE94" s="280"/>
    </row>
    <row r="95" ht="20.25" customHeight="1">
      <c r="A95" s="280"/>
      <c r="B95" s="280"/>
      <c r="C95" s="280"/>
      <c r="D95" s="280"/>
      <c r="E95" s="280"/>
      <c r="F95" s="280"/>
      <c r="G95" s="280"/>
      <c r="H95" s="281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280"/>
      <c r="T95" s="280"/>
      <c r="U95" s="280"/>
      <c r="V95" s="280"/>
      <c r="W95" s="280"/>
      <c r="X95" s="280"/>
      <c r="Y95" s="280"/>
      <c r="Z95" s="280"/>
      <c r="AA95" s="280"/>
      <c r="AB95" s="280"/>
      <c r="AC95" s="280"/>
      <c r="AD95" s="280"/>
      <c r="AE95" s="280"/>
    </row>
    <row r="96" ht="20.25" customHeight="1">
      <c r="A96" s="280"/>
      <c r="B96" s="280"/>
      <c r="C96" s="280"/>
      <c r="D96" s="280"/>
      <c r="E96" s="280"/>
      <c r="F96" s="280"/>
      <c r="G96" s="280"/>
      <c r="H96" s="281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280"/>
      <c r="T96" s="280"/>
      <c r="U96" s="280"/>
      <c r="V96" s="280"/>
      <c r="W96" s="280"/>
      <c r="X96" s="280"/>
      <c r="Y96" s="280"/>
      <c r="Z96" s="280"/>
      <c r="AA96" s="280"/>
      <c r="AB96" s="280"/>
      <c r="AC96" s="280"/>
      <c r="AD96" s="280"/>
      <c r="AE96" s="280"/>
    </row>
    <row r="97" ht="20.25" customHeight="1">
      <c r="A97" s="280"/>
      <c r="B97" s="280"/>
      <c r="C97" s="280"/>
      <c r="D97" s="280"/>
      <c r="E97" s="280"/>
      <c r="F97" s="280"/>
      <c r="G97" s="280"/>
      <c r="H97" s="281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  <c r="AE97" s="280"/>
    </row>
    <row r="98" ht="20.25" customHeight="1">
      <c r="A98" s="280"/>
      <c r="B98" s="280"/>
      <c r="C98" s="280"/>
      <c r="D98" s="280"/>
      <c r="E98" s="280"/>
      <c r="F98" s="280"/>
      <c r="G98" s="280"/>
      <c r="H98" s="281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280"/>
      <c r="T98" s="280"/>
      <c r="U98" s="280"/>
      <c r="V98" s="280"/>
      <c r="W98" s="280"/>
      <c r="X98" s="280"/>
      <c r="Y98" s="280"/>
      <c r="Z98" s="280"/>
      <c r="AA98" s="280"/>
      <c r="AB98" s="280"/>
      <c r="AC98" s="280"/>
      <c r="AD98" s="280"/>
      <c r="AE98" s="280"/>
    </row>
    <row r="99" ht="20.25" customHeight="1">
      <c r="A99" s="280"/>
      <c r="B99" s="280"/>
      <c r="C99" s="280"/>
      <c r="D99" s="280"/>
      <c r="E99" s="280"/>
      <c r="F99" s="280"/>
      <c r="G99" s="280"/>
      <c r="H99" s="281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0"/>
      <c r="AC99" s="280"/>
      <c r="AD99" s="280"/>
      <c r="AE99" s="280"/>
    </row>
    <row r="100" ht="20.25" customHeight="1">
      <c r="A100" s="280"/>
      <c r="B100" s="280"/>
      <c r="C100" s="280"/>
      <c r="D100" s="280"/>
      <c r="E100" s="280"/>
      <c r="F100" s="280"/>
      <c r="G100" s="280"/>
      <c r="H100" s="281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  <c r="AE100" s="280"/>
    </row>
    <row r="101" ht="20.25" customHeight="1">
      <c r="A101" s="280"/>
      <c r="B101" s="280"/>
      <c r="C101" s="280"/>
      <c r="D101" s="280"/>
      <c r="E101" s="280"/>
      <c r="F101" s="280"/>
      <c r="G101" s="280"/>
      <c r="H101" s="281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0"/>
      <c r="AC101" s="280"/>
      <c r="AD101" s="280"/>
      <c r="AE101" s="280"/>
    </row>
    <row r="102" ht="20.25" customHeight="1">
      <c r="A102" s="280"/>
      <c r="B102" s="280"/>
      <c r="C102" s="280"/>
      <c r="D102" s="280"/>
      <c r="E102" s="280"/>
      <c r="F102" s="280"/>
      <c r="G102" s="280"/>
      <c r="H102" s="281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0"/>
      <c r="AC102" s="280"/>
      <c r="AD102" s="280"/>
      <c r="AE102" s="280"/>
    </row>
    <row r="103" ht="20.25" customHeight="1">
      <c r="A103" s="280"/>
      <c r="B103" s="280"/>
      <c r="C103" s="280"/>
      <c r="D103" s="280"/>
      <c r="E103" s="280"/>
      <c r="F103" s="280"/>
      <c r="G103" s="280"/>
      <c r="H103" s="281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T103" s="280"/>
      <c r="U103" s="280"/>
      <c r="V103" s="280"/>
      <c r="W103" s="280"/>
      <c r="X103" s="280"/>
      <c r="Y103" s="280"/>
      <c r="Z103" s="280"/>
      <c r="AA103" s="280"/>
      <c r="AB103" s="280"/>
      <c r="AC103" s="280"/>
      <c r="AD103" s="280"/>
      <c r="AE103" s="280"/>
    </row>
    <row r="104" ht="20.25" customHeight="1">
      <c r="A104" s="280"/>
      <c r="B104" s="280"/>
      <c r="C104" s="280"/>
      <c r="D104" s="280"/>
      <c r="E104" s="280"/>
      <c r="F104" s="280"/>
      <c r="G104" s="280"/>
      <c r="H104" s="281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0"/>
      <c r="AC104" s="280"/>
      <c r="AD104" s="280"/>
      <c r="AE104" s="280"/>
    </row>
    <row r="105" ht="20.25" customHeight="1">
      <c r="A105" s="280"/>
      <c r="B105" s="280"/>
      <c r="C105" s="280"/>
      <c r="D105" s="280"/>
      <c r="E105" s="280"/>
      <c r="F105" s="280"/>
      <c r="G105" s="280"/>
      <c r="H105" s="281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0"/>
      <c r="AC105" s="280"/>
      <c r="AD105" s="280"/>
      <c r="AE105" s="280"/>
    </row>
    <row r="106" ht="20.25" customHeight="1">
      <c r="A106" s="280"/>
      <c r="B106" s="280"/>
      <c r="C106" s="280"/>
      <c r="D106" s="280"/>
      <c r="E106" s="280"/>
      <c r="F106" s="280"/>
      <c r="G106" s="280"/>
      <c r="H106" s="281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0"/>
      <c r="AC106" s="280"/>
      <c r="AD106" s="280"/>
      <c r="AE106" s="280"/>
    </row>
    <row r="107" ht="20.25" customHeight="1">
      <c r="A107" s="280"/>
      <c r="B107" s="280"/>
      <c r="C107" s="280"/>
      <c r="D107" s="280"/>
      <c r="E107" s="280"/>
      <c r="F107" s="280"/>
      <c r="G107" s="280"/>
      <c r="H107" s="281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  <c r="AE107" s="280"/>
    </row>
    <row r="108" ht="20.25" customHeight="1">
      <c r="A108" s="280"/>
      <c r="B108" s="280"/>
      <c r="C108" s="280"/>
      <c r="D108" s="280"/>
      <c r="E108" s="280"/>
      <c r="F108" s="280"/>
      <c r="G108" s="280"/>
      <c r="H108" s="281"/>
      <c r="I108" s="280"/>
      <c r="J108" s="280"/>
      <c r="K108" s="280"/>
      <c r="L108" s="280"/>
      <c r="M108" s="280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  <c r="AE108" s="280"/>
    </row>
    <row r="109" ht="20.25" customHeight="1">
      <c r="A109" s="280"/>
      <c r="B109" s="280"/>
      <c r="C109" s="280"/>
      <c r="D109" s="280"/>
      <c r="E109" s="280"/>
      <c r="F109" s="280"/>
      <c r="G109" s="280"/>
      <c r="H109" s="281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  <c r="AE109" s="280"/>
    </row>
    <row r="110" ht="20.25" customHeight="1">
      <c r="A110" s="280"/>
      <c r="B110" s="280"/>
      <c r="C110" s="280"/>
      <c r="D110" s="280"/>
      <c r="E110" s="280"/>
      <c r="F110" s="280"/>
      <c r="G110" s="280"/>
      <c r="H110" s="281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  <c r="AE110" s="280"/>
    </row>
    <row r="111" ht="20.25" customHeight="1">
      <c r="A111" s="280"/>
      <c r="B111" s="280"/>
      <c r="C111" s="280"/>
      <c r="D111" s="280"/>
      <c r="E111" s="280"/>
      <c r="F111" s="280"/>
      <c r="G111" s="280"/>
      <c r="H111" s="281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0"/>
      <c r="AC111" s="280"/>
      <c r="AD111" s="280"/>
      <c r="AE111" s="280"/>
    </row>
    <row r="112" ht="20.25" customHeight="1">
      <c r="A112" s="280"/>
      <c r="B112" s="280"/>
      <c r="C112" s="280"/>
      <c r="D112" s="280"/>
      <c r="E112" s="280"/>
      <c r="F112" s="280"/>
      <c r="G112" s="280"/>
      <c r="H112" s="281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0"/>
      <c r="AC112" s="280"/>
      <c r="AD112" s="280"/>
      <c r="AE112" s="280"/>
    </row>
    <row r="113" ht="20.25" customHeight="1">
      <c r="A113" s="280"/>
      <c r="B113" s="280"/>
      <c r="C113" s="280"/>
      <c r="D113" s="280"/>
      <c r="E113" s="280"/>
      <c r="F113" s="280"/>
      <c r="G113" s="280"/>
      <c r="H113" s="281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  <c r="AE113" s="280"/>
    </row>
    <row r="114" ht="20.25" customHeight="1">
      <c r="A114" s="280"/>
      <c r="B114" s="280"/>
      <c r="C114" s="280"/>
      <c r="D114" s="280"/>
      <c r="E114" s="280"/>
      <c r="F114" s="280"/>
      <c r="G114" s="280"/>
      <c r="H114" s="281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  <c r="AE114" s="280"/>
    </row>
    <row r="115" ht="20.25" customHeight="1">
      <c r="A115" s="280"/>
      <c r="B115" s="280"/>
      <c r="C115" s="280"/>
      <c r="D115" s="280"/>
      <c r="E115" s="280"/>
      <c r="F115" s="280"/>
      <c r="G115" s="280"/>
      <c r="H115" s="281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  <c r="AE115" s="280"/>
    </row>
    <row r="116" ht="20.25" customHeight="1">
      <c r="A116" s="280"/>
      <c r="B116" s="280"/>
      <c r="C116" s="280"/>
      <c r="D116" s="280"/>
      <c r="E116" s="280"/>
      <c r="F116" s="280"/>
      <c r="G116" s="280"/>
      <c r="H116" s="281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  <c r="AE116" s="280"/>
    </row>
    <row r="117" ht="20.25" customHeight="1">
      <c r="A117" s="280"/>
      <c r="B117" s="280"/>
      <c r="C117" s="280"/>
      <c r="D117" s="280"/>
      <c r="E117" s="280"/>
      <c r="F117" s="280"/>
      <c r="G117" s="280"/>
      <c r="H117" s="281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  <c r="AE117" s="280"/>
    </row>
    <row r="118" ht="20.25" customHeight="1">
      <c r="A118" s="280"/>
      <c r="B118" s="280"/>
      <c r="C118" s="280"/>
      <c r="D118" s="280"/>
      <c r="E118" s="280"/>
      <c r="F118" s="280"/>
      <c r="G118" s="280"/>
      <c r="H118" s="281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  <c r="AE118" s="280"/>
    </row>
    <row r="119" ht="20.25" customHeight="1">
      <c r="A119" s="280"/>
      <c r="B119" s="280"/>
      <c r="C119" s="280"/>
      <c r="D119" s="280"/>
      <c r="E119" s="280"/>
      <c r="F119" s="280"/>
      <c r="G119" s="280"/>
      <c r="H119" s="281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  <c r="AE119" s="280"/>
    </row>
    <row r="120" ht="20.25" customHeight="1">
      <c r="A120" s="280"/>
      <c r="B120" s="280"/>
      <c r="C120" s="280"/>
      <c r="D120" s="280"/>
      <c r="E120" s="280"/>
      <c r="F120" s="280"/>
      <c r="G120" s="280"/>
      <c r="H120" s="281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V120" s="280"/>
      <c r="W120" s="280"/>
      <c r="X120" s="280"/>
      <c r="Y120" s="280"/>
      <c r="Z120" s="280"/>
      <c r="AA120" s="280"/>
      <c r="AB120" s="280"/>
      <c r="AC120" s="280"/>
      <c r="AD120" s="280"/>
      <c r="AE120" s="280"/>
    </row>
    <row r="121" ht="20.25" customHeight="1">
      <c r="A121" s="280"/>
      <c r="B121" s="280"/>
      <c r="C121" s="280"/>
      <c r="D121" s="280"/>
      <c r="E121" s="280"/>
      <c r="F121" s="280"/>
      <c r="G121" s="280"/>
      <c r="H121" s="281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  <c r="AE121" s="280"/>
    </row>
    <row r="122" ht="20.25" customHeight="1">
      <c r="A122" s="280"/>
      <c r="B122" s="280"/>
      <c r="C122" s="280"/>
      <c r="D122" s="280"/>
      <c r="E122" s="280"/>
      <c r="F122" s="280"/>
      <c r="G122" s="280"/>
      <c r="H122" s="281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V122" s="280"/>
      <c r="W122" s="280"/>
      <c r="X122" s="280"/>
      <c r="Y122" s="280"/>
      <c r="Z122" s="280"/>
      <c r="AA122" s="280"/>
      <c r="AB122" s="280"/>
      <c r="AC122" s="280"/>
      <c r="AD122" s="280"/>
      <c r="AE122" s="280"/>
    </row>
    <row r="123" ht="20.25" customHeight="1">
      <c r="A123" s="280"/>
      <c r="B123" s="280"/>
      <c r="C123" s="280"/>
      <c r="D123" s="280"/>
      <c r="E123" s="280"/>
      <c r="F123" s="280"/>
      <c r="G123" s="280"/>
      <c r="H123" s="281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V123" s="280"/>
      <c r="W123" s="280"/>
      <c r="X123" s="280"/>
      <c r="Y123" s="280"/>
      <c r="Z123" s="280"/>
      <c r="AA123" s="280"/>
      <c r="AB123" s="280"/>
      <c r="AC123" s="280"/>
      <c r="AD123" s="280"/>
      <c r="AE123" s="280"/>
    </row>
    <row r="124" ht="20.25" customHeight="1">
      <c r="A124" s="280"/>
      <c r="B124" s="280"/>
      <c r="C124" s="280"/>
      <c r="D124" s="280"/>
      <c r="E124" s="280"/>
      <c r="F124" s="280"/>
      <c r="G124" s="280"/>
      <c r="H124" s="281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  <c r="AE124" s="280"/>
    </row>
    <row r="125" ht="20.25" customHeight="1">
      <c r="A125" s="280"/>
      <c r="B125" s="280"/>
      <c r="C125" s="280"/>
      <c r="D125" s="280"/>
      <c r="E125" s="280"/>
      <c r="F125" s="280"/>
      <c r="G125" s="280"/>
      <c r="H125" s="281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  <c r="AE125" s="280"/>
    </row>
    <row r="126" ht="20.25" customHeight="1">
      <c r="A126" s="280"/>
      <c r="B126" s="280"/>
      <c r="C126" s="280"/>
      <c r="D126" s="280"/>
      <c r="E126" s="280"/>
      <c r="F126" s="280"/>
      <c r="G126" s="280"/>
      <c r="H126" s="281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  <c r="AE126" s="280"/>
    </row>
    <row r="127" ht="20.25" customHeight="1">
      <c r="A127" s="280"/>
      <c r="B127" s="280"/>
      <c r="C127" s="280"/>
      <c r="D127" s="280"/>
      <c r="E127" s="280"/>
      <c r="F127" s="280"/>
      <c r="G127" s="280"/>
      <c r="H127" s="281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  <c r="AE127" s="280"/>
    </row>
    <row r="128" ht="20.25" customHeight="1">
      <c r="A128" s="280"/>
      <c r="B128" s="280"/>
      <c r="C128" s="280"/>
      <c r="D128" s="280"/>
      <c r="E128" s="280"/>
      <c r="F128" s="280"/>
      <c r="G128" s="280"/>
      <c r="H128" s="281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</row>
    <row r="129" ht="20.25" customHeight="1">
      <c r="A129" s="280"/>
      <c r="B129" s="280"/>
      <c r="C129" s="280"/>
      <c r="D129" s="280"/>
      <c r="E129" s="280"/>
      <c r="F129" s="280"/>
      <c r="G129" s="280"/>
      <c r="H129" s="281"/>
      <c r="I129" s="280"/>
      <c r="J129" s="280"/>
      <c r="K129" s="280"/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  <c r="AE129" s="280"/>
    </row>
    <row r="130" ht="20.25" customHeight="1">
      <c r="A130" s="280"/>
      <c r="B130" s="280"/>
      <c r="C130" s="280"/>
      <c r="D130" s="280"/>
      <c r="E130" s="280"/>
      <c r="F130" s="280"/>
      <c r="G130" s="280"/>
      <c r="H130" s="281"/>
      <c r="I130" s="280"/>
      <c r="J130" s="280"/>
      <c r="K130" s="280"/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  <c r="AE130" s="280"/>
    </row>
    <row r="131" ht="20.25" customHeight="1">
      <c r="A131" s="280"/>
      <c r="B131" s="280"/>
      <c r="C131" s="280"/>
      <c r="D131" s="280"/>
      <c r="E131" s="280"/>
      <c r="F131" s="280"/>
      <c r="G131" s="280"/>
      <c r="H131" s="281"/>
      <c r="I131" s="280"/>
      <c r="J131" s="280"/>
      <c r="K131" s="280"/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  <c r="AE131" s="280"/>
    </row>
    <row r="132" ht="20.25" customHeight="1">
      <c r="A132" s="280"/>
      <c r="B132" s="280"/>
      <c r="C132" s="280"/>
      <c r="D132" s="280"/>
      <c r="E132" s="280"/>
      <c r="F132" s="280"/>
      <c r="G132" s="280"/>
      <c r="H132" s="281"/>
      <c r="I132" s="280"/>
      <c r="J132" s="280"/>
      <c r="K132" s="280"/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  <c r="AE132" s="280"/>
    </row>
    <row r="133" ht="20.25" customHeight="1">
      <c r="A133" s="280"/>
      <c r="B133" s="280"/>
      <c r="C133" s="280"/>
      <c r="D133" s="280"/>
      <c r="E133" s="280"/>
      <c r="F133" s="280"/>
      <c r="G133" s="280"/>
      <c r="H133" s="281"/>
      <c r="I133" s="280"/>
      <c r="J133" s="280"/>
      <c r="K133" s="280"/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  <c r="AE133" s="280"/>
    </row>
    <row r="134" ht="20.25" customHeight="1">
      <c r="A134" s="280"/>
      <c r="B134" s="280"/>
      <c r="C134" s="280"/>
      <c r="D134" s="280"/>
      <c r="E134" s="280"/>
      <c r="F134" s="280"/>
      <c r="G134" s="280"/>
      <c r="H134" s="281"/>
      <c r="I134" s="280"/>
      <c r="J134" s="280"/>
      <c r="K134" s="280"/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  <c r="AE134" s="280"/>
    </row>
    <row r="135" ht="20.25" customHeight="1">
      <c r="A135" s="280"/>
      <c r="B135" s="280"/>
      <c r="C135" s="280"/>
      <c r="D135" s="280"/>
      <c r="E135" s="280"/>
      <c r="F135" s="280"/>
      <c r="G135" s="280"/>
      <c r="H135" s="281"/>
      <c r="I135" s="280"/>
      <c r="J135" s="280"/>
      <c r="K135" s="280"/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  <c r="AE135" s="280"/>
    </row>
    <row r="136" ht="20.25" customHeight="1">
      <c r="A136" s="280"/>
      <c r="B136" s="280"/>
      <c r="C136" s="280"/>
      <c r="D136" s="280"/>
      <c r="E136" s="280"/>
      <c r="F136" s="280"/>
      <c r="G136" s="280"/>
      <c r="H136" s="281"/>
      <c r="I136" s="280"/>
      <c r="J136" s="280"/>
      <c r="K136" s="280"/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  <c r="AE136" s="280"/>
    </row>
    <row r="137" ht="20.25" customHeight="1">
      <c r="A137" s="280"/>
      <c r="B137" s="280"/>
      <c r="C137" s="280"/>
      <c r="D137" s="280"/>
      <c r="E137" s="280"/>
      <c r="F137" s="280"/>
      <c r="G137" s="280"/>
      <c r="H137" s="281"/>
      <c r="I137" s="280"/>
      <c r="J137" s="280"/>
      <c r="K137" s="280"/>
      <c r="L137" s="280"/>
      <c r="M137" s="280"/>
      <c r="N137" s="280"/>
      <c r="O137" s="280"/>
      <c r="P137" s="280"/>
      <c r="Q137" s="280"/>
      <c r="R137" s="280"/>
      <c r="S137" s="280"/>
      <c r="T137" s="280"/>
      <c r="U137" s="280"/>
      <c r="V137" s="280"/>
      <c r="W137" s="280"/>
      <c r="X137" s="280"/>
      <c r="Y137" s="280"/>
      <c r="Z137" s="280"/>
      <c r="AA137" s="280"/>
      <c r="AB137" s="280"/>
      <c r="AC137" s="280"/>
      <c r="AD137" s="280"/>
      <c r="AE137" s="280"/>
    </row>
    <row r="138" ht="20.25" customHeight="1">
      <c r="A138" s="280"/>
      <c r="B138" s="280"/>
      <c r="C138" s="280"/>
      <c r="D138" s="280"/>
      <c r="E138" s="280"/>
      <c r="F138" s="280"/>
      <c r="G138" s="280"/>
      <c r="H138" s="281"/>
      <c r="I138" s="280"/>
      <c r="J138" s="280"/>
      <c r="K138" s="280"/>
      <c r="L138" s="280"/>
      <c r="M138" s="280"/>
      <c r="N138" s="280"/>
      <c r="O138" s="280"/>
      <c r="P138" s="280"/>
      <c r="Q138" s="280"/>
      <c r="R138" s="280"/>
      <c r="S138" s="280"/>
      <c r="T138" s="280"/>
      <c r="U138" s="280"/>
      <c r="V138" s="280"/>
      <c r="W138" s="280"/>
      <c r="X138" s="280"/>
      <c r="Y138" s="280"/>
      <c r="Z138" s="280"/>
      <c r="AA138" s="280"/>
      <c r="AB138" s="280"/>
      <c r="AC138" s="280"/>
      <c r="AD138" s="280"/>
      <c r="AE138" s="280"/>
    </row>
    <row r="139" ht="20.25" customHeight="1">
      <c r="A139" s="280"/>
      <c r="B139" s="280"/>
      <c r="C139" s="280"/>
      <c r="D139" s="280"/>
      <c r="E139" s="280"/>
      <c r="F139" s="280"/>
      <c r="G139" s="280"/>
      <c r="H139" s="281"/>
      <c r="I139" s="280"/>
      <c r="J139" s="280"/>
      <c r="K139" s="280"/>
      <c r="L139" s="280"/>
      <c r="M139" s="280"/>
      <c r="N139" s="280"/>
      <c r="O139" s="280"/>
      <c r="P139" s="280"/>
      <c r="Q139" s="280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  <c r="AE139" s="280"/>
    </row>
    <row r="140" ht="20.25" customHeight="1">
      <c r="A140" s="280"/>
      <c r="B140" s="280"/>
      <c r="C140" s="280"/>
      <c r="D140" s="280"/>
      <c r="E140" s="280"/>
      <c r="F140" s="280"/>
      <c r="G140" s="280"/>
      <c r="H140" s="281"/>
      <c r="I140" s="280"/>
      <c r="J140" s="280"/>
      <c r="K140" s="280"/>
      <c r="L140" s="280"/>
      <c r="M140" s="280"/>
      <c r="N140" s="280"/>
      <c r="O140" s="280"/>
      <c r="P140" s="280"/>
      <c r="Q140" s="280"/>
      <c r="R140" s="280"/>
      <c r="S140" s="280"/>
      <c r="T140" s="280"/>
      <c r="U140" s="280"/>
      <c r="V140" s="280"/>
      <c r="W140" s="280"/>
      <c r="X140" s="280"/>
      <c r="Y140" s="280"/>
      <c r="Z140" s="280"/>
      <c r="AA140" s="280"/>
      <c r="AB140" s="280"/>
      <c r="AC140" s="280"/>
      <c r="AD140" s="280"/>
      <c r="AE140" s="280"/>
    </row>
    <row r="141" ht="20.25" customHeight="1">
      <c r="A141" s="280"/>
      <c r="B141" s="280"/>
      <c r="C141" s="280"/>
      <c r="D141" s="280"/>
      <c r="E141" s="280"/>
      <c r="F141" s="280"/>
      <c r="G141" s="280"/>
      <c r="H141" s="281"/>
      <c r="I141" s="280"/>
      <c r="J141" s="280"/>
      <c r="K141" s="280"/>
      <c r="L141" s="280"/>
      <c r="M141" s="280"/>
      <c r="N141" s="280"/>
      <c r="O141" s="280"/>
      <c r="P141" s="280"/>
      <c r="Q141" s="280"/>
      <c r="R141" s="280"/>
      <c r="S141" s="280"/>
      <c r="T141" s="280"/>
      <c r="U141" s="280"/>
      <c r="V141" s="280"/>
      <c r="W141" s="280"/>
      <c r="X141" s="280"/>
      <c r="Y141" s="280"/>
      <c r="Z141" s="280"/>
      <c r="AA141" s="280"/>
      <c r="AB141" s="280"/>
      <c r="AC141" s="280"/>
      <c r="AD141" s="280"/>
      <c r="AE141" s="280"/>
    </row>
    <row r="142" ht="20.25" customHeight="1">
      <c r="A142" s="280"/>
      <c r="B142" s="280"/>
      <c r="C142" s="280"/>
      <c r="D142" s="280"/>
      <c r="E142" s="280"/>
      <c r="F142" s="280"/>
      <c r="G142" s="280"/>
      <c r="H142" s="281"/>
      <c r="I142" s="280"/>
      <c r="J142" s="280"/>
      <c r="K142" s="280"/>
      <c r="L142" s="280"/>
      <c r="M142" s="280"/>
      <c r="N142" s="280"/>
      <c r="O142" s="280"/>
      <c r="P142" s="280"/>
      <c r="Q142" s="280"/>
      <c r="R142" s="280"/>
      <c r="S142" s="280"/>
      <c r="T142" s="280"/>
      <c r="U142" s="280"/>
      <c r="V142" s="280"/>
      <c r="W142" s="280"/>
      <c r="X142" s="280"/>
      <c r="Y142" s="280"/>
      <c r="Z142" s="280"/>
      <c r="AA142" s="280"/>
      <c r="AB142" s="280"/>
      <c r="AC142" s="280"/>
      <c r="AD142" s="280"/>
      <c r="AE142" s="280"/>
    </row>
    <row r="143" ht="20.25" customHeight="1">
      <c r="A143" s="280"/>
      <c r="B143" s="280"/>
      <c r="C143" s="280"/>
      <c r="D143" s="280"/>
      <c r="E143" s="280"/>
      <c r="F143" s="280"/>
      <c r="G143" s="280"/>
      <c r="H143" s="281"/>
      <c r="I143" s="280"/>
      <c r="J143" s="280"/>
      <c r="K143" s="280"/>
      <c r="L143" s="280"/>
      <c r="M143" s="280"/>
      <c r="N143" s="280"/>
      <c r="O143" s="280"/>
      <c r="P143" s="280"/>
      <c r="Q143" s="280"/>
      <c r="R143" s="280"/>
      <c r="S143" s="280"/>
      <c r="T143" s="280"/>
      <c r="U143" s="280"/>
      <c r="V143" s="280"/>
      <c r="W143" s="280"/>
      <c r="X143" s="280"/>
      <c r="Y143" s="280"/>
      <c r="Z143" s="280"/>
      <c r="AA143" s="280"/>
      <c r="AB143" s="280"/>
      <c r="AC143" s="280"/>
      <c r="AD143" s="280"/>
      <c r="AE143" s="280"/>
    </row>
    <row r="144" ht="20.25" customHeight="1">
      <c r="A144" s="280"/>
      <c r="B144" s="280"/>
      <c r="C144" s="280"/>
      <c r="D144" s="280"/>
      <c r="E144" s="280"/>
      <c r="F144" s="280"/>
      <c r="G144" s="280"/>
      <c r="H144" s="281"/>
      <c r="I144" s="280"/>
      <c r="J144" s="280"/>
      <c r="K144" s="280"/>
      <c r="L144" s="280"/>
      <c r="M144" s="280"/>
      <c r="N144" s="280"/>
      <c r="O144" s="280"/>
      <c r="P144" s="280"/>
      <c r="Q144" s="280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  <c r="AE144" s="280"/>
    </row>
    <row r="145" ht="20.25" customHeight="1">
      <c r="A145" s="280"/>
      <c r="B145" s="280"/>
      <c r="C145" s="280"/>
      <c r="D145" s="280"/>
      <c r="E145" s="280"/>
      <c r="F145" s="280"/>
      <c r="G145" s="280"/>
      <c r="H145" s="281"/>
      <c r="I145" s="280"/>
      <c r="J145" s="280"/>
      <c r="K145" s="280"/>
      <c r="L145" s="280"/>
      <c r="M145" s="280"/>
      <c r="N145" s="280"/>
      <c r="O145" s="280"/>
      <c r="P145" s="280"/>
      <c r="Q145" s="280"/>
      <c r="R145" s="280"/>
      <c r="S145" s="280"/>
      <c r="T145" s="280"/>
      <c r="U145" s="280"/>
      <c r="V145" s="280"/>
      <c r="W145" s="280"/>
      <c r="X145" s="280"/>
      <c r="Y145" s="280"/>
      <c r="Z145" s="280"/>
      <c r="AA145" s="280"/>
      <c r="AB145" s="280"/>
      <c r="AC145" s="280"/>
      <c r="AD145" s="280"/>
      <c r="AE145" s="280"/>
    </row>
    <row r="146" ht="20.25" customHeight="1">
      <c r="A146" s="280"/>
      <c r="B146" s="280"/>
      <c r="C146" s="280"/>
      <c r="D146" s="280"/>
      <c r="E146" s="280"/>
      <c r="F146" s="280"/>
      <c r="G146" s="280"/>
      <c r="H146" s="281"/>
      <c r="I146" s="280"/>
      <c r="J146" s="280"/>
      <c r="K146" s="280"/>
      <c r="L146" s="280"/>
      <c r="M146" s="280"/>
      <c r="N146" s="280"/>
      <c r="O146" s="280"/>
      <c r="P146" s="280"/>
      <c r="Q146" s="280"/>
      <c r="R146" s="280"/>
      <c r="S146" s="280"/>
      <c r="T146" s="280"/>
      <c r="U146" s="280"/>
      <c r="V146" s="280"/>
      <c r="W146" s="280"/>
      <c r="X146" s="280"/>
      <c r="Y146" s="280"/>
      <c r="Z146" s="280"/>
      <c r="AA146" s="280"/>
      <c r="AB146" s="280"/>
      <c r="AC146" s="280"/>
      <c r="AD146" s="280"/>
      <c r="AE146" s="280"/>
    </row>
    <row r="147" ht="20.25" customHeight="1">
      <c r="A147" s="280"/>
      <c r="B147" s="280"/>
      <c r="C147" s="280"/>
      <c r="D147" s="280"/>
      <c r="E147" s="280"/>
      <c r="F147" s="280"/>
      <c r="G147" s="280"/>
      <c r="H147" s="281"/>
      <c r="I147" s="280"/>
      <c r="J147" s="280"/>
      <c r="K147" s="280"/>
      <c r="L147" s="280"/>
      <c r="M147" s="280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  <c r="AE147" s="280"/>
    </row>
    <row r="148" ht="20.25" customHeight="1">
      <c r="A148" s="280"/>
      <c r="B148" s="280"/>
      <c r="C148" s="280"/>
      <c r="D148" s="280"/>
      <c r="E148" s="280"/>
      <c r="F148" s="280"/>
      <c r="G148" s="280"/>
      <c r="H148" s="281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</row>
    <row r="149" ht="20.25" customHeight="1">
      <c r="A149" s="280"/>
      <c r="B149" s="280"/>
      <c r="C149" s="280"/>
      <c r="D149" s="280"/>
      <c r="E149" s="280"/>
      <c r="F149" s="280"/>
      <c r="G149" s="280"/>
      <c r="H149" s="281"/>
      <c r="I149" s="280"/>
      <c r="J149" s="280"/>
      <c r="K149" s="280"/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  <c r="AE149" s="280"/>
    </row>
    <row r="150" ht="20.25" customHeight="1">
      <c r="A150" s="280"/>
      <c r="B150" s="280"/>
      <c r="C150" s="280"/>
      <c r="D150" s="280"/>
      <c r="E150" s="280"/>
      <c r="F150" s="280"/>
      <c r="G150" s="280"/>
      <c r="H150" s="281"/>
      <c r="I150" s="280"/>
      <c r="J150" s="280"/>
      <c r="K150" s="280"/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  <c r="AE150" s="280"/>
    </row>
    <row r="151" ht="20.25" customHeight="1">
      <c r="A151" s="280"/>
      <c r="B151" s="280"/>
      <c r="C151" s="280"/>
      <c r="D151" s="280"/>
      <c r="E151" s="280"/>
      <c r="F151" s="280"/>
      <c r="G151" s="280"/>
      <c r="H151" s="281"/>
      <c r="I151" s="280"/>
      <c r="J151" s="280"/>
      <c r="K151" s="280"/>
      <c r="L151" s="280"/>
      <c r="M151" s="280"/>
      <c r="N151" s="280"/>
      <c r="O151" s="280"/>
      <c r="P151" s="280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280"/>
      <c r="AB151" s="280"/>
      <c r="AC151" s="280"/>
      <c r="AD151" s="280"/>
      <c r="AE151" s="280"/>
    </row>
    <row r="152" ht="20.25" customHeight="1">
      <c r="A152" s="280"/>
      <c r="B152" s="280"/>
      <c r="C152" s="280"/>
      <c r="D152" s="280"/>
      <c r="E152" s="280"/>
      <c r="F152" s="280"/>
      <c r="G152" s="280"/>
      <c r="H152" s="281"/>
      <c r="I152" s="280"/>
      <c r="J152" s="280"/>
      <c r="K152" s="280"/>
      <c r="L152" s="280"/>
      <c r="M152" s="280"/>
      <c r="N152" s="280"/>
      <c r="O152" s="280"/>
      <c r="P152" s="280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280"/>
      <c r="AB152" s="280"/>
      <c r="AC152" s="280"/>
      <c r="AD152" s="280"/>
      <c r="AE152" s="280"/>
    </row>
    <row r="153" ht="20.25" customHeight="1">
      <c r="A153" s="280"/>
      <c r="B153" s="280"/>
      <c r="C153" s="280"/>
      <c r="D153" s="280"/>
      <c r="E153" s="280"/>
      <c r="F153" s="280"/>
      <c r="G153" s="280"/>
      <c r="H153" s="281"/>
      <c r="I153" s="280"/>
      <c r="J153" s="280"/>
      <c r="K153" s="280"/>
      <c r="L153" s="280"/>
      <c r="M153" s="280"/>
      <c r="N153" s="280"/>
      <c r="O153" s="280"/>
      <c r="P153" s="280"/>
      <c r="Q153" s="280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  <c r="AE153" s="280"/>
    </row>
    <row r="154" ht="20.25" customHeight="1">
      <c r="A154" s="280"/>
      <c r="B154" s="280"/>
      <c r="C154" s="280"/>
      <c r="D154" s="280"/>
      <c r="E154" s="280"/>
      <c r="F154" s="280"/>
      <c r="G154" s="280"/>
      <c r="H154" s="281"/>
      <c r="I154" s="280"/>
      <c r="J154" s="280"/>
      <c r="K154" s="280"/>
      <c r="L154" s="280"/>
      <c r="M154" s="280"/>
      <c r="N154" s="280"/>
      <c r="O154" s="280"/>
      <c r="P154" s="280"/>
      <c r="Q154" s="280"/>
      <c r="R154" s="280"/>
      <c r="S154" s="280"/>
      <c r="T154" s="280"/>
      <c r="U154" s="280"/>
      <c r="V154" s="280"/>
      <c r="W154" s="280"/>
      <c r="X154" s="280"/>
      <c r="Y154" s="280"/>
      <c r="Z154" s="280"/>
      <c r="AA154" s="280"/>
      <c r="AB154" s="280"/>
      <c r="AC154" s="280"/>
      <c r="AD154" s="280"/>
      <c r="AE154" s="280"/>
    </row>
    <row r="155" ht="20.25" customHeight="1">
      <c r="A155" s="280"/>
      <c r="B155" s="280"/>
      <c r="C155" s="280"/>
      <c r="D155" s="280"/>
      <c r="E155" s="280"/>
      <c r="F155" s="280"/>
      <c r="G155" s="280"/>
      <c r="H155" s="281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  <c r="AE155" s="280"/>
    </row>
    <row r="156" ht="20.25" customHeight="1">
      <c r="A156" s="280"/>
      <c r="B156" s="280"/>
      <c r="C156" s="280"/>
      <c r="D156" s="280"/>
      <c r="E156" s="280"/>
      <c r="F156" s="280"/>
      <c r="G156" s="280"/>
      <c r="H156" s="281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80"/>
      <c r="AC156" s="280"/>
      <c r="AD156" s="280"/>
      <c r="AE156" s="280"/>
    </row>
    <row r="157" ht="20.25" customHeight="1">
      <c r="A157" s="280"/>
      <c r="B157" s="280"/>
      <c r="C157" s="280"/>
      <c r="D157" s="280"/>
      <c r="E157" s="280"/>
      <c r="F157" s="280"/>
      <c r="G157" s="280"/>
      <c r="H157" s="281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80"/>
      <c r="AC157" s="280"/>
      <c r="AD157" s="280"/>
      <c r="AE157" s="280"/>
    </row>
    <row r="158" ht="20.25" customHeight="1">
      <c r="A158" s="280"/>
      <c r="B158" s="280"/>
      <c r="C158" s="280"/>
      <c r="D158" s="280"/>
      <c r="E158" s="280"/>
      <c r="F158" s="280"/>
      <c r="G158" s="280"/>
      <c r="H158" s="281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  <c r="AE158" s="280"/>
    </row>
    <row r="159" ht="20.25" customHeight="1">
      <c r="A159" s="280"/>
      <c r="B159" s="280"/>
      <c r="C159" s="280"/>
      <c r="D159" s="280"/>
      <c r="E159" s="280"/>
      <c r="F159" s="280"/>
      <c r="G159" s="280"/>
      <c r="H159" s="281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  <c r="AA159" s="280"/>
      <c r="AB159" s="280"/>
      <c r="AC159" s="280"/>
      <c r="AD159" s="280"/>
      <c r="AE159" s="280"/>
    </row>
    <row r="160" ht="20.25" customHeight="1">
      <c r="A160" s="280"/>
      <c r="B160" s="280"/>
      <c r="C160" s="280"/>
      <c r="D160" s="280"/>
      <c r="E160" s="280"/>
      <c r="F160" s="280"/>
      <c r="G160" s="280"/>
      <c r="H160" s="281"/>
      <c r="I160" s="280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  <c r="AE160" s="280"/>
    </row>
    <row r="161" ht="20.25" customHeight="1">
      <c r="A161" s="280"/>
      <c r="B161" s="280"/>
      <c r="C161" s="280"/>
      <c r="D161" s="280"/>
      <c r="E161" s="280"/>
      <c r="F161" s="280"/>
      <c r="G161" s="280"/>
      <c r="H161" s="281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  <c r="AE161" s="280"/>
    </row>
    <row r="162" ht="20.25" customHeight="1">
      <c r="A162" s="280"/>
      <c r="B162" s="280"/>
      <c r="C162" s="280"/>
      <c r="D162" s="280"/>
      <c r="E162" s="280"/>
      <c r="F162" s="280"/>
      <c r="G162" s="280"/>
      <c r="H162" s="281"/>
      <c r="I162" s="280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  <c r="AE162" s="280"/>
    </row>
    <row r="163" ht="20.25" customHeight="1">
      <c r="A163" s="280"/>
      <c r="B163" s="280"/>
      <c r="C163" s="280"/>
      <c r="D163" s="280"/>
      <c r="E163" s="280"/>
      <c r="F163" s="280"/>
      <c r="G163" s="280"/>
      <c r="H163" s="281"/>
      <c r="I163" s="280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  <c r="AE163" s="280"/>
    </row>
    <row r="164" ht="20.25" customHeight="1">
      <c r="A164" s="280"/>
      <c r="B164" s="280"/>
      <c r="C164" s="280"/>
      <c r="D164" s="280"/>
      <c r="E164" s="280"/>
      <c r="F164" s="280"/>
      <c r="G164" s="280"/>
      <c r="H164" s="281"/>
      <c r="I164" s="280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  <c r="AE164" s="280"/>
    </row>
    <row r="165" ht="20.25" customHeight="1">
      <c r="A165" s="280"/>
      <c r="B165" s="280"/>
      <c r="C165" s="280"/>
      <c r="D165" s="280"/>
      <c r="E165" s="280"/>
      <c r="F165" s="280"/>
      <c r="G165" s="280"/>
      <c r="H165" s="281"/>
      <c r="I165" s="280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  <c r="AE165" s="280"/>
    </row>
    <row r="166" ht="20.25" customHeight="1">
      <c r="A166" s="280"/>
      <c r="B166" s="280"/>
      <c r="C166" s="280"/>
      <c r="D166" s="280"/>
      <c r="E166" s="280"/>
      <c r="F166" s="280"/>
      <c r="G166" s="280"/>
      <c r="H166" s="281"/>
      <c r="I166" s="280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  <c r="AE166" s="280"/>
    </row>
    <row r="167" ht="20.25" customHeight="1">
      <c r="A167" s="280"/>
      <c r="B167" s="280"/>
      <c r="C167" s="280"/>
      <c r="D167" s="280"/>
      <c r="E167" s="280"/>
      <c r="F167" s="280"/>
      <c r="G167" s="280"/>
      <c r="H167" s="281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  <c r="AE167" s="280"/>
    </row>
    <row r="168" ht="20.25" customHeight="1">
      <c r="A168" s="280"/>
      <c r="B168" s="280"/>
      <c r="C168" s="280"/>
      <c r="D168" s="280"/>
      <c r="E168" s="280"/>
      <c r="F168" s="280"/>
      <c r="G168" s="280"/>
      <c r="H168" s="281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  <c r="AE168" s="280"/>
    </row>
    <row r="169" ht="20.25" customHeight="1">
      <c r="A169" s="280"/>
      <c r="B169" s="280"/>
      <c r="C169" s="280"/>
      <c r="D169" s="280"/>
      <c r="E169" s="280"/>
      <c r="F169" s="280"/>
      <c r="G169" s="280"/>
      <c r="H169" s="281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280"/>
      <c r="V169" s="280"/>
      <c r="W169" s="280"/>
      <c r="X169" s="280"/>
      <c r="Y169" s="280"/>
      <c r="Z169" s="280"/>
      <c r="AA169" s="280"/>
      <c r="AB169" s="280"/>
      <c r="AC169" s="280"/>
      <c r="AD169" s="280"/>
      <c r="AE169" s="280"/>
    </row>
    <row r="170" ht="20.25" customHeight="1">
      <c r="A170" s="280"/>
      <c r="B170" s="280"/>
      <c r="C170" s="280"/>
      <c r="D170" s="280"/>
      <c r="E170" s="280"/>
      <c r="F170" s="280"/>
      <c r="G170" s="280"/>
      <c r="H170" s="281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280"/>
      <c r="V170" s="280"/>
      <c r="W170" s="280"/>
      <c r="X170" s="280"/>
      <c r="Y170" s="280"/>
      <c r="Z170" s="280"/>
      <c r="AA170" s="280"/>
      <c r="AB170" s="280"/>
      <c r="AC170" s="280"/>
      <c r="AD170" s="280"/>
      <c r="AE170" s="280"/>
    </row>
    <row r="171" ht="20.25" customHeight="1">
      <c r="A171" s="280"/>
      <c r="B171" s="280"/>
      <c r="C171" s="280"/>
      <c r="D171" s="280"/>
      <c r="E171" s="280"/>
      <c r="F171" s="280"/>
      <c r="G171" s="280"/>
      <c r="H171" s="281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S171" s="280"/>
      <c r="T171" s="280"/>
      <c r="U171" s="280"/>
      <c r="V171" s="280"/>
      <c r="W171" s="280"/>
      <c r="X171" s="280"/>
      <c r="Y171" s="280"/>
      <c r="Z171" s="280"/>
      <c r="AA171" s="280"/>
      <c r="AB171" s="280"/>
      <c r="AC171" s="280"/>
      <c r="AD171" s="280"/>
      <c r="AE171" s="280"/>
    </row>
    <row r="172" ht="20.25" customHeight="1">
      <c r="A172" s="280"/>
      <c r="B172" s="280"/>
      <c r="C172" s="280"/>
      <c r="D172" s="280"/>
      <c r="E172" s="280"/>
      <c r="F172" s="280"/>
      <c r="G172" s="280"/>
      <c r="H172" s="281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S172" s="280"/>
      <c r="T172" s="280"/>
      <c r="U172" s="280"/>
      <c r="V172" s="280"/>
      <c r="W172" s="280"/>
      <c r="X172" s="280"/>
      <c r="Y172" s="280"/>
      <c r="Z172" s="280"/>
      <c r="AA172" s="280"/>
      <c r="AB172" s="280"/>
      <c r="AC172" s="280"/>
      <c r="AD172" s="280"/>
      <c r="AE172" s="280"/>
    </row>
    <row r="173" ht="20.25" customHeight="1">
      <c r="A173" s="280"/>
      <c r="B173" s="280"/>
      <c r="C173" s="280"/>
      <c r="D173" s="280"/>
      <c r="E173" s="280"/>
      <c r="F173" s="280"/>
      <c r="G173" s="280"/>
      <c r="H173" s="281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80"/>
      <c r="AA173" s="280"/>
      <c r="AB173" s="280"/>
      <c r="AC173" s="280"/>
      <c r="AD173" s="280"/>
      <c r="AE173" s="280"/>
    </row>
    <row r="174" ht="20.25" customHeight="1">
      <c r="A174" s="280"/>
      <c r="B174" s="280"/>
      <c r="C174" s="280"/>
      <c r="D174" s="280"/>
      <c r="E174" s="280"/>
      <c r="F174" s="280"/>
      <c r="G174" s="280"/>
      <c r="H174" s="281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0"/>
      <c r="X174" s="280"/>
      <c r="Y174" s="280"/>
      <c r="Z174" s="280"/>
      <c r="AA174" s="280"/>
      <c r="AB174" s="280"/>
      <c r="AC174" s="280"/>
      <c r="AD174" s="280"/>
      <c r="AE174" s="280"/>
    </row>
    <row r="175" ht="20.25" customHeight="1">
      <c r="A175" s="280"/>
      <c r="B175" s="280"/>
      <c r="C175" s="280"/>
      <c r="D175" s="280"/>
      <c r="E175" s="280"/>
      <c r="F175" s="280"/>
      <c r="G175" s="280"/>
      <c r="H175" s="281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S175" s="280"/>
      <c r="T175" s="280"/>
      <c r="U175" s="280"/>
      <c r="V175" s="280"/>
      <c r="W175" s="280"/>
      <c r="X175" s="280"/>
      <c r="Y175" s="280"/>
      <c r="Z175" s="280"/>
      <c r="AA175" s="280"/>
      <c r="AB175" s="280"/>
      <c r="AC175" s="280"/>
      <c r="AD175" s="280"/>
      <c r="AE175" s="280"/>
    </row>
    <row r="176" ht="20.25" customHeight="1">
      <c r="A176" s="280"/>
      <c r="B176" s="280"/>
      <c r="C176" s="280"/>
      <c r="D176" s="280"/>
      <c r="E176" s="280"/>
      <c r="F176" s="280"/>
      <c r="G176" s="280"/>
      <c r="H176" s="281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80"/>
      <c r="AD176" s="280"/>
      <c r="AE176" s="280"/>
    </row>
    <row r="177" ht="20.25" customHeight="1">
      <c r="A177" s="280"/>
      <c r="B177" s="280"/>
      <c r="C177" s="280"/>
      <c r="D177" s="280"/>
      <c r="E177" s="280"/>
      <c r="F177" s="280"/>
      <c r="G177" s="280"/>
      <c r="H177" s="281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S177" s="280"/>
      <c r="T177" s="280"/>
      <c r="U177" s="280"/>
      <c r="V177" s="280"/>
      <c r="W177" s="280"/>
      <c r="X177" s="280"/>
      <c r="Y177" s="280"/>
      <c r="Z177" s="280"/>
      <c r="AA177" s="280"/>
      <c r="AB177" s="280"/>
      <c r="AC177" s="280"/>
      <c r="AD177" s="280"/>
      <c r="AE177" s="280"/>
    </row>
    <row r="178" ht="20.25" customHeight="1">
      <c r="A178" s="280"/>
      <c r="B178" s="280"/>
      <c r="C178" s="280"/>
      <c r="D178" s="280"/>
      <c r="E178" s="280"/>
      <c r="F178" s="280"/>
      <c r="G178" s="280"/>
      <c r="H178" s="281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S178" s="280"/>
      <c r="T178" s="280"/>
      <c r="U178" s="280"/>
      <c r="V178" s="280"/>
      <c r="W178" s="280"/>
      <c r="X178" s="280"/>
      <c r="Y178" s="280"/>
      <c r="Z178" s="280"/>
      <c r="AA178" s="280"/>
      <c r="AB178" s="280"/>
      <c r="AC178" s="280"/>
      <c r="AD178" s="280"/>
      <c r="AE178" s="280"/>
    </row>
    <row r="179" ht="20.25" customHeight="1">
      <c r="A179" s="280"/>
      <c r="B179" s="280"/>
      <c r="C179" s="280"/>
      <c r="D179" s="280"/>
      <c r="E179" s="280"/>
      <c r="F179" s="280"/>
      <c r="G179" s="280"/>
      <c r="H179" s="281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  <c r="AE179" s="280"/>
    </row>
    <row r="180" ht="20.25" customHeight="1">
      <c r="A180" s="280"/>
      <c r="B180" s="280"/>
      <c r="C180" s="280"/>
      <c r="D180" s="280"/>
      <c r="E180" s="280"/>
      <c r="F180" s="280"/>
      <c r="G180" s="280"/>
      <c r="H180" s="281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  <c r="AE180" s="280"/>
    </row>
    <row r="181" ht="20.25" customHeight="1">
      <c r="A181" s="280"/>
      <c r="B181" s="280"/>
      <c r="C181" s="280"/>
      <c r="D181" s="280"/>
      <c r="E181" s="280"/>
      <c r="F181" s="280"/>
      <c r="G181" s="280"/>
      <c r="H181" s="281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  <c r="AE181" s="280"/>
    </row>
    <row r="182" ht="20.25" customHeight="1">
      <c r="A182" s="280"/>
      <c r="B182" s="280"/>
      <c r="C182" s="280"/>
      <c r="D182" s="280"/>
      <c r="E182" s="280"/>
      <c r="F182" s="280"/>
      <c r="G182" s="280"/>
      <c r="H182" s="281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280"/>
      <c r="V182" s="280"/>
      <c r="W182" s="280"/>
      <c r="X182" s="280"/>
      <c r="Y182" s="280"/>
      <c r="Z182" s="280"/>
      <c r="AA182" s="280"/>
      <c r="AB182" s="280"/>
      <c r="AC182" s="280"/>
      <c r="AD182" s="280"/>
      <c r="AE182" s="280"/>
    </row>
    <row r="183" ht="20.25" customHeight="1">
      <c r="A183" s="280"/>
      <c r="B183" s="280"/>
      <c r="C183" s="280"/>
      <c r="D183" s="280"/>
      <c r="E183" s="280"/>
      <c r="F183" s="280"/>
      <c r="G183" s="280"/>
      <c r="H183" s="281"/>
      <c r="I183" s="280"/>
      <c r="J183" s="280"/>
      <c r="K183" s="280"/>
      <c r="L183" s="280"/>
      <c r="M183" s="280"/>
      <c r="N183" s="280"/>
      <c r="O183" s="280"/>
      <c r="P183" s="280"/>
      <c r="Q183" s="280"/>
      <c r="R183" s="280"/>
      <c r="S183" s="280"/>
      <c r="T183" s="280"/>
      <c r="U183" s="280"/>
      <c r="V183" s="280"/>
      <c r="W183" s="280"/>
      <c r="X183" s="280"/>
      <c r="Y183" s="280"/>
      <c r="Z183" s="280"/>
      <c r="AA183" s="280"/>
      <c r="AB183" s="280"/>
      <c r="AC183" s="280"/>
      <c r="AD183" s="280"/>
      <c r="AE183" s="280"/>
    </row>
    <row r="184" ht="20.25" customHeight="1">
      <c r="A184" s="280"/>
      <c r="B184" s="280"/>
      <c r="C184" s="280"/>
      <c r="D184" s="280"/>
      <c r="E184" s="280"/>
      <c r="F184" s="280"/>
      <c r="G184" s="280"/>
      <c r="H184" s="281"/>
      <c r="I184" s="280"/>
      <c r="J184" s="280"/>
      <c r="K184" s="280"/>
      <c r="L184" s="280"/>
      <c r="M184" s="280"/>
      <c r="N184" s="280"/>
      <c r="O184" s="280"/>
      <c r="P184" s="280"/>
      <c r="Q184" s="280"/>
      <c r="R184" s="280"/>
      <c r="S184" s="280"/>
      <c r="T184" s="280"/>
      <c r="U184" s="280"/>
      <c r="V184" s="280"/>
      <c r="W184" s="280"/>
      <c r="X184" s="280"/>
      <c r="Y184" s="280"/>
      <c r="Z184" s="280"/>
      <c r="AA184" s="280"/>
      <c r="AB184" s="280"/>
      <c r="AC184" s="280"/>
      <c r="AD184" s="280"/>
      <c r="AE184" s="280"/>
    </row>
    <row r="185" ht="20.25" customHeight="1">
      <c r="A185" s="280"/>
      <c r="B185" s="280"/>
      <c r="C185" s="280"/>
      <c r="D185" s="280"/>
      <c r="E185" s="280"/>
      <c r="F185" s="280"/>
      <c r="G185" s="280"/>
      <c r="H185" s="281"/>
      <c r="I185" s="280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80"/>
      <c r="AC185" s="280"/>
      <c r="AD185" s="280"/>
      <c r="AE185" s="280"/>
    </row>
    <row r="186" ht="20.25" customHeight="1">
      <c r="A186" s="280"/>
      <c r="B186" s="280"/>
      <c r="C186" s="280"/>
      <c r="D186" s="280"/>
      <c r="E186" s="280"/>
      <c r="F186" s="280"/>
      <c r="G186" s="280"/>
      <c r="H186" s="281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80"/>
      <c r="AC186" s="280"/>
      <c r="AD186" s="280"/>
      <c r="AE186" s="280"/>
    </row>
    <row r="187" ht="20.25" customHeight="1">
      <c r="A187" s="280"/>
      <c r="B187" s="280"/>
      <c r="C187" s="280"/>
      <c r="D187" s="280"/>
      <c r="E187" s="280"/>
      <c r="F187" s="280"/>
      <c r="G187" s="280"/>
      <c r="H187" s="281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80"/>
      <c r="AC187" s="280"/>
      <c r="AD187" s="280"/>
      <c r="AE187" s="280"/>
    </row>
    <row r="188" ht="20.25" customHeight="1">
      <c r="A188" s="280"/>
      <c r="B188" s="280"/>
      <c r="C188" s="280"/>
      <c r="D188" s="280"/>
      <c r="E188" s="280"/>
      <c r="F188" s="280"/>
      <c r="G188" s="280"/>
      <c r="H188" s="281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80"/>
      <c r="AC188" s="280"/>
      <c r="AD188" s="280"/>
      <c r="AE188" s="280"/>
    </row>
    <row r="189" ht="20.25" customHeight="1">
      <c r="A189" s="280"/>
      <c r="B189" s="280"/>
      <c r="C189" s="280"/>
      <c r="D189" s="280"/>
      <c r="E189" s="280"/>
      <c r="F189" s="280"/>
      <c r="G189" s="280"/>
      <c r="H189" s="281"/>
      <c r="I189" s="280"/>
      <c r="J189" s="280"/>
      <c r="K189" s="280"/>
      <c r="L189" s="280"/>
      <c r="M189" s="280"/>
      <c r="N189" s="280"/>
      <c r="O189" s="280"/>
      <c r="P189" s="280"/>
      <c r="Q189" s="280"/>
      <c r="R189" s="280"/>
      <c r="S189" s="280"/>
      <c r="T189" s="280"/>
      <c r="U189" s="280"/>
      <c r="V189" s="280"/>
      <c r="W189" s="280"/>
      <c r="X189" s="280"/>
      <c r="Y189" s="280"/>
      <c r="Z189" s="280"/>
      <c r="AA189" s="280"/>
      <c r="AB189" s="280"/>
      <c r="AC189" s="280"/>
      <c r="AD189" s="280"/>
      <c r="AE189" s="280"/>
    </row>
    <row r="190" ht="20.25" customHeight="1">
      <c r="A190" s="280"/>
      <c r="B190" s="280"/>
      <c r="C190" s="280"/>
      <c r="D190" s="280"/>
      <c r="E190" s="280"/>
      <c r="F190" s="280"/>
      <c r="G190" s="280"/>
      <c r="H190" s="281"/>
      <c r="I190" s="280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80"/>
      <c r="AC190" s="280"/>
      <c r="AD190" s="280"/>
      <c r="AE190" s="280"/>
    </row>
    <row r="191" ht="20.25" customHeight="1">
      <c r="A191" s="280"/>
      <c r="B191" s="280"/>
      <c r="C191" s="280"/>
      <c r="D191" s="280"/>
      <c r="E191" s="280"/>
      <c r="F191" s="280"/>
      <c r="G191" s="280"/>
      <c r="H191" s="281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80"/>
      <c r="AC191" s="280"/>
      <c r="AD191" s="280"/>
      <c r="AE191" s="280"/>
    </row>
    <row r="192" ht="20.25" customHeight="1">
      <c r="A192" s="280"/>
      <c r="B192" s="280"/>
      <c r="C192" s="280"/>
      <c r="D192" s="280"/>
      <c r="E192" s="280"/>
      <c r="F192" s="280"/>
      <c r="G192" s="280"/>
      <c r="H192" s="281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80"/>
      <c r="AC192" s="280"/>
      <c r="AD192" s="280"/>
      <c r="AE192" s="280"/>
    </row>
    <row r="193" ht="20.25" customHeight="1">
      <c r="A193" s="280"/>
      <c r="B193" s="280"/>
      <c r="C193" s="280"/>
      <c r="D193" s="280"/>
      <c r="E193" s="280"/>
      <c r="F193" s="280"/>
      <c r="G193" s="280"/>
      <c r="H193" s="281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80"/>
      <c r="AC193" s="280"/>
      <c r="AD193" s="280"/>
      <c r="AE193" s="280"/>
    </row>
    <row r="194" ht="20.25" customHeight="1">
      <c r="A194" s="280"/>
      <c r="B194" s="280"/>
      <c r="C194" s="280"/>
      <c r="D194" s="280"/>
      <c r="E194" s="280"/>
      <c r="F194" s="280"/>
      <c r="G194" s="280"/>
      <c r="H194" s="281"/>
      <c r="I194" s="280"/>
      <c r="J194" s="280"/>
      <c r="K194" s="280"/>
      <c r="L194" s="280"/>
      <c r="M194" s="280"/>
      <c r="N194" s="280"/>
      <c r="O194" s="280"/>
      <c r="P194" s="280"/>
      <c r="Q194" s="280"/>
      <c r="R194" s="280"/>
      <c r="S194" s="280"/>
      <c r="T194" s="280"/>
      <c r="U194" s="280"/>
      <c r="V194" s="280"/>
      <c r="W194" s="280"/>
      <c r="X194" s="280"/>
      <c r="Y194" s="280"/>
      <c r="Z194" s="280"/>
      <c r="AA194" s="280"/>
      <c r="AB194" s="280"/>
      <c r="AC194" s="280"/>
      <c r="AD194" s="280"/>
      <c r="AE194" s="280"/>
    </row>
    <row r="195" ht="20.25" customHeight="1">
      <c r="A195" s="280"/>
      <c r="B195" s="280"/>
      <c r="C195" s="280"/>
      <c r="D195" s="280"/>
      <c r="E195" s="280"/>
      <c r="F195" s="280"/>
      <c r="G195" s="280"/>
      <c r="H195" s="281"/>
      <c r="I195" s="280"/>
      <c r="J195" s="280"/>
      <c r="K195" s="280"/>
      <c r="L195" s="280"/>
      <c r="M195" s="280"/>
      <c r="N195" s="280"/>
      <c r="O195" s="280"/>
      <c r="P195" s="280"/>
      <c r="Q195" s="280"/>
      <c r="R195" s="280"/>
      <c r="S195" s="280"/>
      <c r="T195" s="280"/>
      <c r="U195" s="280"/>
      <c r="V195" s="280"/>
      <c r="W195" s="280"/>
      <c r="X195" s="280"/>
      <c r="Y195" s="280"/>
      <c r="Z195" s="280"/>
      <c r="AA195" s="280"/>
      <c r="AB195" s="280"/>
      <c r="AC195" s="280"/>
      <c r="AD195" s="280"/>
      <c r="AE195" s="280"/>
    </row>
    <row r="196" ht="20.25" customHeight="1">
      <c r="A196" s="280"/>
      <c r="B196" s="280"/>
      <c r="C196" s="280"/>
      <c r="D196" s="280"/>
      <c r="E196" s="280"/>
      <c r="F196" s="280"/>
      <c r="G196" s="280"/>
      <c r="H196" s="281"/>
      <c r="I196" s="280"/>
      <c r="J196" s="280"/>
      <c r="K196" s="280"/>
      <c r="L196" s="280"/>
      <c r="M196" s="280"/>
      <c r="N196" s="280"/>
      <c r="O196" s="280"/>
      <c r="P196" s="280"/>
      <c r="Q196" s="280"/>
      <c r="R196" s="280"/>
      <c r="S196" s="280"/>
      <c r="T196" s="280"/>
      <c r="U196" s="280"/>
      <c r="V196" s="280"/>
      <c r="W196" s="280"/>
      <c r="X196" s="280"/>
      <c r="Y196" s="280"/>
      <c r="Z196" s="280"/>
      <c r="AA196" s="280"/>
      <c r="AB196" s="280"/>
      <c r="AC196" s="280"/>
      <c r="AD196" s="280"/>
      <c r="AE196" s="280"/>
    </row>
    <row r="197" ht="20.25" customHeight="1">
      <c r="A197" s="280"/>
      <c r="B197" s="280"/>
      <c r="C197" s="280"/>
      <c r="D197" s="280"/>
      <c r="E197" s="280"/>
      <c r="F197" s="280"/>
      <c r="G197" s="280"/>
      <c r="H197" s="281"/>
      <c r="I197" s="280"/>
      <c r="J197" s="280"/>
      <c r="K197" s="280"/>
      <c r="L197" s="280"/>
      <c r="M197" s="280"/>
      <c r="N197" s="280"/>
      <c r="O197" s="280"/>
      <c r="P197" s="280"/>
      <c r="Q197" s="280"/>
      <c r="R197" s="280"/>
      <c r="S197" s="280"/>
      <c r="T197" s="280"/>
      <c r="U197" s="280"/>
      <c r="V197" s="280"/>
      <c r="W197" s="280"/>
      <c r="X197" s="280"/>
      <c r="Y197" s="280"/>
      <c r="Z197" s="280"/>
      <c r="AA197" s="280"/>
      <c r="AB197" s="280"/>
      <c r="AC197" s="280"/>
      <c r="AD197" s="280"/>
      <c r="AE197" s="280"/>
    </row>
    <row r="198" ht="20.25" customHeight="1">
      <c r="A198" s="280"/>
      <c r="B198" s="280"/>
      <c r="C198" s="280"/>
      <c r="D198" s="280"/>
      <c r="E198" s="280"/>
      <c r="F198" s="280"/>
      <c r="G198" s="280"/>
      <c r="H198" s="281"/>
      <c r="I198" s="280"/>
      <c r="J198" s="280"/>
      <c r="K198" s="280"/>
      <c r="L198" s="280"/>
      <c r="M198" s="280"/>
      <c r="N198" s="280"/>
      <c r="O198" s="280"/>
      <c r="P198" s="280"/>
      <c r="Q198" s="280"/>
      <c r="R198" s="280"/>
      <c r="S198" s="280"/>
      <c r="T198" s="280"/>
      <c r="U198" s="280"/>
      <c r="V198" s="280"/>
      <c r="W198" s="280"/>
      <c r="X198" s="280"/>
      <c r="Y198" s="280"/>
      <c r="Z198" s="280"/>
      <c r="AA198" s="280"/>
      <c r="AB198" s="280"/>
      <c r="AC198" s="280"/>
      <c r="AD198" s="280"/>
      <c r="AE198" s="280"/>
    </row>
    <row r="199" ht="20.25" customHeight="1">
      <c r="A199" s="280"/>
      <c r="B199" s="280"/>
      <c r="C199" s="280"/>
      <c r="D199" s="280"/>
      <c r="E199" s="280"/>
      <c r="F199" s="280"/>
      <c r="G199" s="280"/>
      <c r="H199" s="281"/>
      <c r="I199" s="280"/>
      <c r="J199" s="280"/>
      <c r="K199" s="280"/>
      <c r="L199" s="280"/>
      <c r="M199" s="280"/>
      <c r="N199" s="280"/>
      <c r="O199" s="280"/>
      <c r="P199" s="280"/>
      <c r="Q199" s="280"/>
      <c r="R199" s="280"/>
      <c r="S199" s="280"/>
      <c r="T199" s="280"/>
      <c r="U199" s="280"/>
      <c r="V199" s="280"/>
      <c r="W199" s="280"/>
      <c r="X199" s="280"/>
      <c r="Y199" s="280"/>
      <c r="Z199" s="280"/>
      <c r="AA199" s="280"/>
      <c r="AB199" s="280"/>
      <c r="AC199" s="280"/>
      <c r="AD199" s="280"/>
      <c r="AE199" s="280"/>
    </row>
    <row r="200" ht="20.25" customHeight="1">
      <c r="A200" s="280"/>
      <c r="B200" s="280"/>
      <c r="C200" s="280"/>
      <c r="D200" s="280"/>
      <c r="E200" s="280"/>
      <c r="F200" s="280"/>
      <c r="G200" s="280"/>
      <c r="H200" s="281"/>
      <c r="I200" s="280"/>
      <c r="J200" s="280"/>
      <c r="K200" s="280"/>
      <c r="L200" s="280"/>
      <c r="M200" s="280"/>
      <c r="N200" s="280"/>
      <c r="O200" s="280"/>
      <c r="P200" s="280"/>
      <c r="Q200" s="280"/>
      <c r="R200" s="280"/>
      <c r="S200" s="280"/>
      <c r="T200" s="280"/>
      <c r="U200" s="280"/>
      <c r="V200" s="280"/>
      <c r="W200" s="280"/>
      <c r="X200" s="280"/>
      <c r="Y200" s="280"/>
      <c r="Z200" s="280"/>
      <c r="AA200" s="280"/>
      <c r="AB200" s="280"/>
      <c r="AC200" s="280"/>
      <c r="AD200" s="280"/>
      <c r="AE200" s="280"/>
    </row>
    <row r="201" ht="20.25" customHeight="1">
      <c r="A201" s="280"/>
      <c r="B201" s="280"/>
      <c r="C201" s="280"/>
      <c r="D201" s="280"/>
      <c r="E201" s="280"/>
      <c r="F201" s="280"/>
      <c r="G201" s="280"/>
      <c r="H201" s="281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  <c r="AE201" s="280"/>
    </row>
    <row r="202" ht="20.25" customHeight="1">
      <c r="A202" s="280"/>
      <c r="B202" s="280"/>
      <c r="C202" s="280"/>
      <c r="D202" s="280"/>
      <c r="E202" s="280"/>
      <c r="F202" s="280"/>
      <c r="G202" s="280"/>
      <c r="H202" s="281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  <c r="AE202" s="280"/>
    </row>
    <row r="203" ht="20.25" customHeight="1">
      <c r="A203" s="280"/>
      <c r="B203" s="280"/>
      <c r="C203" s="280"/>
      <c r="D203" s="280"/>
      <c r="E203" s="280"/>
      <c r="F203" s="280"/>
      <c r="G203" s="280"/>
      <c r="H203" s="281"/>
      <c r="I203" s="280"/>
      <c r="J203" s="280"/>
      <c r="K203" s="280"/>
      <c r="L203" s="280"/>
      <c r="M203" s="280"/>
      <c r="N203" s="280"/>
      <c r="O203" s="280"/>
      <c r="P203" s="280"/>
      <c r="Q203" s="280"/>
      <c r="R203" s="280"/>
      <c r="S203" s="280"/>
      <c r="T203" s="280"/>
      <c r="U203" s="280"/>
      <c r="V203" s="280"/>
      <c r="W203" s="280"/>
      <c r="X203" s="280"/>
      <c r="Y203" s="280"/>
      <c r="Z203" s="280"/>
      <c r="AA203" s="280"/>
      <c r="AB203" s="280"/>
      <c r="AC203" s="280"/>
      <c r="AD203" s="280"/>
      <c r="AE203" s="280"/>
    </row>
    <row r="204" ht="20.25" customHeight="1">
      <c r="A204" s="280"/>
      <c r="B204" s="280"/>
      <c r="C204" s="280"/>
      <c r="D204" s="280"/>
      <c r="E204" s="280"/>
      <c r="F204" s="280"/>
      <c r="G204" s="280"/>
      <c r="H204" s="281"/>
      <c r="I204" s="280"/>
      <c r="J204" s="280"/>
      <c r="K204" s="280"/>
      <c r="L204" s="280"/>
      <c r="M204" s="280"/>
      <c r="N204" s="280"/>
      <c r="O204" s="280"/>
      <c r="P204" s="280"/>
      <c r="Q204" s="280"/>
      <c r="R204" s="280"/>
      <c r="S204" s="280"/>
      <c r="T204" s="280"/>
      <c r="U204" s="280"/>
      <c r="V204" s="280"/>
      <c r="W204" s="280"/>
      <c r="X204" s="280"/>
      <c r="Y204" s="280"/>
      <c r="Z204" s="280"/>
      <c r="AA204" s="280"/>
      <c r="AB204" s="280"/>
      <c r="AC204" s="280"/>
      <c r="AD204" s="280"/>
      <c r="AE204" s="280"/>
    </row>
    <row r="205" ht="20.25" customHeight="1">
      <c r="A205" s="280"/>
      <c r="B205" s="280"/>
      <c r="C205" s="280"/>
      <c r="D205" s="280"/>
      <c r="E205" s="280"/>
      <c r="F205" s="280"/>
      <c r="G205" s="280"/>
      <c r="H205" s="281"/>
      <c r="I205" s="280"/>
      <c r="J205" s="280"/>
      <c r="K205" s="280"/>
      <c r="L205" s="280"/>
      <c r="M205" s="280"/>
      <c r="N205" s="280"/>
      <c r="O205" s="280"/>
      <c r="P205" s="280"/>
      <c r="Q205" s="280"/>
      <c r="R205" s="280"/>
      <c r="S205" s="280"/>
      <c r="T205" s="280"/>
      <c r="U205" s="280"/>
      <c r="V205" s="280"/>
      <c r="W205" s="280"/>
      <c r="X205" s="280"/>
      <c r="Y205" s="280"/>
      <c r="Z205" s="280"/>
      <c r="AA205" s="280"/>
      <c r="AB205" s="280"/>
      <c r="AC205" s="280"/>
      <c r="AD205" s="280"/>
      <c r="AE205" s="280"/>
    </row>
    <row r="206" ht="20.25" customHeight="1">
      <c r="A206" s="280"/>
      <c r="B206" s="280"/>
      <c r="C206" s="280"/>
      <c r="D206" s="280"/>
      <c r="E206" s="280"/>
      <c r="F206" s="280"/>
      <c r="G206" s="280"/>
      <c r="H206" s="281"/>
      <c r="I206" s="280"/>
      <c r="J206" s="280"/>
      <c r="K206" s="280"/>
      <c r="L206" s="280"/>
      <c r="M206" s="280"/>
      <c r="N206" s="280"/>
      <c r="O206" s="280"/>
      <c r="P206" s="280"/>
      <c r="Q206" s="280"/>
      <c r="R206" s="280"/>
      <c r="S206" s="280"/>
      <c r="T206" s="280"/>
      <c r="U206" s="280"/>
      <c r="V206" s="280"/>
      <c r="W206" s="280"/>
      <c r="X206" s="280"/>
      <c r="Y206" s="280"/>
      <c r="Z206" s="280"/>
      <c r="AA206" s="280"/>
      <c r="AB206" s="280"/>
      <c r="AC206" s="280"/>
      <c r="AD206" s="280"/>
      <c r="AE206" s="280"/>
    </row>
    <row r="207" ht="20.25" customHeight="1">
      <c r="A207" s="280"/>
      <c r="B207" s="280"/>
      <c r="C207" s="280"/>
      <c r="D207" s="280"/>
      <c r="E207" s="280"/>
      <c r="F207" s="280"/>
      <c r="G207" s="280"/>
      <c r="H207" s="281"/>
      <c r="I207" s="280"/>
      <c r="J207" s="280"/>
      <c r="K207" s="280"/>
      <c r="L207" s="280"/>
      <c r="M207" s="280"/>
      <c r="N207" s="280"/>
      <c r="O207" s="280"/>
      <c r="P207" s="280"/>
      <c r="Q207" s="280"/>
      <c r="R207" s="280"/>
      <c r="S207" s="280"/>
      <c r="T207" s="280"/>
      <c r="U207" s="280"/>
      <c r="V207" s="280"/>
      <c r="W207" s="280"/>
      <c r="X207" s="280"/>
      <c r="Y207" s="280"/>
      <c r="Z207" s="280"/>
      <c r="AA207" s="280"/>
      <c r="AB207" s="280"/>
      <c r="AC207" s="280"/>
      <c r="AD207" s="280"/>
      <c r="AE207" s="280"/>
    </row>
    <row r="208" ht="20.25" customHeight="1">
      <c r="A208" s="280"/>
      <c r="B208" s="280"/>
      <c r="C208" s="280"/>
      <c r="D208" s="280"/>
      <c r="E208" s="280"/>
      <c r="F208" s="280"/>
      <c r="G208" s="280"/>
      <c r="H208" s="281"/>
      <c r="I208" s="280"/>
      <c r="J208" s="280"/>
      <c r="K208" s="280"/>
      <c r="L208" s="280"/>
      <c r="M208" s="280"/>
      <c r="N208" s="280"/>
      <c r="O208" s="280"/>
      <c r="P208" s="280"/>
      <c r="Q208" s="280"/>
      <c r="R208" s="280"/>
      <c r="S208" s="280"/>
      <c r="T208" s="280"/>
      <c r="U208" s="280"/>
      <c r="V208" s="280"/>
      <c r="W208" s="280"/>
      <c r="X208" s="280"/>
      <c r="Y208" s="280"/>
      <c r="Z208" s="280"/>
      <c r="AA208" s="280"/>
      <c r="AB208" s="280"/>
      <c r="AC208" s="280"/>
      <c r="AD208" s="280"/>
      <c r="AE208" s="280"/>
    </row>
    <row r="209" ht="20.25" customHeight="1">
      <c r="A209" s="280"/>
      <c r="B209" s="280"/>
      <c r="C209" s="280"/>
      <c r="D209" s="280"/>
      <c r="E209" s="280"/>
      <c r="F209" s="280"/>
      <c r="G209" s="280"/>
      <c r="H209" s="281"/>
      <c r="I209" s="280"/>
      <c r="J209" s="280"/>
      <c r="K209" s="280"/>
      <c r="L209" s="280"/>
      <c r="M209" s="280"/>
      <c r="N209" s="280"/>
      <c r="O209" s="280"/>
      <c r="P209" s="280"/>
      <c r="Q209" s="280"/>
      <c r="R209" s="280"/>
      <c r="S209" s="280"/>
      <c r="T209" s="280"/>
      <c r="U209" s="280"/>
      <c r="V209" s="280"/>
      <c r="W209" s="280"/>
      <c r="X209" s="280"/>
      <c r="Y209" s="280"/>
      <c r="Z209" s="280"/>
      <c r="AA209" s="280"/>
      <c r="AB209" s="280"/>
      <c r="AC209" s="280"/>
      <c r="AD209" s="280"/>
      <c r="AE209" s="280"/>
    </row>
    <row r="210" ht="20.25" customHeight="1">
      <c r="A210" s="280"/>
      <c r="B210" s="280"/>
      <c r="C210" s="280"/>
      <c r="D210" s="280"/>
      <c r="E210" s="280"/>
      <c r="F210" s="280"/>
      <c r="G210" s="280"/>
      <c r="H210" s="281"/>
      <c r="I210" s="280"/>
      <c r="J210" s="280"/>
      <c r="K210" s="280"/>
      <c r="L210" s="280"/>
      <c r="M210" s="280"/>
      <c r="N210" s="280"/>
      <c r="O210" s="280"/>
      <c r="P210" s="280"/>
      <c r="Q210" s="280"/>
      <c r="R210" s="280"/>
      <c r="S210" s="280"/>
      <c r="T210" s="280"/>
      <c r="U210" s="280"/>
      <c r="V210" s="280"/>
      <c r="W210" s="280"/>
      <c r="X210" s="280"/>
      <c r="Y210" s="280"/>
      <c r="Z210" s="280"/>
      <c r="AA210" s="280"/>
      <c r="AB210" s="280"/>
      <c r="AC210" s="280"/>
      <c r="AD210" s="280"/>
      <c r="AE210" s="280"/>
    </row>
    <row r="211" ht="20.25" customHeight="1">
      <c r="A211" s="280"/>
      <c r="B211" s="280"/>
      <c r="C211" s="280"/>
      <c r="D211" s="280"/>
      <c r="E211" s="280"/>
      <c r="F211" s="280"/>
      <c r="G211" s="280"/>
      <c r="H211" s="281"/>
      <c r="I211" s="280"/>
      <c r="J211" s="280"/>
      <c r="K211" s="280"/>
      <c r="L211" s="280"/>
      <c r="M211" s="280"/>
      <c r="N211" s="280"/>
      <c r="O211" s="280"/>
      <c r="P211" s="280"/>
      <c r="Q211" s="280"/>
      <c r="R211" s="280"/>
      <c r="S211" s="280"/>
      <c r="T211" s="280"/>
      <c r="U211" s="280"/>
      <c r="V211" s="280"/>
      <c r="W211" s="280"/>
      <c r="X211" s="280"/>
      <c r="Y211" s="280"/>
      <c r="Z211" s="280"/>
      <c r="AA211" s="280"/>
      <c r="AB211" s="280"/>
      <c r="AC211" s="280"/>
      <c r="AD211" s="280"/>
      <c r="AE211" s="280"/>
    </row>
    <row r="212" ht="20.25" customHeight="1">
      <c r="A212" s="280"/>
      <c r="B212" s="280"/>
      <c r="C212" s="280"/>
      <c r="D212" s="280"/>
      <c r="E212" s="280"/>
      <c r="F212" s="280"/>
      <c r="G212" s="280"/>
      <c r="H212" s="281"/>
      <c r="I212" s="280"/>
      <c r="J212" s="280"/>
      <c r="K212" s="280"/>
      <c r="L212" s="280"/>
      <c r="M212" s="280"/>
      <c r="N212" s="280"/>
      <c r="O212" s="280"/>
      <c r="P212" s="280"/>
      <c r="Q212" s="280"/>
      <c r="R212" s="280"/>
      <c r="S212" s="280"/>
      <c r="T212" s="280"/>
      <c r="U212" s="280"/>
      <c r="V212" s="280"/>
      <c r="W212" s="280"/>
      <c r="X212" s="280"/>
      <c r="Y212" s="280"/>
      <c r="Z212" s="280"/>
      <c r="AA212" s="280"/>
      <c r="AB212" s="280"/>
      <c r="AC212" s="280"/>
      <c r="AD212" s="280"/>
      <c r="AE212" s="280"/>
    </row>
    <row r="213" ht="20.25" customHeight="1">
      <c r="A213" s="280"/>
      <c r="B213" s="280"/>
      <c r="C213" s="280"/>
      <c r="D213" s="280"/>
      <c r="E213" s="280"/>
      <c r="F213" s="280"/>
      <c r="G213" s="280"/>
      <c r="H213" s="281"/>
      <c r="I213" s="280"/>
      <c r="J213" s="280"/>
      <c r="K213" s="280"/>
      <c r="L213" s="280"/>
      <c r="M213" s="280"/>
      <c r="N213" s="280"/>
      <c r="O213" s="280"/>
      <c r="P213" s="280"/>
      <c r="Q213" s="280"/>
      <c r="R213" s="280"/>
      <c r="S213" s="280"/>
      <c r="T213" s="280"/>
      <c r="U213" s="280"/>
      <c r="V213" s="280"/>
      <c r="W213" s="280"/>
      <c r="X213" s="280"/>
      <c r="Y213" s="280"/>
      <c r="Z213" s="280"/>
      <c r="AA213" s="280"/>
      <c r="AB213" s="280"/>
      <c r="AC213" s="280"/>
      <c r="AD213" s="280"/>
      <c r="AE213" s="280"/>
    </row>
    <row r="214" ht="20.25" customHeight="1">
      <c r="A214" s="280"/>
      <c r="B214" s="280"/>
      <c r="C214" s="280"/>
      <c r="D214" s="280"/>
      <c r="E214" s="280"/>
      <c r="F214" s="280"/>
      <c r="G214" s="280"/>
      <c r="H214" s="281"/>
      <c r="I214" s="280"/>
      <c r="J214" s="280"/>
      <c r="K214" s="280"/>
      <c r="L214" s="280"/>
      <c r="M214" s="280"/>
      <c r="N214" s="280"/>
      <c r="O214" s="280"/>
      <c r="P214" s="280"/>
      <c r="Q214" s="280"/>
      <c r="R214" s="280"/>
      <c r="S214" s="280"/>
      <c r="T214" s="280"/>
      <c r="U214" s="280"/>
      <c r="V214" s="280"/>
      <c r="W214" s="280"/>
      <c r="X214" s="280"/>
      <c r="Y214" s="280"/>
      <c r="Z214" s="280"/>
      <c r="AA214" s="280"/>
      <c r="AB214" s="280"/>
      <c r="AC214" s="280"/>
      <c r="AD214" s="280"/>
      <c r="AE214" s="280"/>
    </row>
    <row r="215" ht="20.25" customHeight="1">
      <c r="A215" s="280"/>
      <c r="B215" s="280"/>
      <c r="C215" s="280"/>
      <c r="D215" s="280"/>
      <c r="E215" s="280"/>
      <c r="F215" s="280"/>
      <c r="G215" s="280"/>
      <c r="H215" s="281"/>
      <c r="I215" s="280"/>
      <c r="J215" s="280"/>
      <c r="K215" s="280"/>
      <c r="L215" s="280"/>
      <c r="M215" s="280"/>
      <c r="N215" s="280"/>
      <c r="O215" s="280"/>
      <c r="P215" s="280"/>
      <c r="Q215" s="280"/>
      <c r="R215" s="280"/>
      <c r="S215" s="280"/>
      <c r="T215" s="280"/>
      <c r="U215" s="280"/>
      <c r="V215" s="280"/>
      <c r="W215" s="280"/>
      <c r="X215" s="280"/>
      <c r="Y215" s="280"/>
      <c r="Z215" s="280"/>
      <c r="AA215" s="280"/>
      <c r="AB215" s="280"/>
      <c r="AC215" s="280"/>
      <c r="AD215" s="280"/>
      <c r="AE215" s="280"/>
    </row>
    <row r="216" ht="20.25" customHeight="1">
      <c r="A216" s="280"/>
      <c r="B216" s="280"/>
      <c r="C216" s="280"/>
      <c r="D216" s="280"/>
      <c r="E216" s="280"/>
      <c r="F216" s="280"/>
      <c r="G216" s="280"/>
      <c r="H216" s="281"/>
      <c r="I216" s="280"/>
      <c r="J216" s="280"/>
      <c r="K216" s="280"/>
      <c r="L216" s="280"/>
      <c r="M216" s="280"/>
      <c r="N216" s="280"/>
      <c r="O216" s="280"/>
      <c r="P216" s="280"/>
      <c r="Q216" s="280"/>
      <c r="R216" s="280"/>
      <c r="S216" s="280"/>
      <c r="T216" s="280"/>
      <c r="U216" s="280"/>
      <c r="V216" s="280"/>
      <c r="W216" s="280"/>
      <c r="X216" s="280"/>
      <c r="Y216" s="280"/>
      <c r="Z216" s="280"/>
      <c r="AA216" s="280"/>
      <c r="AB216" s="280"/>
      <c r="AC216" s="280"/>
      <c r="AD216" s="280"/>
      <c r="AE216" s="280"/>
    </row>
    <row r="217" ht="20.25" customHeight="1">
      <c r="A217" s="280"/>
      <c r="B217" s="280"/>
      <c r="C217" s="280"/>
      <c r="D217" s="280"/>
      <c r="E217" s="280"/>
      <c r="F217" s="280"/>
      <c r="G217" s="280"/>
      <c r="H217" s="281"/>
      <c r="I217" s="280"/>
      <c r="J217" s="280"/>
      <c r="K217" s="280"/>
      <c r="L217" s="280"/>
      <c r="M217" s="280"/>
      <c r="N217" s="280"/>
      <c r="O217" s="280"/>
      <c r="P217" s="280"/>
      <c r="Q217" s="280"/>
      <c r="R217" s="280"/>
      <c r="S217" s="280"/>
      <c r="T217" s="280"/>
      <c r="U217" s="280"/>
      <c r="V217" s="280"/>
      <c r="W217" s="280"/>
      <c r="X217" s="280"/>
      <c r="Y217" s="280"/>
      <c r="Z217" s="280"/>
      <c r="AA217" s="280"/>
      <c r="AB217" s="280"/>
      <c r="AC217" s="280"/>
      <c r="AD217" s="280"/>
      <c r="AE217" s="280"/>
    </row>
    <row r="218" ht="20.25" customHeight="1">
      <c r="A218" s="280"/>
      <c r="B218" s="280"/>
      <c r="C218" s="280"/>
      <c r="D218" s="280"/>
      <c r="E218" s="280"/>
      <c r="F218" s="280"/>
      <c r="G218" s="280"/>
      <c r="H218" s="281"/>
      <c r="I218" s="280"/>
      <c r="J218" s="280"/>
      <c r="K218" s="280"/>
      <c r="L218" s="280"/>
      <c r="M218" s="280"/>
      <c r="N218" s="280"/>
      <c r="O218" s="280"/>
      <c r="P218" s="280"/>
      <c r="Q218" s="280"/>
      <c r="R218" s="280"/>
      <c r="S218" s="280"/>
      <c r="T218" s="280"/>
      <c r="U218" s="280"/>
      <c r="V218" s="280"/>
      <c r="W218" s="280"/>
      <c r="X218" s="280"/>
      <c r="Y218" s="280"/>
      <c r="Z218" s="280"/>
      <c r="AA218" s="280"/>
      <c r="AB218" s="280"/>
      <c r="AC218" s="280"/>
      <c r="AD218" s="280"/>
      <c r="AE218" s="280"/>
    </row>
    <row r="219" ht="20.25" customHeight="1">
      <c r="A219" s="280"/>
      <c r="B219" s="280"/>
      <c r="C219" s="280"/>
      <c r="D219" s="280"/>
      <c r="E219" s="280"/>
      <c r="F219" s="280"/>
      <c r="G219" s="280"/>
      <c r="H219" s="281"/>
      <c r="I219" s="280"/>
      <c r="J219" s="280"/>
      <c r="K219" s="280"/>
      <c r="L219" s="280"/>
      <c r="M219" s="280"/>
      <c r="N219" s="280"/>
      <c r="O219" s="280"/>
      <c r="P219" s="280"/>
      <c r="Q219" s="280"/>
      <c r="R219" s="280"/>
      <c r="S219" s="280"/>
      <c r="T219" s="280"/>
      <c r="U219" s="280"/>
      <c r="V219" s="280"/>
      <c r="W219" s="280"/>
      <c r="X219" s="280"/>
      <c r="Y219" s="280"/>
      <c r="Z219" s="280"/>
      <c r="AA219" s="280"/>
      <c r="AB219" s="280"/>
      <c r="AC219" s="280"/>
      <c r="AD219" s="280"/>
      <c r="AE219" s="280"/>
    </row>
    <row r="220" ht="20.25" customHeight="1">
      <c r="A220" s="280"/>
      <c r="B220" s="280"/>
      <c r="C220" s="280"/>
      <c r="D220" s="280"/>
      <c r="E220" s="280"/>
      <c r="F220" s="280"/>
      <c r="G220" s="280"/>
      <c r="H220" s="281"/>
      <c r="I220" s="280"/>
      <c r="J220" s="280"/>
      <c r="K220" s="280"/>
      <c r="L220" s="280"/>
      <c r="M220" s="280"/>
      <c r="N220" s="280"/>
      <c r="O220" s="280"/>
      <c r="P220" s="280"/>
      <c r="Q220" s="280"/>
      <c r="R220" s="280"/>
      <c r="S220" s="280"/>
      <c r="T220" s="280"/>
      <c r="U220" s="280"/>
      <c r="V220" s="280"/>
      <c r="W220" s="280"/>
      <c r="X220" s="280"/>
      <c r="Y220" s="280"/>
      <c r="Z220" s="280"/>
      <c r="AA220" s="280"/>
      <c r="AB220" s="280"/>
      <c r="AC220" s="280"/>
      <c r="AD220" s="280"/>
      <c r="AE220" s="280"/>
    </row>
    <row r="221" ht="20.25" customHeight="1">
      <c r="A221" s="280"/>
      <c r="B221" s="280"/>
      <c r="C221" s="280"/>
      <c r="D221" s="280"/>
      <c r="E221" s="280"/>
      <c r="F221" s="280"/>
      <c r="G221" s="280"/>
      <c r="H221" s="281"/>
      <c r="I221" s="280"/>
      <c r="J221" s="280"/>
      <c r="K221" s="280"/>
      <c r="L221" s="280"/>
      <c r="M221" s="280"/>
      <c r="N221" s="280"/>
      <c r="O221" s="280"/>
      <c r="P221" s="280"/>
      <c r="Q221" s="280"/>
      <c r="R221" s="280"/>
      <c r="S221" s="280"/>
      <c r="T221" s="280"/>
      <c r="U221" s="280"/>
      <c r="V221" s="280"/>
      <c r="W221" s="280"/>
      <c r="X221" s="280"/>
      <c r="Y221" s="280"/>
      <c r="Z221" s="280"/>
      <c r="AA221" s="280"/>
      <c r="AB221" s="280"/>
      <c r="AC221" s="280"/>
      <c r="AD221" s="280"/>
      <c r="AE221" s="280"/>
    </row>
    <row r="222" ht="20.25" customHeight="1">
      <c r="A222" s="280"/>
      <c r="B222" s="280"/>
      <c r="C222" s="280"/>
      <c r="D222" s="280"/>
      <c r="E222" s="280"/>
      <c r="F222" s="280"/>
      <c r="G222" s="280"/>
      <c r="H222" s="281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0"/>
      <c r="AE222" s="280"/>
    </row>
    <row r="223" ht="20.25" customHeight="1">
      <c r="A223" s="280"/>
      <c r="B223" s="280"/>
      <c r="C223" s="280"/>
      <c r="D223" s="280"/>
      <c r="E223" s="280"/>
      <c r="F223" s="280"/>
      <c r="G223" s="280"/>
      <c r="H223" s="281"/>
      <c r="I223" s="280"/>
      <c r="J223" s="280"/>
      <c r="K223" s="280"/>
      <c r="L223" s="280"/>
      <c r="M223" s="280"/>
      <c r="N223" s="280"/>
      <c r="O223" s="280"/>
      <c r="P223" s="280"/>
      <c r="Q223" s="280"/>
      <c r="R223" s="280"/>
      <c r="S223" s="280"/>
      <c r="T223" s="280"/>
      <c r="U223" s="280"/>
      <c r="V223" s="280"/>
      <c r="W223" s="280"/>
      <c r="X223" s="280"/>
      <c r="Y223" s="280"/>
      <c r="Z223" s="280"/>
      <c r="AA223" s="280"/>
      <c r="AB223" s="280"/>
      <c r="AC223" s="280"/>
      <c r="AD223" s="280"/>
      <c r="AE223" s="280"/>
    </row>
    <row r="224" ht="20.25" customHeight="1">
      <c r="A224" s="280"/>
      <c r="B224" s="280"/>
      <c r="C224" s="280"/>
      <c r="D224" s="280"/>
      <c r="E224" s="280"/>
      <c r="F224" s="280"/>
      <c r="G224" s="280"/>
      <c r="H224" s="281"/>
      <c r="I224" s="280"/>
      <c r="J224" s="280"/>
      <c r="K224" s="280"/>
      <c r="L224" s="280"/>
      <c r="M224" s="280"/>
      <c r="N224" s="280"/>
      <c r="O224" s="280"/>
      <c r="P224" s="280"/>
      <c r="Q224" s="280"/>
      <c r="R224" s="280"/>
      <c r="S224" s="280"/>
      <c r="T224" s="280"/>
      <c r="U224" s="280"/>
      <c r="V224" s="280"/>
      <c r="W224" s="280"/>
      <c r="X224" s="280"/>
      <c r="Y224" s="280"/>
      <c r="Z224" s="280"/>
      <c r="AA224" s="280"/>
      <c r="AB224" s="280"/>
      <c r="AC224" s="280"/>
      <c r="AD224" s="280"/>
      <c r="AE224" s="280"/>
    </row>
    <row r="225" ht="20.25" customHeight="1">
      <c r="A225" s="280"/>
      <c r="B225" s="280"/>
      <c r="C225" s="280"/>
      <c r="D225" s="280"/>
      <c r="E225" s="280"/>
      <c r="F225" s="280"/>
      <c r="G225" s="280"/>
      <c r="H225" s="281"/>
      <c r="I225" s="280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80"/>
      <c r="AC225" s="280"/>
      <c r="AD225" s="280"/>
      <c r="AE225" s="280"/>
    </row>
    <row r="226" ht="20.25" customHeight="1">
      <c r="A226" s="280"/>
      <c r="B226" s="280"/>
      <c r="C226" s="280"/>
      <c r="D226" s="280"/>
      <c r="E226" s="280"/>
      <c r="F226" s="280"/>
      <c r="G226" s="280"/>
      <c r="H226" s="281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80"/>
      <c r="AC226" s="280"/>
      <c r="AD226" s="280"/>
      <c r="AE226" s="280"/>
    </row>
    <row r="227" ht="20.25" customHeight="1">
      <c r="A227" s="280"/>
      <c r="B227" s="280"/>
      <c r="C227" s="280"/>
      <c r="D227" s="280"/>
      <c r="E227" s="280"/>
      <c r="F227" s="280"/>
      <c r="G227" s="280"/>
      <c r="H227" s="281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80"/>
      <c r="AC227" s="280"/>
      <c r="AD227" s="280"/>
      <c r="AE227" s="280"/>
    </row>
    <row r="228" ht="20.25" customHeight="1">
      <c r="A228" s="280"/>
      <c r="B228" s="280"/>
      <c r="C228" s="280"/>
      <c r="D228" s="280"/>
      <c r="E228" s="280"/>
      <c r="F228" s="280"/>
      <c r="G228" s="280"/>
      <c r="H228" s="281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80"/>
      <c r="AC228" s="280"/>
      <c r="AD228" s="280"/>
      <c r="AE228" s="280"/>
    </row>
    <row r="229" ht="20.25" customHeight="1">
      <c r="A229" s="280"/>
      <c r="B229" s="280"/>
      <c r="C229" s="280"/>
      <c r="D229" s="280"/>
      <c r="E229" s="280"/>
      <c r="F229" s="280"/>
      <c r="G229" s="280"/>
      <c r="H229" s="281"/>
      <c r="I229" s="280"/>
      <c r="J229" s="280"/>
      <c r="K229" s="280"/>
      <c r="L229" s="280"/>
      <c r="M229" s="280"/>
      <c r="N229" s="280"/>
      <c r="O229" s="280"/>
      <c r="P229" s="280"/>
      <c r="Q229" s="280"/>
      <c r="R229" s="280"/>
      <c r="S229" s="280"/>
      <c r="T229" s="280"/>
      <c r="U229" s="280"/>
      <c r="V229" s="280"/>
      <c r="W229" s="280"/>
      <c r="X229" s="280"/>
      <c r="Y229" s="280"/>
      <c r="Z229" s="280"/>
      <c r="AA229" s="280"/>
      <c r="AB229" s="280"/>
      <c r="AC229" s="280"/>
      <c r="AD229" s="280"/>
      <c r="AE229" s="280"/>
    </row>
    <row r="230" ht="20.25" customHeight="1">
      <c r="A230" s="280"/>
      <c r="B230" s="280"/>
      <c r="C230" s="280"/>
      <c r="D230" s="280"/>
      <c r="E230" s="280"/>
      <c r="F230" s="280"/>
      <c r="G230" s="280"/>
      <c r="H230" s="281"/>
      <c r="I230" s="280"/>
      <c r="J230" s="280"/>
      <c r="K230" s="280"/>
      <c r="L230" s="280"/>
      <c r="M230" s="280"/>
      <c r="N230" s="280"/>
      <c r="O230" s="280"/>
      <c r="P230" s="280"/>
      <c r="Q230" s="280"/>
      <c r="R230" s="280"/>
      <c r="S230" s="280"/>
      <c r="T230" s="280"/>
      <c r="U230" s="280"/>
      <c r="V230" s="280"/>
      <c r="W230" s="280"/>
      <c r="X230" s="280"/>
      <c r="Y230" s="280"/>
      <c r="Z230" s="280"/>
      <c r="AA230" s="280"/>
      <c r="AB230" s="280"/>
      <c r="AC230" s="280"/>
      <c r="AD230" s="280"/>
      <c r="AE230" s="280"/>
    </row>
    <row r="231" ht="20.25" customHeight="1">
      <c r="A231" s="280"/>
      <c r="B231" s="280"/>
      <c r="C231" s="280"/>
      <c r="D231" s="280"/>
      <c r="E231" s="280"/>
      <c r="F231" s="280"/>
      <c r="G231" s="280"/>
      <c r="H231" s="281"/>
      <c r="I231" s="280"/>
      <c r="J231" s="280"/>
      <c r="K231" s="280"/>
      <c r="L231" s="280"/>
      <c r="M231" s="280"/>
      <c r="N231" s="280"/>
      <c r="O231" s="280"/>
      <c r="P231" s="280"/>
      <c r="Q231" s="280"/>
      <c r="R231" s="280"/>
      <c r="S231" s="280"/>
      <c r="T231" s="280"/>
      <c r="U231" s="280"/>
      <c r="V231" s="280"/>
      <c r="W231" s="280"/>
      <c r="X231" s="280"/>
      <c r="Y231" s="280"/>
      <c r="Z231" s="280"/>
      <c r="AA231" s="280"/>
      <c r="AB231" s="280"/>
      <c r="AC231" s="280"/>
      <c r="AD231" s="280"/>
      <c r="AE231" s="280"/>
    </row>
    <row r="232" ht="20.25" customHeight="1">
      <c r="A232" s="280"/>
      <c r="B232" s="280"/>
      <c r="C232" s="280"/>
      <c r="D232" s="280"/>
      <c r="E232" s="280"/>
      <c r="F232" s="280"/>
      <c r="G232" s="280"/>
      <c r="H232" s="281"/>
      <c r="I232" s="280"/>
      <c r="J232" s="280"/>
      <c r="K232" s="280"/>
      <c r="L232" s="280"/>
      <c r="M232" s="280"/>
      <c r="N232" s="280"/>
      <c r="O232" s="280"/>
      <c r="P232" s="280"/>
      <c r="Q232" s="280"/>
      <c r="R232" s="280"/>
      <c r="S232" s="280"/>
      <c r="T232" s="280"/>
      <c r="U232" s="280"/>
      <c r="V232" s="280"/>
      <c r="W232" s="280"/>
      <c r="X232" s="280"/>
      <c r="Y232" s="280"/>
      <c r="Z232" s="280"/>
      <c r="AA232" s="280"/>
      <c r="AB232" s="280"/>
      <c r="AC232" s="280"/>
      <c r="AD232" s="280"/>
      <c r="AE232" s="280"/>
    </row>
    <row r="233" ht="20.25" customHeight="1">
      <c r="A233" s="280"/>
      <c r="B233" s="280"/>
      <c r="C233" s="280"/>
      <c r="D233" s="280"/>
      <c r="E233" s="280"/>
      <c r="F233" s="280"/>
      <c r="G233" s="280"/>
      <c r="H233" s="281"/>
      <c r="I233" s="280"/>
      <c r="J233" s="280"/>
      <c r="K233" s="280"/>
      <c r="L233" s="280"/>
      <c r="M233" s="280"/>
      <c r="N233" s="280"/>
      <c r="O233" s="280"/>
      <c r="P233" s="280"/>
      <c r="Q233" s="280"/>
      <c r="R233" s="280"/>
      <c r="S233" s="280"/>
      <c r="T233" s="280"/>
      <c r="U233" s="280"/>
      <c r="V233" s="280"/>
      <c r="W233" s="280"/>
      <c r="X233" s="280"/>
      <c r="Y233" s="280"/>
      <c r="Z233" s="280"/>
      <c r="AA233" s="280"/>
      <c r="AB233" s="280"/>
      <c r="AC233" s="280"/>
      <c r="AD233" s="280"/>
      <c r="AE233" s="280"/>
    </row>
    <row r="234" ht="20.25" customHeight="1">
      <c r="A234" s="280"/>
      <c r="B234" s="280"/>
      <c r="C234" s="280"/>
      <c r="D234" s="280"/>
      <c r="E234" s="280"/>
      <c r="F234" s="280"/>
      <c r="G234" s="280"/>
      <c r="H234" s="281"/>
      <c r="I234" s="280"/>
      <c r="J234" s="280"/>
      <c r="K234" s="280"/>
      <c r="L234" s="280"/>
      <c r="M234" s="280"/>
      <c r="N234" s="280"/>
      <c r="O234" s="280"/>
      <c r="P234" s="280"/>
      <c r="Q234" s="280"/>
      <c r="R234" s="280"/>
      <c r="S234" s="280"/>
      <c r="T234" s="280"/>
      <c r="U234" s="280"/>
      <c r="V234" s="280"/>
      <c r="W234" s="280"/>
      <c r="X234" s="280"/>
      <c r="Y234" s="280"/>
      <c r="Z234" s="280"/>
      <c r="AA234" s="280"/>
      <c r="AB234" s="280"/>
      <c r="AC234" s="280"/>
      <c r="AD234" s="280"/>
      <c r="AE234" s="280"/>
    </row>
    <row r="235" ht="20.25" customHeight="1">
      <c r="A235" s="280"/>
      <c r="B235" s="280"/>
      <c r="C235" s="280"/>
      <c r="D235" s="280"/>
      <c r="E235" s="280"/>
      <c r="F235" s="280"/>
      <c r="G235" s="280"/>
      <c r="H235" s="281"/>
      <c r="I235" s="280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80"/>
      <c r="AC235" s="280"/>
      <c r="AD235" s="280"/>
      <c r="AE235" s="280"/>
    </row>
    <row r="236" ht="20.25" customHeight="1">
      <c r="A236" s="280"/>
      <c r="B236" s="280"/>
      <c r="C236" s="280"/>
      <c r="D236" s="280"/>
      <c r="E236" s="280"/>
      <c r="F236" s="280"/>
      <c r="G236" s="280"/>
      <c r="H236" s="281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80"/>
      <c r="AC236" s="280"/>
      <c r="AD236" s="280"/>
      <c r="AE236" s="280"/>
    </row>
    <row r="237" ht="20.25" customHeight="1">
      <c r="A237" s="280"/>
      <c r="B237" s="280"/>
      <c r="C237" s="280"/>
      <c r="D237" s="280"/>
      <c r="E237" s="280"/>
      <c r="F237" s="280"/>
      <c r="G237" s="280"/>
      <c r="H237" s="281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80"/>
      <c r="AC237" s="280"/>
      <c r="AD237" s="280"/>
      <c r="AE237" s="280"/>
    </row>
    <row r="238" ht="20.25" customHeight="1">
      <c r="A238" s="280"/>
      <c r="B238" s="280"/>
      <c r="C238" s="280"/>
      <c r="D238" s="280"/>
      <c r="E238" s="280"/>
      <c r="F238" s="280"/>
      <c r="G238" s="280"/>
      <c r="H238" s="281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80"/>
      <c r="AC238" s="280"/>
      <c r="AD238" s="280"/>
      <c r="AE238" s="280"/>
    </row>
    <row r="239" ht="20.25" customHeight="1">
      <c r="A239" s="280"/>
      <c r="B239" s="280"/>
      <c r="C239" s="280"/>
      <c r="D239" s="280"/>
      <c r="E239" s="280"/>
      <c r="F239" s="280"/>
      <c r="G239" s="280"/>
      <c r="H239" s="281"/>
      <c r="I239" s="280"/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  <c r="T239" s="280"/>
      <c r="U239" s="280"/>
      <c r="V239" s="280"/>
      <c r="W239" s="280"/>
      <c r="X239" s="280"/>
      <c r="Y239" s="280"/>
      <c r="Z239" s="280"/>
      <c r="AA239" s="280"/>
      <c r="AB239" s="280"/>
      <c r="AC239" s="280"/>
      <c r="AD239" s="280"/>
      <c r="AE239" s="280"/>
    </row>
    <row r="240" ht="20.25" customHeight="1">
      <c r="A240" s="280"/>
      <c r="B240" s="280"/>
      <c r="C240" s="280"/>
      <c r="D240" s="280"/>
      <c r="E240" s="280"/>
      <c r="F240" s="280"/>
      <c r="G240" s="280"/>
      <c r="H240" s="281"/>
      <c r="I240" s="280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80"/>
      <c r="AC240" s="280"/>
      <c r="AD240" s="280"/>
      <c r="AE240" s="280"/>
    </row>
    <row r="241" ht="20.25" customHeight="1">
      <c r="A241" s="280"/>
      <c r="B241" s="280"/>
      <c r="C241" s="280"/>
      <c r="D241" s="280"/>
      <c r="E241" s="280"/>
      <c r="F241" s="280"/>
      <c r="G241" s="280"/>
      <c r="H241" s="281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80"/>
      <c r="AC241" s="280"/>
      <c r="AD241" s="280"/>
      <c r="AE241" s="280"/>
    </row>
    <row r="242" ht="20.25" customHeight="1">
      <c r="A242" s="280"/>
      <c r="B242" s="280"/>
      <c r="C242" s="280"/>
      <c r="D242" s="280"/>
      <c r="E242" s="280"/>
      <c r="F242" s="280"/>
      <c r="G242" s="280"/>
      <c r="H242" s="281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80"/>
      <c r="AC242" s="280"/>
      <c r="AD242" s="280"/>
      <c r="AE242" s="280"/>
    </row>
    <row r="243" ht="20.25" customHeight="1">
      <c r="A243" s="280"/>
      <c r="B243" s="280"/>
      <c r="C243" s="280"/>
      <c r="D243" s="280"/>
      <c r="E243" s="280"/>
      <c r="F243" s="280"/>
      <c r="G243" s="280"/>
      <c r="H243" s="281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80"/>
      <c r="AC243" s="280"/>
      <c r="AD243" s="280"/>
      <c r="AE243" s="280"/>
    </row>
    <row r="244" ht="20.25" customHeight="1">
      <c r="A244" s="280"/>
      <c r="B244" s="280"/>
      <c r="C244" s="280"/>
      <c r="D244" s="280"/>
      <c r="E244" s="280"/>
      <c r="F244" s="280"/>
      <c r="G244" s="280"/>
      <c r="H244" s="281"/>
      <c r="I244" s="280"/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  <c r="T244" s="280"/>
      <c r="U244" s="280"/>
      <c r="V244" s="280"/>
      <c r="W244" s="280"/>
      <c r="X244" s="280"/>
      <c r="Y244" s="280"/>
      <c r="Z244" s="280"/>
      <c r="AA244" s="280"/>
      <c r="AB244" s="280"/>
      <c r="AC244" s="280"/>
      <c r="AD244" s="280"/>
      <c r="AE244" s="280"/>
    </row>
    <row r="245" ht="20.25" customHeight="1">
      <c r="A245" s="280"/>
      <c r="B245" s="280"/>
      <c r="C245" s="280"/>
      <c r="D245" s="280"/>
      <c r="E245" s="280"/>
      <c r="F245" s="280"/>
      <c r="G245" s="280"/>
      <c r="H245" s="281"/>
      <c r="I245" s="280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80"/>
      <c r="AC245" s="280"/>
      <c r="AD245" s="280"/>
      <c r="AE245" s="280"/>
    </row>
    <row r="246" ht="20.25" customHeight="1">
      <c r="A246" s="280"/>
      <c r="B246" s="280"/>
      <c r="C246" s="280"/>
      <c r="D246" s="280"/>
      <c r="E246" s="280"/>
      <c r="F246" s="280"/>
      <c r="G246" s="280"/>
      <c r="H246" s="281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80"/>
      <c r="AC246" s="280"/>
      <c r="AD246" s="280"/>
      <c r="AE246" s="280"/>
    </row>
    <row r="247" ht="20.25" customHeight="1">
      <c r="A247" s="280"/>
      <c r="B247" s="280"/>
      <c r="C247" s="280"/>
      <c r="D247" s="280"/>
      <c r="E247" s="280"/>
      <c r="F247" s="280"/>
      <c r="G247" s="280"/>
      <c r="H247" s="281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80"/>
      <c r="AC247" s="280"/>
      <c r="AD247" s="280"/>
      <c r="AE247" s="280"/>
    </row>
    <row r="248" ht="20.25" customHeight="1">
      <c r="A248" s="280"/>
      <c r="B248" s="280"/>
      <c r="C248" s="280"/>
      <c r="D248" s="280"/>
      <c r="E248" s="280"/>
      <c r="F248" s="280"/>
      <c r="G248" s="280"/>
      <c r="H248" s="281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80"/>
      <c r="AC248" s="280"/>
      <c r="AD248" s="280"/>
      <c r="AE248" s="280"/>
    </row>
    <row r="249" ht="20.25" customHeight="1">
      <c r="A249" s="280"/>
      <c r="B249" s="280"/>
      <c r="C249" s="280"/>
      <c r="D249" s="280"/>
      <c r="E249" s="280"/>
      <c r="F249" s="280"/>
      <c r="G249" s="280"/>
      <c r="H249" s="281"/>
      <c r="I249" s="280"/>
      <c r="J249" s="280"/>
      <c r="K249" s="280"/>
      <c r="L249" s="280"/>
      <c r="M249" s="280"/>
      <c r="N249" s="280"/>
      <c r="O249" s="280"/>
      <c r="P249" s="280"/>
      <c r="Q249" s="280"/>
      <c r="R249" s="280"/>
      <c r="S249" s="280"/>
      <c r="T249" s="280"/>
      <c r="U249" s="280"/>
      <c r="V249" s="280"/>
      <c r="W249" s="280"/>
      <c r="X249" s="280"/>
      <c r="Y249" s="280"/>
      <c r="Z249" s="280"/>
      <c r="AA249" s="280"/>
      <c r="AB249" s="280"/>
      <c r="AC249" s="280"/>
      <c r="AD249" s="280"/>
      <c r="AE249" s="280"/>
    </row>
    <row r="250" ht="20.25" customHeight="1">
      <c r="A250" s="280"/>
      <c r="B250" s="280"/>
      <c r="C250" s="280"/>
      <c r="D250" s="280"/>
      <c r="E250" s="280"/>
      <c r="F250" s="280"/>
      <c r="G250" s="280"/>
      <c r="H250" s="281"/>
      <c r="I250" s="280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80"/>
      <c r="AC250" s="280"/>
      <c r="AD250" s="280"/>
      <c r="AE250" s="280"/>
    </row>
    <row r="251" ht="20.25" customHeight="1">
      <c r="A251" s="280"/>
      <c r="B251" s="280"/>
      <c r="C251" s="280"/>
      <c r="D251" s="280"/>
      <c r="E251" s="280"/>
      <c r="F251" s="280"/>
      <c r="G251" s="280"/>
      <c r="H251" s="281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  <c r="AE251" s="280"/>
    </row>
    <row r="252" ht="20.25" customHeight="1">
      <c r="A252" s="280"/>
      <c r="B252" s="280"/>
      <c r="C252" s="280"/>
      <c r="D252" s="280"/>
      <c r="E252" s="280"/>
      <c r="F252" s="280"/>
      <c r="G252" s="280"/>
      <c r="H252" s="281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80"/>
      <c r="AC252" s="280"/>
      <c r="AD252" s="280"/>
      <c r="AE252" s="280"/>
    </row>
    <row r="253" ht="20.25" customHeight="1">
      <c r="A253" s="280"/>
      <c r="B253" s="280"/>
      <c r="C253" s="280"/>
      <c r="D253" s="280"/>
      <c r="E253" s="280"/>
      <c r="F253" s="280"/>
      <c r="G253" s="280"/>
      <c r="H253" s="281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80"/>
      <c r="AC253" s="280"/>
      <c r="AD253" s="280"/>
      <c r="AE253" s="280"/>
    </row>
    <row r="254" ht="20.25" customHeight="1">
      <c r="A254" s="280"/>
      <c r="B254" s="280"/>
      <c r="C254" s="280"/>
      <c r="D254" s="280"/>
      <c r="E254" s="280"/>
      <c r="F254" s="280"/>
      <c r="G254" s="280"/>
      <c r="H254" s="281"/>
      <c r="I254" s="280"/>
      <c r="J254" s="280"/>
      <c r="K254" s="280"/>
      <c r="L254" s="280"/>
      <c r="M254" s="280"/>
      <c r="N254" s="280"/>
      <c r="O254" s="280"/>
      <c r="P254" s="280"/>
      <c r="Q254" s="280"/>
      <c r="R254" s="280"/>
      <c r="S254" s="280"/>
      <c r="T254" s="280"/>
      <c r="U254" s="280"/>
      <c r="V254" s="280"/>
      <c r="W254" s="280"/>
      <c r="X254" s="280"/>
      <c r="Y254" s="280"/>
      <c r="Z254" s="280"/>
      <c r="AA254" s="280"/>
      <c r="AB254" s="280"/>
      <c r="AC254" s="280"/>
      <c r="AD254" s="280"/>
      <c r="AE254" s="280"/>
    </row>
    <row r="255" ht="20.25" customHeight="1">
      <c r="A255" s="280"/>
      <c r="B255" s="280"/>
      <c r="C255" s="280"/>
      <c r="D255" s="280"/>
      <c r="E255" s="280"/>
      <c r="F255" s="280"/>
      <c r="G255" s="280"/>
      <c r="H255" s="281"/>
      <c r="I255" s="280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80"/>
      <c r="AC255" s="280"/>
      <c r="AD255" s="280"/>
      <c r="AE255" s="280"/>
    </row>
    <row r="256" ht="20.25" customHeight="1">
      <c r="A256" s="280"/>
      <c r="B256" s="280"/>
      <c r="C256" s="280"/>
      <c r="D256" s="280"/>
      <c r="E256" s="280"/>
      <c r="F256" s="280"/>
      <c r="G256" s="280"/>
      <c r="H256" s="281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80"/>
      <c r="AC256" s="280"/>
      <c r="AD256" s="280"/>
      <c r="AE256" s="280"/>
    </row>
    <row r="257" ht="20.25" customHeight="1">
      <c r="A257" s="280"/>
      <c r="B257" s="280"/>
      <c r="C257" s="280"/>
      <c r="D257" s="280"/>
      <c r="E257" s="280"/>
      <c r="F257" s="280"/>
      <c r="G257" s="280"/>
      <c r="H257" s="281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80"/>
      <c r="AC257" s="280"/>
      <c r="AD257" s="280"/>
      <c r="AE257" s="280"/>
    </row>
    <row r="258" ht="20.25" customHeight="1">
      <c r="A258" s="280"/>
      <c r="B258" s="280"/>
      <c r="C258" s="280"/>
      <c r="D258" s="280"/>
      <c r="E258" s="280"/>
      <c r="F258" s="280"/>
      <c r="G258" s="280"/>
      <c r="H258" s="281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80"/>
      <c r="AC258" s="280"/>
      <c r="AD258" s="280"/>
      <c r="AE258" s="280"/>
    </row>
    <row r="259" ht="20.25" customHeight="1">
      <c r="A259" s="280"/>
      <c r="B259" s="280"/>
      <c r="C259" s="280"/>
      <c r="D259" s="280"/>
      <c r="E259" s="280"/>
      <c r="F259" s="280"/>
      <c r="G259" s="280"/>
      <c r="H259" s="281"/>
      <c r="I259" s="280"/>
      <c r="J259" s="280"/>
      <c r="K259" s="280"/>
      <c r="L259" s="280"/>
      <c r="M259" s="280"/>
      <c r="N259" s="280"/>
      <c r="O259" s="280"/>
      <c r="P259" s="280"/>
      <c r="Q259" s="280"/>
      <c r="R259" s="280"/>
      <c r="S259" s="280"/>
      <c r="T259" s="280"/>
      <c r="U259" s="280"/>
      <c r="V259" s="280"/>
      <c r="W259" s="280"/>
      <c r="X259" s="280"/>
      <c r="Y259" s="280"/>
      <c r="Z259" s="280"/>
      <c r="AA259" s="280"/>
      <c r="AB259" s="280"/>
      <c r="AC259" s="280"/>
      <c r="AD259" s="280"/>
      <c r="AE259" s="280"/>
    </row>
    <row r="260" ht="20.25" customHeight="1">
      <c r="A260" s="280"/>
      <c r="B260" s="280"/>
      <c r="C260" s="280"/>
      <c r="D260" s="280"/>
      <c r="E260" s="280"/>
      <c r="F260" s="280"/>
      <c r="G260" s="280"/>
      <c r="H260" s="281"/>
      <c r="I260" s="280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80"/>
      <c r="AC260" s="280"/>
      <c r="AD260" s="280"/>
      <c r="AE260" s="280"/>
    </row>
    <row r="261" ht="20.25" customHeight="1">
      <c r="A261" s="280"/>
      <c r="B261" s="280"/>
      <c r="C261" s="280"/>
      <c r="D261" s="280"/>
      <c r="E261" s="280"/>
      <c r="F261" s="280"/>
      <c r="G261" s="280"/>
      <c r="H261" s="281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  <c r="AE261" s="280"/>
    </row>
    <row r="262" ht="20.25" customHeight="1">
      <c r="A262" s="280"/>
      <c r="B262" s="280"/>
      <c r="C262" s="280"/>
      <c r="D262" s="280"/>
      <c r="E262" s="280"/>
      <c r="F262" s="280"/>
      <c r="G262" s="280"/>
      <c r="H262" s="281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80"/>
      <c r="AC262" s="280"/>
      <c r="AD262" s="280"/>
      <c r="AE262" s="280"/>
    </row>
    <row r="263" ht="20.25" customHeight="1">
      <c r="A263" s="280"/>
      <c r="B263" s="280"/>
      <c r="C263" s="280"/>
      <c r="D263" s="280"/>
      <c r="E263" s="280"/>
      <c r="F263" s="280"/>
      <c r="G263" s="280"/>
      <c r="H263" s="281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80"/>
      <c r="AC263" s="280"/>
      <c r="AD263" s="280"/>
      <c r="AE263" s="280"/>
    </row>
    <row r="264" ht="20.25" customHeight="1">
      <c r="A264" s="280"/>
      <c r="B264" s="280"/>
      <c r="C264" s="280"/>
      <c r="D264" s="280"/>
      <c r="E264" s="280"/>
      <c r="F264" s="280"/>
      <c r="G264" s="280"/>
      <c r="H264" s="281"/>
      <c r="I264" s="280"/>
      <c r="J264" s="280"/>
      <c r="K264" s="280"/>
      <c r="L264" s="280"/>
      <c r="M264" s="280"/>
      <c r="N264" s="280"/>
      <c r="O264" s="280"/>
      <c r="P264" s="280"/>
      <c r="Q264" s="280"/>
      <c r="R264" s="280"/>
      <c r="S264" s="280"/>
      <c r="T264" s="280"/>
      <c r="U264" s="280"/>
      <c r="V264" s="280"/>
      <c r="W264" s="280"/>
      <c r="X264" s="280"/>
      <c r="Y264" s="280"/>
      <c r="Z264" s="280"/>
      <c r="AA264" s="280"/>
      <c r="AB264" s="280"/>
      <c r="AC264" s="280"/>
      <c r="AD264" s="280"/>
      <c r="AE264" s="280"/>
    </row>
    <row r="265" ht="20.25" customHeight="1">
      <c r="A265" s="280"/>
      <c r="B265" s="280"/>
      <c r="C265" s="280"/>
      <c r="D265" s="280"/>
      <c r="E265" s="280"/>
      <c r="F265" s="280"/>
      <c r="G265" s="280"/>
      <c r="H265" s="281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  <c r="AE265" s="280"/>
    </row>
    <row r="266" ht="20.25" customHeight="1">
      <c r="A266" s="280"/>
      <c r="B266" s="280"/>
      <c r="C266" s="280"/>
      <c r="D266" s="280"/>
      <c r="E266" s="280"/>
      <c r="F266" s="280"/>
      <c r="G266" s="280"/>
      <c r="H266" s="281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80"/>
      <c r="AC266" s="280"/>
      <c r="AD266" s="280"/>
      <c r="AE266" s="280"/>
    </row>
    <row r="267" ht="20.25" customHeight="1">
      <c r="A267" s="280"/>
      <c r="B267" s="280"/>
      <c r="C267" s="280"/>
      <c r="D267" s="280"/>
      <c r="E267" s="280"/>
      <c r="F267" s="280"/>
      <c r="G267" s="280"/>
      <c r="H267" s="281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  <c r="AE267" s="280"/>
    </row>
    <row r="268" ht="20.25" customHeight="1">
      <c r="A268" s="280"/>
      <c r="B268" s="280"/>
      <c r="C268" s="280"/>
      <c r="D268" s="280"/>
      <c r="E268" s="280"/>
      <c r="F268" s="280"/>
      <c r="G268" s="280"/>
      <c r="H268" s="281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80"/>
      <c r="AC268" s="280"/>
      <c r="AD268" s="280"/>
      <c r="AE268" s="280"/>
    </row>
    <row r="269" ht="20.25" customHeight="1">
      <c r="A269" s="280"/>
      <c r="B269" s="280"/>
      <c r="C269" s="280"/>
      <c r="D269" s="280"/>
      <c r="E269" s="280"/>
      <c r="F269" s="280"/>
      <c r="G269" s="280"/>
      <c r="H269" s="281"/>
      <c r="I269" s="280"/>
      <c r="J269" s="280"/>
      <c r="K269" s="280"/>
      <c r="L269" s="280"/>
      <c r="M269" s="280"/>
      <c r="N269" s="280"/>
      <c r="O269" s="280"/>
      <c r="P269" s="280"/>
      <c r="Q269" s="280"/>
      <c r="R269" s="280"/>
      <c r="S269" s="280"/>
      <c r="T269" s="280"/>
      <c r="U269" s="280"/>
      <c r="V269" s="280"/>
      <c r="W269" s="280"/>
      <c r="X269" s="280"/>
      <c r="Y269" s="280"/>
      <c r="Z269" s="280"/>
      <c r="AA269" s="280"/>
      <c r="AB269" s="280"/>
      <c r="AC269" s="280"/>
      <c r="AD269" s="280"/>
      <c r="AE269" s="280"/>
    </row>
    <row r="270" ht="20.25" customHeight="1">
      <c r="A270" s="280"/>
      <c r="B270" s="280"/>
      <c r="C270" s="280"/>
      <c r="D270" s="280"/>
      <c r="E270" s="280"/>
      <c r="F270" s="280"/>
      <c r="G270" s="280"/>
      <c r="H270" s="281"/>
      <c r="I270" s="280"/>
      <c r="J270" s="280"/>
      <c r="K270" s="280"/>
      <c r="L270" s="280"/>
      <c r="M270" s="280"/>
      <c r="N270" s="280"/>
      <c r="O270" s="280"/>
      <c r="P270" s="280"/>
      <c r="Q270" s="280"/>
      <c r="R270" s="280"/>
      <c r="S270" s="280"/>
      <c r="T270" s="280"/>
      <c r="U270" s="280"/>
      <c r="V270" s="280"/>
      <c r="W270" s="280"/>
      <c r="X270" s="280"/>
      <c r="Y270" s="280"/>
      <c r="Z270" s="280"/>
      <c r="AA270" s="280"/>
      <c r="AB270" s="280"/>
      <c r="AC270" s="280"/>
      <c r="AD270" s="280"/>
      <c r="AE270" s="280"/>
    </row>
    <row r="271" ht="20.25" customHeight="1">
      <c r="A271" s="280"/>
      <c r="B271" s="280"/>
      <c r="C271" s="280"/>
      <c r="D271" s="280"/>
      <c r="E271" s="280"/>
      <c r="F271" s="280"/>
      <c r="G271" s="280"/>
      <c r="H271" s="281"/>
      <c r="I271" s="280"/>
      <c r="J271" s="280"/>
      <c r="K271" s="280"/>
      <c r="L271" s="280"/>
      <c r="M271" s="280"/>
      <c r="N271" s="280"/>
      <c r="O271" s="280"/>
      <c r="P271" s="280"/>
      <c r="Q271" s="280"/>
      <c r="R271" s="280"/>
      <c r="S271" s="280"/>
      <c r="T271" s="280"/>
      <c r="U271" s="280"/>
      <c r="V271" s="280"/>
      <c r="W271" s="280"/>
      <c r="X271" s="280"/>
      <c r="Y271" s="280"/>
      <c r="Z271" s="280"/>
      <c r="AA271" s="280"/>
      <c r="AB271" s="280"/>
      <c r="AC271" s="280"/>
      <c r="AD271" s="280"/>
      <c r="AE271" s="280"/>
    </row>
    <row r="272" ht="20.25" customHeight="1">
      <c r="A272" s="280"/>
      <c r="B272" s="280"/>
      <c r="C272" s="280"/>
      <c r="D272" s="280"/>
      <c r="E272" s="280"/>
      <c r="F272" s="280"/>
      <c r="G272" s="280"/>
      <c r="H272" s="281"/>
      <c r="I272" s="280"/>
      <c r="J272" s="280"/>
      <c r="K272" s="280"/>
      <c r="L272" s="280"/>
      <c r="M272" s="280"/>
      <c r="N272" s="280"/>
      <c r="O272" s="280"/>
      <c r="P272" s="280"/>
      <c r="Q272" s="280"/>
      <c r="R272" s="280"/>
      <c r="S272" s="280"/>
      <c r="T272" s="280"/>
      <c r="U272" s="280"/>
      <c r="V272" s="280"/>
      <c r="W272" s="280"/>
      <c r="X272" s="280"/>
      <c r="Y272" s="280"/>
      <c r="Z272" s="280"/>
      <c r="AA272" s="280"/>
      <c r="AB272" s="280"/>
      <c r="AC272" s="280"/>
      <c r="AD272" s="280"/>
      <c r="AE272" s="280"/>
    </row>
    <row r="273" ht="20.25" customHeight="1">
      <c r="A273" s="280"/>
      <c r="B273" s="280"/>
      <c r="C273" s="280"/>
      <c r="D273" s="280"/>
      <c r="E273" s="280"/>
      <c r="F273" s="280"/>
      <c r="G273" s="280"/>
      <c r="H273" s="281"/>
      <c r="I273" s="280"/>
      <c r="J273" s="280"/>
      <c r="K273" s="280"/>
      <c r="L273" s="280"/>
      <c r="M273" s="280"/>
      <c r="N273" s="280"/>
      <c r="O273" s="280"/>
      <c r="P273" s="280"/>
      <c r="Q273" s="280"/>
      <c r="R273" s="280"/>
      <c r="S273" s="280"/>
      <c r="T273" s="280"/>
      <c r="U273" s="280"/>
      <c r="V273" s="280"/>
      <c r="W273" s="280"/>
      <c r="X273" s="280"/>
      <c r="Y273" s="280"/>
      <c r="Z273" s="280"/>
      <c r="AA273" s="280"/>
      <c r="AB273" s="280"/>
      <c r="AC273" s="280"/>
      <c r="AD273" s="280"/>
      <c r="AE273" s="280"/>
    </row>
    <row r="274" ht="20.25" customHeight="1">
      <c r="A274" s="280"/>
      <c r="B274" s="280"/>
      <c r="C274" s="280"/>
      <c r="D274" s="280"/>
      <c r="E274" s="280"/>
      <c r="F274" s="280"/>
      <c r="G274" s="280"/>
      <c r="H274" s="281"/>
      <c r="I274" s="280"/>
      <c r="J274" s="280"/>
      <c r="K274" s="280"/>
      <c r="L274" s="280"/>
      <c r="M274" s="280"/>
      <c r="N274" s="280"/>
      <c r="O274" s="280"/>
      <c r="P274" s="280"/>
      <c r="Q274" s="280"/>
      <c r="R274" s="280"/>
      <c r="S274" s="280"/>
      <c r="T274" s="280"/>
      <c r="U274" s="280"/>
      <c r="V274" s="280"/>
      <c r="W274" s="280"/>
      <c r="X274" s="280"/>
      <c r="Y274" s="280"/>
      <c r="Z274" s="280"/>
      <c r="AA274" s="280"/>
      <c r="AB274" s="280"/>
      <c r="AC274" s="280"/>
      <c r="AD274" s="280"/>
      <c r="AE274" s="280"/>
    </row>
    <row r="275" ht="20.25" customHeight="1">
      <c r="A275" s="280"/>
      <c r="B275" s="280"/>
      <c r="C275" s="280"/>
      <c r="D275" s="280"/>
      <c r="E275" s="280"/>
      <c r="F275" s="280"/>
      <c r="G275" s="280"/>
      <c r="H275" s="281"/>
      <c r="I275" s="280"/>
      <c r="J275" s="280"/>
      <c r="K275" s="280"/>
      <c r="L275" s="280"/>
      <c r="M275" s="280"/>
      <c r="N275" s="280"/>
      <c r="O275" s="280"/>
      <c r="P275" s="280"/>
      <c r="Q275" s="280"/>
      <c r="R275" s="280"/>
      <c r="S275" s="280"/>
      <c r="T275" s="280"/>
      <c r="U275" s="280"/>
      <c r="V275" s="280"/>
      <c r="W275" s="280"/>
      <c r="X275" s="280"/>
      <c r="Y275" s="280"/>
      <c r="Z275" s="280"/>
      <c r="AA275" s="280"/>
      <c r="AB275" s="280"/>
      <c r="AC275" s="280"/>
      <c r="AD275" s="280"/>
      <c r="AE275" s="280"/>
    </row>
    <row r="276" ht="20.25" customHeight="1">
      <c r="A276" s="280"/>
      <c r="B276" s="280"/>
      <c r="C276" s="280"/>
      <c r="D276" s="280"/>
      <c r="E276" s="280"/>
      <c r="F276" s="280"/>
      <c r="G276" s="280"/>
      <c r="H276" s="281"/>
      <c r="I276" s="280"/>
      <c r="J276" s="280"/>
      <c r="K276" s="280"/>
      <c r="L276" s="280"/>
      <c r="M276" s="280"/>
      <c r="N276" s="280"/>
      <c r="O276" s="280"/>
      <c r="P276" s="280"/>
      <c r="Q276" s="280"/>
      <c r="R276" s="280"/>
      <c r="S276" s="280"/>
      <c r="T276" s="280"/>
      <c r="U276" s="280"/>
      <c r="V276" s="280"/>
      <c r="W276" s="280"/>
      <c r="X276" s="280"/>
      <c r="Y276" s="280"/>
      <c r="Z276" s="280"/>
      <c r="AA276" s="280"/>
      <c r="AB276" s="280"/>
      <c r="AC276" s="280"/>
      <c r="AD276" s="280"/>
      <c r="AE276" s="280"/>
    </row>
    <row r="277" ht="20.25" customHeight="1">
      <c r="A277" s="280"/>
      <c r="B277" s="280"/>
      <c r="C277" s="280"/>
      <c r="D277" s="280"/>
      <c r="E277" s="280"/>
      <c r="F277" s="280"/>
      <c r="G277" s="280"/>
      <c r="H277" s="281"/>
      <c r="I277" s="280"/>
      <c r="J277" s="280"/>
      <c r="K277" s="280"/>
      <c r="L277" s="280"/>
      <c r="M277" s="280"/>
      <c r="N277" s="280"/>
      <c r="O277" s="280"/>
      <c r="P277" s="280"/>
      <c r="Q277" s="280"/>
      <c r="R277" s="280"/>
      <c r="S277" s="280"/>
      <c r="T277" s="280"/>
      <c r="U277" s="280"/>
      <c r="V277" s="280"/>
      <c r="W277" s="280"/>
      <c r="X277" s="280"/>
      <c r="Y277" s="280"/>
      <c r="Z277" s="280"/>
      <c r="AA277" s="280"/>
      <c r="AB277" s="280"/>
      <c r="AC277" s="280"/>
      <c r="AD277" s="280"/>
      <c r="AE277" s="280"/>
    </row>
    <row r="278" ht="20.25" customHeight="1">
      <c r="A278" s="280"/>
      <c r="B278" s="280"/>
      <c r="C278" s="280"/>
      <c r="D278" s="280"/>
      <c r="E278" s="280"/>
      <c r="F278" s="280"/>
      <c r="G278" s="280"/>
      <c r="H278" s="281"/>
      <c r="I278" s="280"/>
      <c r="J278" s="280"/>
      <c r="K278" s="280"/>
      <c r="L278" s="280"/>
      <c r="M278" s="280"/>
      <c r="N278" s="280"/>
      <c r="O278" s="280"/>
      <c r="P278" s="280"/>
      <c r="Q278" s="280"/>
      <c r="R278" s="280"/>
      <c r="S278" s="280"/>
      <c r="T278" s="280"/>
      <c r="U278" s="280"/>
      <c r="V278" s="280"/>
      <c r="W278" s="280"/>
      <c r="X278" s="280"/>
      <c r="Y278" s="280"/>
      <c r="Z278" s="280"/>
      <c r="AA278" s="280"/>
      <c r="AB278" s="280"/>
      <c r="AC278" s="280"/>
      <c r="AD278" s="280"/>
      <c r="AE278" s="280"/>
    </row>
    <row r="279" ht="20.25" customHeight="1">
      <c r="A279" s="280"/>
      <c r="B279" s="280"/>
      <c r="C279" s="280"/>
      <c r="D279" s="280"/>
      <c r="E279" s="280"/>
      <c r="F279" s="280"/>
      <c r="G279" s="280"/>
      <c r="H279" s="281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  <c r="AE279" s="280"/>
    </row>
    <row r="280" ht="20.25" customHeight="1">
      <c r="A280" s="280"/>
      <c r="B280" s="280"/>
      <c r="C280" s="280"/>
      <c r="D280" s="280"/>
      <c r="E280" s="280"/>
      <c r="F280" s="280"/>
      <c r="G280" s="280"/>
      <c r="H280" s="281"/>
      <c r="I280" s="280"/>
      <c r="J280" s="280"/>
      <c r="K280" s="280"/>
      <c r="L280" s="280"/>
      <c r="M280" s="280"/>
      <c r="N280" s="280"/>
      <c r="O280" s="280"/>
      <c r="P280" s="280"/>
      <c r="Q280" s="280"/>
      <c r="R280" s="280"/>
      <c r="S280" s="280"/>
      <c r="T280" s="280"/>
      <c r="U280" s="280"/>
      <c r="V280" s="280"/>
      <c r="W280" s="280"/>
      <c r="X280" s="280"/>
      <c r="Y280" s="280"/>
      <c r="Z280" s="280"/>
      <c r="AA280" s="280"/>
      <c r="AB280" s="280"/>
      <c r="AC280" s="280"/>
      <c r="AD280" s="280"/>
      <c r="AE280" s="280"/>
    </row>
    <row r="281" ht="20.25" customHeight="1">
      <c r="A281" s="280"/>
      <c r="B281" s="280"/>
      <c r="C281" s="280"/>
      <c r="D281" s="280"/>
      <c r="E281" s="280"/>
      <c r="F281" s="280"/>
      <c r="G281" s="280"/>
      <c r="H281" s="281"/>
      <c r="I281" s="280"/>
      <c r="J281" s="280"/>
      <c r="K281" s="280"/>
      <c r="L281" s="280"/>
      <c r="M281" s="280"/>
      <c r="N281" s="280"/>
      <c r="O281" s="280"/>
      <c r="P281" s="280"/>
      <c r="Q281" s="280"/>
      <c r="R281" s="280"/>
      <c r="S281" s="280"/>
      <c r="T281" s="280"/>
      <c r="U281" s="280"/>
      <c r="V281" s="280"/>
      <c r="W281" s="280"/>
      <c r="X281" s="280"/>
      <c r="Y281" s="280"/>
      <c r="Z281" s="280"/>
      <c r="AA281" s="280"/>
      <c r="AB281" s="280"/>
      <c r="AC281" s="280"/>
      <c r="AD281" s="280"/>
      <c r="AE281" s="280"/>
    </row>
    <row r="282" ht="20.25" customHeight="1">
      <c r="A282" s="280"/>
      <c r="B282" s="280"/>
      <c r="C282" s="280"/>
      <c r="D282" s="280"/>
      <c r="E282" s="280"/>
      <c r="F282" s="280"/>
      <c r="G282" s="280"/>
      <c r="H282" s="281"/>
      <c r="I282" s="280"/>
      <c r="J282" s="280"/>
      <c r="K282" s="280"/>
      <c r="L282" s="280"/>
      <c r="M282" s="280"/>
      <c r="N282" s="280"/>
      <c r="O282" s="280"/>
      <c r="P282" s="280"/>
      <c r="Q282" s="280"/>
      <c r="R282" s="280"/>
      <c r="S282" s="280"/>
      <c r="T282" s="280"/>
      <c r="U282" s="280"/>
      <c r="V282" s="280"/>
      <c r="W282" s="280"/>
      <c r="X282" s="280"/>
      <c r="Y282" s="280"/>
      <c r="Z282" s="280"/>
      <c r="AA282" s="280"/>
      <c r="AB282" s="280"/>
      <c r="AC282" s="280"/>
      <c r="AD282" s="280"/>
      <c r="AE282" s="280"/>
    </row>
    <row r="283" ht="20.25" customHeight="1">
      <c r="A283" s="280"/>
      <c r="B283" s="280"/>
      <c r="C283" s="280"/>
      <c r="D283" s="280"/>
      <c r="E283" s="280"/>
      <c r="F283" s="280"/>
      <c r="G283" s="280"/>
      <c r="H283" s="281"/>
      <c r="I283" s="280"/>
      <c r="J283" s="280"/>
      <c r="K283" s="280"/>
      <c r="L283" s="280"/>
      <c r="M283" s="280"/>
      <c r="N283" s="280"/>
      <c r="O283" s="280"/>
      <c r="P283" s="280"/>
      <c r="Q283" s="280"/>
      <c r="R283" s="280"/>
      <c r="S283" s="280"/>
      <c r="T283" s="280"/>
      <c r="U283" s="280"/>
      <c r="V283" s="280"/>
      <c r="W283" s="280"/>
      <c r="X283" s="280"/>
      <c r="Y283" s="280"/>
      <c r="Z283" s="280"/>
      <c r="AA283" s="280"/>
      <c r="AB283" s="280"/>
      <c r="AC283" s="280"/>
      <c r="AD283" s="280"/>
      <c r="AE283" s="280"/>
    </row>
    <row r="284" ht="20.25" customHeight="1">
      <c r="A284" s="280"/>
      <c r="B284" s="280"/>
      <c r="C284" s="280"/>
      <c r="D284" s="280"/>
      <c r="E284" s="280"/>
      <c r="F284" s="280"/>
      <c r="G284" s="280"/>
      <c r="H284" s="281"/>
      <c r="I284" s="280"/>
      <c r="J284" s="280"/>
      <c r="K284" s="280"/>
      <c r="L284" s="280"/>
      <c r="M284" s="280"/>
      <c r="N284" s="280"/>
      <c r="O284" s="280"/>
      <c r="P284" s="280"/>
      <c r="Q284" s="280"/>
      <c r="R284" s="280"/>
      <c r="S284" s="280"/>
      <c r="T284" s="280"/>
      <c r="U284" s="280"/>
      <c r="V284" s="280"/>
      <c r="W284" s="280"/>
      <c r="X284" s="280"/>
      <c r="Y284" s="280"/>
      <c r="Z284" s="280"/>
      <c r="AA284" s="280"/>
      <c r="AB284" s="280"/>
      <c r="AC284" s="280"/>
      <c r="AD284" s="280"/>
      <c r="AE284" s="280"/>
    </row>
    <row r="285" ht="20.25" customHeight="1">
      <c r="A285" s="280"/>
      <c r="B285" s="280"/>
      <c r="C285" s="280"/>
      <c r="D285" s="280"/>
      <c r="E285" s="280"/>
      <c r="F285" s="280"/>
      <c r="G285" s="280"/>
      <c r="H285" s="281"/>
      <c r="I285" s="280"/>
      <c r="J285" s="280"/>
      <c r="K285" s="280"/>
      <c r="L285" s="280"/>
      <c r="M285" s="280"/>
      <c r="N285" s="280"/>
      <c r="O285" s="280"/>
      <c r="P285" s="280"/>
      <c r="Q285" s="280"/>
      <c r="R285" s="280"/>
      <c r="S285" s="280"/>
      <c r="T285" s="280"/>
      <c r="U285" s="280"/>
      <c r="V285" s="280"/>
      <c r="W285" s="280"/>
      <c r="X285" s="280"/>
      <c r="Y285" s="280"/>
      <c r="Z285" s="280"/>
      <c r="AA285" s="280"/>
      <c r="AB285" s="280"/>
      <c r="AC285" s="280"/>
      <c r="AD285" s="280"/>
      <c r="AE285" s="280"/>
    </row>
    <row r="286" ht="20.25" customHeight="1">
      <c r="A286" s="280"/>
      <c r="B286" s="280"/>
      <c r="C286" s="280"/>
      <c r="D286" s="280"/>
      <c r="E286" s="280"/>
      <c r="F286" s="280"/>
      <c r="G286" s="280"/>
      <c r="H286" s="281"/>
      <c r="I286" s="280"/>
      <c r="J286" s="280"/>
      <c r="K286" s="280"/>
      <c r="L286" s="280"/>
      <c r="M286" s="280"/>
      <c r="N286" s="280"/>
      <c r="O286" s="280"/>
      <c r="P286" s="280"/>
      <c r="Q286" s="280"/>
      <c r="R286" s="280"/>
      <c r="S286" s="280"/>
      <c r="T286" s="280"/>
      <c r="U286" s="280"/>
      <c r="V286" s="280"/>
      <c r="W286" s="280"/>
      <c r="X286" s="280"/>
      <c r="Y286" s="280"/>
      <c r="Z286" s="280"/>
      <c r="AA286" s="280"/>
      <c r="AB286" s="280"/>
      <c r="AC286" s="280"/>
      <c r="AD286" s="280"/>
      <c r="AE286" s="280"/>
    </row>
    <row r="287" ht="20.25" customHeight="1">
      <c r="A287" s="280"/>
      <c r="B287" s="280"/>
      <c r="C287" s="280"/>
      <c r="D287" s="280"/>
      <c r="E287" s="280"/>
      <c r="F287" s="280"/>
      <c r="G287" s="280"/>
      <c r="H287" s="281"/>
      <c r="I287" s="280"/>
      <c r="J287" s="280"/>
      <c r="K287" s="280"/>
      <c r="L287" s="280"/>
      <c r="M287" s="280"/>
      <c r="N287" s="280"/>
      <c r="O287" s="280"/>
      <c r="P287" s="280"/>
      <c r="Q287" s="280"/>
      <c r="R287" s="280"/>
      <c r="S287" s="280"/>
      <c r="T287" s="280"/>
      <c r="U287" s="280"/>
      <c r="V287" s="280"/>
      <c r="W287" s="280"/>
      <c r="X287" s="280"/>
      <c r="Y287" s="280"/>
      <c r="Z287" s="280"/>
      <c r="AA287" s="280"/>
      <c r="AB287" s="280"/>
      <c r="AC287" s="280"/>
      <c r="AD287" s="280"/>
      <c r="AE287" s="280"/>
    </row>
    <row r="288" ht="20.25" customHeight="1">
      <c r="A288" s="280"/>
      <c r="B288" s="280"/>
      <c r="C288" s="280"/>
      <c r="D288" s="280"/>
      <c r="E288" s="280"/>
      <c r="F288" s="280"/>
      <c r="G288" s="280"/>
      <c r="H288" s="281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0"/>
      <c r="X288" s="280"/>
      <c r="Y288" s="280"/>
      <c r="Z288" s="280"/>
      <c r="AA288" s="280"/>
      <c r="AB288" s="280"/>
      <c r="AC288" s="280"/>
      <c r="AD288" s="280"/>
      <c r="AE288" s="280"/>
    </row>
    <row r="289" ht="20.25" customHeight="1">
      <c r="A289" s="280"/>
      <c r="B289" s="280"/>
      <c r="C289" s="280"/>
      <c r="D289" s="280"/>
      <c r="E289" s="280"/>
      <c r="F289" s="280"/>
      <c r="G289" s="280"/>
      <c r="H289" s="281"/>
      <c r="I289" s="280"/>
      <c r="J289" s="280"/>
      <c r="K289" s="280"/>
      <c r="L289" s="280"/>
      <c r="M289" s="280"/>
      <c r="N289" s="280"/>
      <c r="O289" s="280"/>
      <c r="P289" s="280"/>
      <c r="Q289" s="280"/>
      <c r="R289" s="280"/>
      <c r="S289" s="280"/>
      <c r="T289" s="280"/>
      <c r="U289" s="280"/>
      <c r="V289" s="280"/>
      <c r="W289" s="280"/>
      <c r="X289" s="280"/>
      <c r="Y289" s="280"/>
      <c r="Z289" s="280"/>
      <c r="AA289" s="280"/>
      <c r="AB289" s="280"/>
      <c r="AC289" s="280"/>
      <c r="AD289" s="280"/>
      <c r="AE289" s="280"/>
    </row>
    <row r="290" ht="20.25" customHeight="1">
      <c r="A290" s="280"/>
      <c r="B290" s="280"/>
      <c r="C290" s="280"/>
      <c r="D290" s="280"/>
      <c r="E290" s="280"/>
      <c r="F290" s="280"/>
      <c r="G290" s="280"/>
      <c r="H290" s="281"/>
      <c r="I290" s="280"/>
      <c r="J290" s="280"/>
      <c r="K290" s="280"/>
      <c r="L290" s="280"/>
      <c r="M290" s="280"/>
      <c r="N290" s="280"/>
      <c r="O290" s="280"/>
      <c r="P290" s="280"/>
      <c r="Q290" s="280"/>
      <c r="R290" s="280"/>
      <c r="S290" s="280"/>
      <c r="T290" s="280"/>
      <c r="U290" s="280"/>
      <c r="V290" s="280"/>
      <c r="W290" s="280"/>
      <c r="X290" s="280"/>
      <c r="Y290" s="280"/>
      <c r="Z290" s="280"/>
      <c r="AA290" s="280"/>
      <c r="AB290" s="280"/>
      <c r="AC290" s="280"/>
      <c r="AD290" s="280"/>
      <c r="AE290" s="280"/>
    </row>
    <row r="291" ht="20.25" customHeight="1">
      <c r="A291" s="280"/>
      <c r="B291" s="280"/>
      <c r="C291" s="280"/>
      <c r="D291" s="280"/>
      <c r="E291" s="280"/>
      <c r="F291" s="280"/>
      <c r="G291" s="280"/>
      <c r="H291" s="281"/>
      <c r="I291" s="280"/>
      <c r="J291" s="280"/>
      <c r="K291" s="280"/>
      <c r="L291" s="280"/>
      <c r="M291" s="280"/>
      <c r="N291" s="280"/>
      <c r="O291" s="280"/>
      <c r="P291" s="280"/>
      <c r="Q291" s="280"/>
      <c r="R291" s="280"/>
      <c r="S291" s="280"/>
      <c r="T291" s="280"/>
      <c r="U291" s="280"/>
      <c r="V291" s="280"/>
      <c r="W291" s="280"/>
      <c r="X291" s="280"/>
      <c r="Y291" s="280"/>
      <c r="Z291" s="280"/>
      <c r="AA291" s="280"/>
      <c r="AB291" s="280"/>
      <c r="AC291" s="280"/>
      <c r="AD291" s="280"/>
      <c r="AE291" s="280"/>
    </row>
    <row r="292" ht="20.25" customHeight="1">
      <c r="A292" s="280"/>
      <c r="B292" s="280"/>
      <c r="C292" s="280"/>
      <c r="D292" s="280"/>
      <c r="E292" s="280"/>
      <c r="F292" s="280"/>
      <c r="G292" s="280"/>
      <c r="H292" s="281"/>
      <c r="I292" s="280"/>
      <c r="J292" s="280"/>
      <c r="K292" s="280"/>
      <c r="L292" s="280"/>
      <c r="M292" s="280"/>
      <c r="N292" s="280"/>
      <c r="O292" s="280"/>
      <c r="P292" s="280"/>
      <c r="Q292" s="280"/>
      <c r="R292" s="280"/>
      <c r="S292" s="280"/>
      <c r="T292" s="280"/>
      <c r="U292" s="280"/>
      <c r="V292" s="280"/>
      <c r="W292" s="280"/>
      <c r="X292" s="280"/>
      <c r="Y292" s="280"/>
      <c r="Z292" s="280"/>
      <c r="AA292" s="280"/>
      <c r="AB292" s="280"/>
      <c r="AC292" s="280"/>
      <c r="AD292" s="280"/>
      <c r="AE292" s="280"/>
    </row>
    <row r="293" ht="20.25" customHeight="1">
      <c r="A293" s="280"/>
      <c r="B293" s="280"/>
      <c r="C293" s="280"/>
      <c r="D293" s="280"/>
      <c r="E293" s="280"/>
      <c r="F293" s="280"/>
      <c r="G293" s="280"/>
      <c r="H293" s="281"/>
      <c r="I293" s="280"/>
      <c r="J293" s="280"/>
      <c r="K293" s="280"/>
      <c r="L293" s="280"/>
      <c r="M293" s="280"/>
      <c r="N293" s="280"/>
      <c r="O293" s="280"/>
      <c r="P293" s="280"/>
      <c r="Q293" s="280"/>
      <c r="R293" s="280"/>
      <c r="S293" s="280"/>
      <c r="T293" s="280"/>
      <c r="U293" s="280"/>
      <c r="V293" s="280"/>
      <c r="W293" s="280"/>
      <c r="X293" s="280"/>
      <c r="Y293" s="280"/>
      <c r="Z293" s="280"/>
      <c r="AA293" s="280"/>
      <c r="AB293" s="280"/>
      <c r="AC293" s="280"/>
      <c r="AD293" s="280"/>
      <c r="AE293" s="280"/>
    </row>
    <row r="294" ht="20.25" customHeight="1">
      <c r="A294" s="280"/>
      <c r="B294" s="280"/>
      <c r="C294" s="280"/>
      <c r="D294" s="280"/>
      <c r="E294" s="280"/>
      <c r="F294" s="280"/>
      <c r="G294" s="280"/>
      <c r="H294" s="281"/>
      <c r="I294" s="280"/>
      <c r="J294" s="280"/>
      <c r="K294" s="280"/>
      <c r="L294" s="280"/>
      <c r="M294" s="280"/>
      <c r="N294" s="280"/>
      <c r="O294" s="280"/>
      <c r="P294" s="280"/>
      <c r="Q294" s="280"/>
      <c r="R294" s="280"/>
      <c r="S294" s="280"/>
      <c r="T294" s="280"/>
      <c r="U294" s="280"/>
      <c r="V294" s="280"/>
      <c r="W294" s="280"/>
      <c r="X294" s="280"/>
      <c r="Y294" s="280"/>
      <c r="Z294" s="280"/>
      <c r="AA294" s="280"/>
      <c r="AB294" s="280"/>
      <c r="AC294" s="280"/>
      <c r="AD294" s="280"/>
      <c r="AE294" s="280"/>
    </row>
    <row r="295" ht="20.25" customHeight="1">
      <c r="A295" s="280"/>
      <c r="B295" s="280"/>
      <c r="C295" s="280"/>
      <c r="D295" s="280"/>
      <c r="E295" s="280"/>
      <c r="F295" s="280"/>
      <c r="G295" s="280"/>
      <c r="H295" s="281"/>
      <c r="I295" s="280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80"/>
      <c r="AC295" s="280"/>
      <c r="AD295" s="280"/>
      <c r="AE295" s="280"/>
    </row>
    <row r="296" ht="20.25" customHeight="1">
      <c r="A296" s="280"/>
      <c r="B296" s="280"/>
      <c r="C296" s="280"/>
      <c r="D296" s="280"/>
      <c r="E296" s="280"/>
      <c r="F296" s="280"/>
      <c r="G296" s="280"/>
      <c r="H296" s="281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80"/>
      <c r="AC296" s="280"/>
      <c r="AD296" s="280"/>
      <c r="AE296" s="280"/>
    </row>
    <row r="297" ht="20.25" customHeight="1">
      <c r="A297" s="280"/>
      <c r="B297" s="280"/>
      <c r="C297" s="280"/>
      <c r="D297" s="280"/>
      <c r="E297" s="280"/>
      <c r="F297" s="280"/>
      <c r="G297" s="280"/>
      <c r="H297" s="281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80"/>
      <c r="AC297" s="280"/>
      <c r="AD297" s="280"/>
      <c r="AE297" s="280"/>
    </row>
    <row r="298" ht="20.25" customHeight="1">
      <c r="A298" s="280"/>
      <c r="B298" s="280"/>
      <c r="C298" s="280"/>
      <c r="D298" s="280"/>
      <c r="E298" s="280"/>
      <c r="F298" s="280"/>
      <c r="G298" s="280"/>
      <c r="H298" s="281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80"/>
      <c r="AC298" s="280"/>
      <c r="AD298" s="280"/>
      <c r="AE298" s="280"/>
    </row>
    <row r="299" ht="20.25" customHeight="1">
      <c r="A299" s="280"/>
      <c r="B299" s="280"/>
      <c r="C299" s="280"/>
      <c r="D299" s="280"/>
      <c r="E299" s="280"/>
      <c r="F299" s="280"/>
      <c r="G299" s="280"/>
      <c r="H299" s="281"/>
      <c r="I299" s="280"/>
      <c r="J299" s="280"/>
      <c r="K299" s="280"/>
      <c r="L299" s="280"/>
      <c r="M299" s="280"/>
      <c r="N299" s="280"/>
      <c r="O299" s="280"/>
      <c r="P299" s="280"/>
      <c r="Q299" s="280"/>
      <c r="R299" s="280"/>
      <c r="S299" s="280"/>
      <c r="T299" s="280"/>
      <c r="U299" s="280"/>
      <c r="V299" s="280"/>
      <c r="W299" s="280"/>
      <c r="X299" s="280"/>
      <c r="Y299" s="280"/>
      <c r="Z299" s="280"/>
      <c r="AA299" s="280"/>
      <c r="AB299" s="280"/>
      <c r="AC299" s="280"/>
      <c r="AD299" s="280"/>
      <c r="AE299" s="280"/>
    </row>
    <row r="300" ht="20.25" customHeight="1">
      <c r="A300" s="280"/>
      <c r="B300" s="280"/>
      <c r="C300" s="280"/>
      <c r="D300" s="280"/>
      <c r="E300" s="280"/>
      <c r="F300" s="280"/>
      <c r="G300" s="280"/>
      <c r="H300" s="281"/>
      <c r="I300" s="280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80"/>
      <c r="AC300" s="280"/>
      <c r="AD300" s="280"/>
      <c r="AE300" s="280"/>
    </row>
    <row r="301" ht="20.25" customHeight="1">
      <c r="A301" s="280"/>
      <c r="B301" s="280"/>
      <c r="C301" s="280"/>
      <c r="D301" s="280"/>
      <c r="E301" s="280"/>
      <c r="F301" s="280"/>
      <c r="G301" s="280"/>
      <c r="H301" s="281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80"/>
      <c r="AC301" s="280"/>
      <c r="AD301" s="280"/>
      <c r="AE301" s="280"/>
    </row>
    <row r="302" ht="20.25" customHeight="1">
      <c r="A302" s="280"/>
      <c r="B302" s="280"/>
      <c r="C302" s="280"/>
      <c r="D302" s="280"/>
      <c r="E302" s="280"/>
      <c r="F302" s="280"/>
      <c r="G302" s="280"/>
      <c r="H302" s="281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80"/>
      <c r="AC302" s="280"/>
      <c r="AD302" s="280"/>
      <c r="AE302" s="280"/>
    </row>
    <row r="303" ht="20.25" customHeight="1">
      <c r="A303" s="280"/>
      <c r="B303" s="280"/>
      <c r="C303" s="280"/>
      <c r="D303" s="280"/>
      <c r="E303" s="280"/>
      <c r="F303" s="280"/>
      <c r="G303" s="280"/>
      <c r="H303" s="281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80"/>
      <c r="AC303" s="280"/>
      <c r="AD303" s="280"/>
      <c r="AE303" s="280"/>
    </row>
    <row r="304" ht="20.25" customHeight="1">
      <c r="A304" s="280"/>
      <c r="B304" s="280"/>
      <c r="C304" s="280"/>
      <c r="D304" s="280"/>
      <c r="E304" s="280"/>
      <c r="F304" s="280"/>
      <c r="G304" s="280"/>
      <c r="H304" s="281"/>
      <c r="I304" s="280"/>
      <c r="J304" s="280"/>
      <c r="K304" s="280"/>
      <c r="L304" s="280"/>
      <c r="M304" s="280"/>
      <c r="N304" s="280"/>
      <c r="O304" s="280"/>
      <c r="P304" s="280"/>
      <c r="Q304" s="280"/>
      <c r="R304" s="280"/>
      <c r="S304" s="280"/>
      <c r="T304" s="280"/>
      <c r="U304" s="280"/>
      <c r="V304" s="280"/>
      <c r="W304" s="280"/>
      <c r="X304" s="280"/>
      <c r="Y304" s="280"/>
      <c r="Z304" s="280"/>
      <c r="AA304" s="280"/>
      <c r="AB304" s="280"/>
      <c r="AC304" s="280"/>
      <c r="AD304" s="280"/>
      <c r="AE304" s="280"/>
    </row>
    <row r="305" ht="20.25" customHeight="1">
      <c r="A305" s="280"/>
      <c r="B305" s="280"/>
      <c r="C305" s="280"/>
      <c r="D305" s="280"/>
      <c r="E305" s="280"/>
      <c r="F305" s="280"/>
      <c r="G305" s="280"/>
      <c r="H305" s="281"/>
      <c r="I305" s="280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80"/>
      <c r="AC305" s="280"/>
      <c r="AD305" s="280"/>
      <c r="AE305" s="280"/>
    </row>
    <row r="306" ht="20.25" customHeight="1">
      <c r="A306" s="280"/>
      <c r="B306" s="280"/>
      <c r="C306" s="280"/>
      <c r="D306" s="280"/>
      <c r="E306" s="280"/>
      <c r="F306" s="280"/>
      <c r="G306" s="280"/>
      <c r="H306" s="281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80"/>
      <c r="AC306" s="280"/>
      <c r="AD306" s="280"/>
      <c r="AE306" s="280"/>
    </row>
    <row r="307" ht="20.25" customHeight="1">
      <c r="A307" s="280"/>
      <c r="B307" s="280"/>
      <c r="C307" s="280"/>
      <c r="D307" s="280"/>
      <c r="E307" s="280"/>
      <c r="F307" s="280"/>
      <c r="G307" s="280"/>
      <c r="H307" s="281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80"/>
      <c r="AC307" s="280"/>
      <c r="AD307" s="280"/>
      <c r="AE307" s="280"/>
    </row>
    <row r="308" ht="20.25" customHeight="1">
      <c r="A308" s="280"/>
      <c r="B308" s="280"/>
      <c r="C308" s="280"/>
      <c r="D308" s="280"/>
      <c r="E308" s="280"/>
      <c r="F308" s="280"/>
      <c r="G308" s="280"/>
      <c r="H308" s="281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80"/>
      <c r="AC308" s="280"/>
      <c r="AD308" s="280"/>
      <c r="AE308" s="280"/>
    </row>
    <row r="309" ht="20.25" customHeight="1">
      <c r="A309" s="280"/>
      <c r="B309" s="280"/>
      <c r="C309" s="280"/>
      <c r="D309" s="280"/>
      <c r="E309" s="280"/>
      <c r="F309" s="280"/>
      <c r="G309" s="280"/>
      <c r="H309" s="281"/>
      <c r="I309" s="280"/>
      <c r="J309" s="280"/>
      <c r="K309" s="280"/>
      <c r="L309" s="280"/>
      <c r="M309" s="280"/>
      <c r="N309" s="280"/>
      <c r="O309" s="280"/>
      <c r="P309" s="280"/>
      <c r="Q309" s="280"/>
      <c r="R309" s="280"/>
      <c r="S309" s="280"/>
      <c r="T309" s="280"/>
      <c r="U309" s="280"/>
      <c r="V309" s="280"/>
      <c r="W309" s="280"/>
      <c r="X309" s="280"/>
      <c r="Y309" s="280"/>
      <c r="Z309" s="280"/>
      <c r="AA309" s="280"/>
      <c r="AB309" s="280"/>
      <c r="AC309" s="280"/>
      <c r="AD309" s="280"/>
      <c r="AE309" s="280"/>
    </row>
    <row r="310" ht="20.25" customHeight="1">
      <c r="A310" s="280"/>
      <c r="B310" s="280"/>
      <c r="C310" s="280"/>
      <c r="D310" s="280"/>
      <c r="E310" s="280"/>
      <c r="F310" s="280"/>
      <c r="G310" s="280"/>
      <c r="H310" s="281"/>
      <c r="I310" s="280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80"/>
      <c r="AC310" s="280"/>
      <c r="AD310" s="280"/>
      <c r="AE310" s="280"/>
    </row>
    <row r="311" ht="20.25" customHeight="1">
      <c r="A311" s="280"/>
      <c r="B311" s="280"/>
      <c r="C311" s="280"/>
      <c r="D311" s="280"/>
      <c r="E311" s="280"/>
      <c r="F311" s="280"/>
      <c r="G311" s="280"/>
      <c r="H311" s="281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80"/>
      <c r="AC311" s="280"/>
      <c r="AD311" s="280"/>
      <c r="AE311" s="280"/>
    </row>
    <row r="312" ht="20.25" customHeight="1">
      <c r="A312" s="280"/>
      <c r="B312" s="280"/>
      <c r="C312" s="280"/>
      <c r="D312" s="280"/>
      <c r="E312" s="280"/>
      <c r="F312" s="280"/>
      <c r="G312" s="280"/>
      <c r="H312" s="281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80"/>
      <c r="AC312" s="280"/>
      <c r="AD312" s="280"/>
      <c r="AE312" s="280"/>
    </row>
    <row r="313" ht="20.25" customHeight="1">
      <c r="A313" s="280"/>
      <c r="B313" s="280"/>
      <c r="C313" s="280"/>
      <c r="D313" s="280"/>
      <c r="E313" s="280"/>
      <c r="F313" s="280"/>
      <c r="G313" s="280"/>
      <c r="H313" s="281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80"/>
      <c r="AC313" s="280"/>
      <c r="AD313" s="280"/>
      <c r="AE313" s="280"/>
    </row>
    <row r="314" ht="20.25" customHeight="1">
      <c r="A314" s="280"/>
      <c r="B314" s="280"/>
      <c r="C314" s="280"/>
      <c r="D314" s="280"/>
      <c r="E314" s="280"/>
      <c r="F314" s="280"/>
      <c r="G314" s="280"/>
      <c r="H314" s="281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0"/>
      <c r="X314" s="280"/>
      <c r="Y314" s="280"/>
      <c r="Z314" s="280"/>
      <c r="AA314" s="280"/>
      <c r="AB314" s="280"/>
      <c r="AC314" s="280"/>
      <c r="AD314" s="280"/>
      <c r="AE314" s="280"/>
    </row>
    <row r="315" ht="20.25" customHeight="1">
      <c r="A315" s="280"/>
      <c r="B315" s="280"/>
      <c r="C315" s="280"/>
      <c r="D315" s="280"/>
      <c r="E315" s="280"/>
      <c r="F315" s="280"/>
      <c r="G315" s="280"/>
      <c r="H315" s="281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  <c r="AE315" s="280"/>
    </row>
    <row r="316" ht="20.25" customHeight="1">
      <c r="A316" s="280"/>
      <c r="B316" s="280"/>
      <c r="C316" s="280"/>
      <c r="D316" s="280"/>
      <c r="E316" s="280"/>
      <c r="F316" s="280"/>
      <c r="G316" s="280"/>
      <c r="H316" s="281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80"/>
      <c r="AC316" s="280"/>
      <c r="AD316" s="280"/>
      <c r="AE316" s="280"/>
    </row>
    <row r="317" ht="20.25" customHeight="1">
      <c r="A317" s="280"/>
      <c r="B317" s="280"/>
      <c r="C317" s="280"/>
      <c r="D317" s="280"/>
      <c r="E317" s="280"/>
      <c r="F317" s="280"/>
      <c r="G317" s="280"/>
      <c r="H317" s="281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80"/>
      <c r="AC317" s="280"/>
      <c r="AD317" s="280"/>
      <c r="AE317" s="280"/>
    </row>
    <row r="318" ht="20.25" customHeight="1">
      <c r="A318" s="280"/>
      <c r="B318" s="280"/>
      <c r="C318" s="280"/>
      <c r="D318" s="280"/>
      <c r="E318" s="280"/>
      <c r="F318" s="280"/>
      <c r="G318" s="280"/>
      <c r="H318" s="281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80"/>
      <c r="AC318" s="280"/>
      <c r="AD318" s="280"/>
      <c r="AE318" s="280"/>
    </row>
    <row r="319" ht="20.25" customHeight="1">
      <c r="A319" s="280"/>
      <c r="B319" s="280"/>
      <c r="C319" s="280"/>
      <c r="D319" s="280"/>
      <c r="E319" s="280"/>
      <c r="F319" s="280"/>
      <c r="G319" s="280"/>
      <c r="H319" s="281"/>
      <c r="I319" s="280"/>
      <c r="J319" s="280"/>
      <c r="K319" s="280"/>
      <c r="L319" s="280"/>
      <c r="M319" s="280"/>
      <c r="N319" s="280"/>
      <c r="O319" s="280"/>
      <c r="P319" s="280"/>
      <c r="Q319" s="280"/>
      <c r="R319" s="280"/>
      <c r="S319" s="280"/>
      <c r="T319" s="280"/>
      <c r="U319" s="280"/>
      <c r="V319" s="280"/>
      <c r="W319" s="280"/>
      <c r="X319" s="280"/>
      <c r="Y319" s="280"/>
      <c r="Z319" s="280"/>
      <c r="AA319" s="280"/>
      <c r="AB319" s="280"/>
      <c r="AC319" s="280"/>
      <c r="AD319" s="280"/>
      <c r="AE319" s="280"/>
    </row>
    <row r="320" ht="20.25" customHeight="1">
      <c r="A320" s="280"/>
      <c r="B320" s="280"/>
      <c r="C320" s="280"/>
      <c r="D320" s="280"/>
      <c r="E320" s="280"/>
      <c r="F320" s="280"/>
      <c r="G320" s="280"/>
      <c r="H320" s="281"/>
      <c r="I320" s="280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80"/>
      <c r="AC320" s="280"/>
      <c r="AD320" s="280"/>
      <c r="AE320" s="280"/>
    </row>
    <row r="321" ht="20.25" customHeight="1">
      <c r="A321" s="280"/>
      <c r="B321" s="280"/>
      <c r="C321" s="280"/>
      <c r="D321" s="280"/>
      <c r="E321" s="280"/>
      <c r="F321" s="280"/>
      <c r="G321" s="280"/>
      <c r="H321" s="281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80"/>
      <c r="AC321" s="280"/>
      <c r="AD321" s="280"/>
      <c r="AE321" s="280"/>
    </row>
    <row r="322" ht="20.25" customHeight="1">
      <c r="A322" s="280"/>
      <c r="B322" s="280"/>
      <c r="C322" s="280"/>
      <c r="D322" s="280"/>
      <c r="E322" s="280"/>
      <c r="F322" s="280"/>
      <c r="G322" s="280"/>
      <c r="H322" s="281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80"/>
      <c r="AC322" s="280"/>
      <c r="AD322" s="280"/>
      <c r="AE322" s="280"/>
    </row>
    <row r="323" ht="20.25" customHeight="1">
      <c r="A323" s="280"/>
      <c r="B323" s="280"/>
      <c r="C323" s="280"/>
      <c r="D323" s="280"/>
      <c r="E323" s="280"/>
      <c r="F323" s="280"/>
      <c r="G323" s="280"/>
      <c r="H323" s="281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80"/>
      <c r="AC323" s="280"/>
      <c r="AD323" s="280"/>
      <c r="AE323" s="280"/>
    </row>
    <row r="324" ht="20.25" customHeight="1">
      <c r="A324" s="280"/>
      <c r="B324" s="280"/>
      <c r="C324" s="280"/>
      <c r="D324" s="280"/>
      <c r="E324" s="280"/>
      <c r="F324" s="280"/>
      <c r="G324" s="280"/>
      <c r="H324" s="281"/>
      <c r="I324" s="280"/>
      <c r="J324" s="280"/>
      <c r="K324" s="280"/>
      <c r="L324" s="280"/>
      <c r="M324" s="280"/>
      <c r="N324" s="280"/>
      <c r="O324" s="280"/>
      <c r="P324" s="280"/>
      <c r="Q324" s="280"/>
      <c r="R324" s="280"/>
      <c r="S324" s="280"/>
      <c r="T324" s="280"/>
      <c r="U324" s="280"/>
      <c r="V324" s="280"/>
      <c r="W324" s="280"/>
      <c r="X324" s="280"/>
      <c r="Y324" s="280"/>
      <c r="Z324" s="280"/>
      <c r="AA324" s="280"/>
      <c r="AB324" s="280"/>
      <c r="AC324" s="280"/>
      <c r="AD324" s="280"/>
      <c r="AE324" s="280"/>
    </row>
    <row r="325" ht="20.25" customHeight="1">
      <c r="A325" s="280"/>
      <c r="B325" s="280"/>
      <c r="C325" s="280"/>
      <c r="D325" s="280"/>
      <c r="E325" s="280"/>
      <c r="F325" s="280"/>
      <c r="G325" s="280"/>
      <c r="H325" s="281"/>
      <c r="I325" s="280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80"/>
      <c r="AC325" s="280"/>
      <c r="AD325" s="280"/>
      <c r="AE325" s="280"/>
    </row>
    <row r="326" ht="20.25" customHeight="1">
      <c r="A326" s="280"/>
      <c r="B326" s="280"/>
      <c r="C326" s="280"/>
      <c r="D326" s="280"/>
      <c r="E326" s="280"/>
      <c r="F326" s="280"/>
      <c r="G326" s="280"/>
      <c r="H326" s="281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80"/>
      <c r="AC326" s="280"/>
      <c r="AD326" s="280"/>
      <c r="AE326" s="280"/>
    </row>
    <row r="327" ht="20.25" customHeight="1">
      <c r="A327" s="280"/>
      <c r="B327" s="280"/>
      <c r="C327" s="280"/>
      <c r="D327" s="280"/>
      <c r="E327" s="280"/>
      <c r="F327" s="280"/>
      <c r="G327" s="280"/>
      <c r="H327" s="281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80"/>
      <c r="AC327" s="280"/>
      <c r="AD327" s="280"/>
      <c r="AE327" s="280"/>
    </row>
    <row r="328" ht="20.25" customHeight="1">
      <c r="A328" s="280"/>
      <c r="B328" s="280"/>
      <c r="C328" s="280"/>
      <c r="D328" s="280"/>
      <c r="E328" s="280"/>
      <c r="F328" s="280"/>
      <c r="G328" s="280"/>
      <c r="H328" s="281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80"/>
      <c r="AC328" s="280"/>
      <c r="AD328" s="280"/>
      <c r="AE328" s="280"/>
    </row>
    <row r="329" ht="20.25" customHeight="1">
      <c r="A329" s="280"/>
      <c r="B329" s="280"/>
      <c r="C329" s="280"/>
      <c r="D329" s="280"/>
      <c r="E329" s="280"/>
      <c r="F329" s="280"/>
      <c r="G329" s="280"/>
      <c r="H329" s="281"/>
      <c r="I329" s="280"/>
      <c r="J329" s="280"/>
      <c r="K329" s="280"/>
      <c r="L329" s="280"/>
      <c r="M329" s="280"/>
      <c r="N329" s="280"/>
      <c r="O329" s="280"/>
      <c r="P329" s="280"/>
      <c r="Q329" s="280"/>
      <c r="R329" s="280"/>
      <c r="S329" s="280"/>
      <c r="T329" s="280"/>
      <c r="U329" s="280"/>
      <c r="V329" s="280"/>
      <c r="W329" s="280"/>
      <c r="X329" s="280"/>
      <c r="Y329" s="280"/>
      <c r="Z329" s="280"/>
      <c r="AA329" s="280"/>
      <c r="AB329" s="280"/>
      <c r="AC329" s="280"/>
      <c r="AD329" s="280"/>
      <c r="AE329" s="280"/>
    </row>
    <row r="330" ht="20.25" customHeight="1">
      <c r="A330" s="280"/>
      <c r="B330" s="280"/>
      <c r="C330" s="280"/>
      <c r="D330" s="280"/>
      <c r="E330" s="280"/>
      <c r="F330" s="280"/>
      <c r="G330" s="280"/>
      <c r="H330" s="281"/>
      <c r="I330" s="280"/>
      <c r="J330" s="280"/>
      <c r="K330" s="280"/>
      <c r="L330" s="280"/>
      <c r="M330" s="280"/>
      <c r="N330" s="280"/>
      <c r="O330" s="280"/>
      <c r="P330" s="280"/>
      <c r="Q330" s="280"/>
      <c r="R330" s="280"/>
      <c r="S330" s="280"/>
      <c r="T330" s="280"/>
      <c r="U330" s="280"/>
      <c r="V330" s="280"/>
      <c r="W330" s="280"/>
      <c r="X330" s="280"/>
      <c r="Y330" s="280"/>
      <c r="Z330" s="280"/>
      <c r="AA330" s="280"/>
      <c r="AB330" s="280"/>
      <c r="AC330" s="280"/>
      <c r="AD330" s="280"/>
      <c r="AE330" s="280"/>
    </row>
    <row r="331" ht="20.25" customHeight="1">
      <c r="A331" s="280"/>
      <c r="B331" s="280"/>
      <c r="C331" s="280"/>
      <c r="D331" s="280"/>
      <c r="E331" s="280"/>
      <c r="F331" s="280"/>
      <c r="G331" s="280"/>
      <c r="H331" s="281"/>
      <c r="I331" s="280"/>
      <c r="J331" s="280"/>
      <c r="K331" s="280"/>
      <c r="L331" s="280"/>
      <c r="M331" s="280"/>
      <c r="N331" s="280"/>
      <c r="O331" s="280"/>
      <c r="P331" s="280"/>
      <c r="Q331" s="280"/>
      <c r="R331" s="280"/>
      <c r="S331" s="280"/>
      <c r="T331" s="280"/>
      <c r="U331" s="280"/>
      <c r="V331" s="280"/>
      <c r="W331" s="280"/>
      <c r="X331" s="280"/>
      <c r="Y331" s="280"/>
      <c r="Z331" s="280"/>
      <c r="AA331" s="280"/>
      <c r="AB331" s="280"/>
      <c r="AC331" s="280"/>
      <c r="AD331" s="280"/>
      <c r="AE331" s="280"/>
    </row>
    <row r="332" ht="20.25" customHeight="1">
      <c r="A332" s="280"/>
      <c r="B332" s="280"/>
      <c r="C332" s="280"/>
      <c r="D332" s="280"/>
      <c r="E332" s="280"/>
      <c r="F332" s="280"/>
      <c r="G332" s="280"/>
      <c r="H332" s="281"/>
      <c r="I332" s="280"/>
      <c r="J332" s="280"/>
      <c r="K332" s="280"/>
      <c r="L332" s="280"/>
      <c r="M332" s="280"/>
      <c r="N332" s="280"/>
      <c r="O332" s="280"/>
      <c r="P332" s="280"/>
      <c r="Q332" s="280"/>
      <c r="R332" s="280"/>
      <c r="S332" s="280"/>
      <c r="T332" s="280"/>
      <c r="U332" s="280"/>
      <c r="V332" s="280"/>
      <c r="W332" s="280"/>
      <c r="X332" s="280"/>
      <c r="Y332" s="280"/>
      <c r="Z332" s="280"/>
      <c r="AA332" s="280"/>
      <c r="AB332" s="280"/>
      <c r="AC332" s="280"/>
      <c r="AD332" s="280"/>
      <c r="AE332" s="280"/>
    </row>
    <row r="333" ht="20.25" customHeight="1">
      <c r="A333" s="280"/>
      <c r="B333" s="280"/>
      <c r="C333" s="280"/>
      <c r="D333" s="280"/>
      <c r="E333" s="280"/>
      <c r="F333" s="280"/>
      <c r="G333" s="280"/>
      <c r="H333" s="281"/>
      <c r="I333" s="280"/>
      <c r="J333" s="280"/>
      <c r="K333" s="280"/>
      <c r="L333" s="280"/>
      <c r="M333" s="280"/>
      <c r="N333" s="280"/>
      <c r="O333" s="280"/>
      <c r="P333" s="280"/>
      <c r="Q333" s="280"/>
      <c r="R333" s="280"/>
      <c r="S333" s="280"/>
      <c r="T333" s="280"/>
      <c r="U333" s="280"/>
      <c r="V333" s="280"/>
      <c r="W333" s="280"/>
      <c r="X333" s="280"/>
      <c r="Y333" s="280"/>
      <c r="Z333" s="280"/>
      <c r="AA333" s="280"/>
      <c r="AB333" s="280"/>
      <c r="AC333" s="280"/>
      <c r="AD333" s="280"/>
      <c r="AE333" s="280"/>
    </row>
    <row r="334" ht="20.25" customHeight="1">
      <c r="A334" s="280"/>
      <c r="B334" s="280"/>
      <c r="C334" s="280"/>
      <c r="D334" s="280"/>
      <c r="E334" s="280"/>
      <c r="F334" s="280"/>
      <c r="G334" s="280"/>
      <c r="H334" s="281"/>
      <c r="I334" s="280"/>
      <c r="J334" s="280"/>
      <c r="K334" s="280"/>
      <c r="L334" s="280"/>
      <c r="M334" s="280"/>
      <c r="N334" s="280"/>
      <c r="O334" s="280"/>
      <c r="P334" s="280"/>
      <c r="Q334" s="280"/>
      <c r="R334" s="280"/>
      <c r="S334" s="280"/>
      <c r="T334" s="280"/>
      <c r="U334" s="280"/>
      <c r="V334" s="280"/>
      <c r="W334" s="280"/>
      <c r="X334" s="280"/>
      <c r="Y334" s="280"/>
      <c r="Z334" s="280"/>
      <c r="AA334" s="280"/>
      <c r="AB334" s="280"/>
      <c r="AC334" s="280"/>
      <c r="AD334" s="280"/>
      <c r="AE334" s="280"/>
    </row>
    <row r="335" ht="20.25" customHeight="1">
      <c r="A335" s="280"/>
      <c r="B335" s="280"/>
      <c r="C335" s="280"/>
      <c r="D335" s="280"/>
      <c r="E335" s="280"/>
      <c r="F335" s="280"/>
      <c r="G335" s="280"/>
      <c r="H335" s="281"/>
      <c r="I335" s="280"/>
      <c r="J335" s="280"/>
      <c r="K335" s="280"/>
      <c r="L335" s="280"/>
      <c r="M335" s="280"/>
      <c r="N335" s="280"/>
      <c r="O335" s="280"/>
      <c r="P335" s="280"/>
      <c r="Q335" s="280"/>
      <c r="R335" s="280"/>
      <c r="S335" s="280"/>
      <c r="T335" s="280"/>
      <c r="U335" s="280"/>
      <c r="V335" s="280"/>
      <c r="W335" s="280"/>
      <c r="X335" s="280"/>
      <c r="Y335" s="280"/>
      <c r="Z335" s="280"/>
      <c r="AA335" s="280"/>
      <c r="AB335" s="280"/>
      <c r="AC335" s="280"/>
      <c r="AD335" s="280"/>
      <c r="AE335" s="280"/>
    </row>
    <row r="336" ht="20.25" customHeight="1">
      <c r="A336" s="280"/>
      <c r="B336" s="280"/>
      <c r="C336" s="280"/>
      <c r="D336" s="280"/>
      <c r="E336" s="280"/>
      <c r="F336" s="280"/>
      <c r="G336" s="280"/>
      <c r="H336" s="281"/>
      <c r="I336" s="280"/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  <c r="T336" s="280"/>
      <c r="U336" s="280"/>
      <c r="V336" s="280"/>
      <c r="W336" s="280"/>
      <c r="X336" s="280"/>
      <c r="Y336" s="280"/>
      <c r="Z336" s="280"/>
      <c r="AA336" s="280"/>
      <c r="AB336" s="280"/>
      <c r="AC336" s="280"/>
      <c r="AD336" s="280"/>
      <c r="AE336" s="280"/>
    </row>
    <row r="337" ht="20.25" customHeight="1">
      <c r="A337" s="280"/>
      <c r="B337" s="280"/>
      <c r="C337" s="280"/>
      <c r="D337" s="280"/>
      <c r="E337" s="280"/>
      <c r="F337" s="280"/>
      <c r="G337" s="280"/>
      <c r="H337" s="281"/>
      <c r="I337" s="280"/>
      <c r="J337" s="280"/>
      <c r="K337" s="280"/>
      <c r="L337" s="280"/>
      <c r="M337" s="280"/>
      <c r="N337" s="280"/>
      <c r="O337" s="280"/>
      <c r="P337" s="280"/>
      <c r="Q337" s="280"/>
      <c r="R337" s="280"/>
      <c r="S337" s="280"/>
      <c r="T337" s="280"/>
      <c r="U337" s="280"/>
      <c r="V337" s="280"/>
      <c r="W337" s="280"/>
      <c r="X337" s="280"/>
      <c r="Y337" s="280"/>
      <c r="Z337" s="280"/>
      <c r="AA337" s="280"/>
      <c r="AB337" s="280"/>
      <c r="AC337" s="280"/>
      <c r="AD337" s="280"/>
      <c r="AE337" s="280"/>
    </row>
    <row r="338" ht="20.25" customHeight="1">
      <c r="A338" s="280"/>
      <c r="B338" s="280"/>
      <c r="C338" s="280"/>
      <c r="D338" s="280"/>
      <c r="E338" s="280"/>
      <c r="F338" s="280"/>
      <c r="G338" s="280"/>
      <c r="H338" s="281"/>
      <c r="I338" s="280"/>
      <c r="J338" s="280"/>
      <c r="K338" s="280"/>
      <c r="L338" s="280"/>
      <c r="M338" s="280"/>
      <c r="N338" s="280"/>
      <c r="O338" s="280"/>
      <c r="P338" s="280"/>
      <c r="Q338" s="280"/>
      <c r="R338" s="280"/>
      <c r="S338" s="280"/>
      <c r="T338" s="280"/>
      <c r="U338" s="280"/>
      <c r="V338" s="280"/>
      <c r="W338" s="280"/>
      <c r="X338" s="280"/>
      <c r="Y338" s="280"/>
      <c r="Z338" s="280"/>
      <c r="AA338" s="280"/>
      <c r="AB338" s="280"/>
      <c r="AC338" s="280"/>
      <c r="AD338" s="280"/>
      <c r="AE338" s="280"/>
    </row>
    <row r="339" ht="20.25" customHeight="1">
      <c r="A339" s="280"/>
      <c r="B339" s="280"/>
      <c r="C339" s="280"/>
      <c r="D339" s="280"/>
      <c r="E339" s="280"/>
      <c r="F339" s="280"/>
      <c r="G339" s="280"/>
      <c r="H339" s="281"/>
      <c r="I339" s="280"/>
      <c r="J339" s="280"/>
      <c r="K339" s="280"/>
      <c r="L339" s="280"/>
      <c r="M339" s="280"/>
      <c r="N339" s="280"/>
      <c r="O339" s="280"/>
      <c r="P339" s="280"/>
      <c r="Q339" s="280"/>
      <c r="R339" s="280"/>
      <c r="S339" s="280"/>
      <c r="T339" s="280"/>
      <c r="U339" s="280"/>
      <c r="V339" s="280"/>
      <c r="W339" s="280"/>
      <c r="X339" s="280"/>
      <c r="Y339" s="280"/>
      <c r="Z339" s="280"/>
      <c r="AA339" s="280"/>
      <c r="AB339" s="280"/>
      <c r="AC339" s="280"/>
      <c r="AD339" s="280"/>
      <c r="AE339" s="280"/>
    </row>
    <row r="340" ht="20.25" customHeight="1">
      <c r="A340" s="280"/>
      <c r="B340" s="280"/>
      <c r="C340" s="280"/>
      <c r="D340" s="280"/>
      <c r="E340" s="280"/>
      <c r="F340" s="280"/>
      <c r="G340" s="280"/>
      <c r="H340" s="281"/>
      <c r="I340" s="280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80"/>
      <c r="AC340" s="280"/>
      <c r="AD340" s="280"/>
      <c r="AE340" s="280"/>
    </row>
    <row r="341" ht="20.25" customHeight="1">
      <c r="A341" s="280"/>
      <c r="B341" s="280"/>
      <c r="C341" s="280"/>
      <c r="D341" s="280"/>
      <c r="E341" s="280"/>
      <c r="F341" s="280"/>
      <c r="G341" s="280"/>
      <c r="H341" s="281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80"/>
      <c r="AC341" s="280"/>
      <c r="AD341" s="280"/>
      <c r="AE341" s="280"/>
    </row>
    <row r="342" ht="20.25" customHeight="1">
      <c r="A342" s="280"/>
      <c r="B342" s="280"/>
      <c r="C342" s="280"/>
      <c r="D342" s="280"/>
      <c r="E342" s="280"/>
      <c r="F342" s="280"/>
      <c r="G342" s="280"/>
      <c r="H342" s="281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80"/>
      <c r="AC342" s="280"/>
      <c r="AD342" s="280"/>
      <c r="AE342" s="280"/>
    </row>
    <row r="343" ht="20.25" customHeight="1">
      <c r="A343" s="280"/>
      <c r="B343" s="280"/>
      <c r="C343" s="280"/>
      <c r="D343" s="280"/>
      <c r="E343" s="280"/>
      <c r="F343" s="280"/>
      <c r="G343" s="280"/>
      <c r="H343" s="281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80"/>
      <c r="AC343" s="280"/>
      <c r="AD343" s="280"/>
      <c r="AE343" s="280"/>
    </row>
    <row r="344" ht="20.25" customHeight="1">
      <c r="A344" s="280"/>
      <c r="B344" s="280"/>
      <c r="C344" s="280"/>
      <c r="D344" s="280"/>
      <c r="E344" s="280"/>
      <c r="F344" s="280"/>
      <c r="G344" s="280"/>
      <c r="H344" s="281"/>
      <c r="I344" s="280"/>
      <c r="J344" s="280"/>
      <c r="K344" s="280"/>
      <c r="L344" s="280"/>
      <c r="M344" s="280"/>
      <c r="N344" s="280"/>
      <c r="O344" s="280"/>
      <c r="P344" s="280"/>
      <c r="Q344" s="280"/>
      <c r="R344" s="280"/>
      <c r="S344" s="280"/>
      <c r="T344" s="280"/>
      <c r="U344" s="280"/>
      <c r="V344" s="280"/>
      <c r="W344" s="280"/>
      <c r="X344" s="280"/>
      <c r="Y344" s="280"/>
      <c r="Z344" s="280"/>
      <c r="AA344" s="280"/>
      <c r="AB344" s="280"/>
      <c r="AC344" s="280"/>
      <c r="AD344" s="280"/>
      <c r="AE344" s="280"/>
    </row>
    <row r="345" ht="20.25" customHeight="1">
      <c r="A345" s="280"/>
      <c r="B345" s="280"/>
      <c r="C345" s="280"/>
      <c r="D345" s="280"/>
      <c r="E345" s="280"/>
      <c r="F345" s="280"/>
      <c r="G345" s="280"/>
      <c r="H345" s="281"/>
      <c r="I345" s="280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80"/>
      <c r="AC345" s="280"/>
      <c r="AD345" s="280"/>
      <c r="AE345" s="280"/>
    </row>
    <row r="346" ht="20.25" customHeight="1">
      <c r="A346" s="280"/>
      <c r="B346" s="280"/>
      <c r="C346" s="280"/>
      <c r="D346" s="280"/>
      <c r="E346" s="280"/>
      <c r="F346" s="280"/>
      <c r="G346" s="280"/>
      <c r="H346" s="281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80"/>
      <c r="AC346" s="280"/>
      <c r="AD346" s="280"/>
      <c r="AE346" s="280"/>
    </row>
    <row r="347" ht="20.25" customHeight="1">
      <c r="A347" s="280"/>
      <c r="B347" s="280"/>
      <c r="C347" s="280"/>
      <c r="D347" s="280"/>
      <c r="E347" s="280"/>
      <c r="F347" s="280"/>
      <c r="G347" s="280"/>
      <c r="H347" s="281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80"/>
      <c r="AC347" s="280"/>
      <c r="AD347" s="280"/>
      <c r="AE347" s="280"/>
    </row>
    <row r="348" ht="20.25" customHeight="1">
      <c r="A348" s="280"/>
      <c r="B348" s="280"/>
      <c r="C348" s="280"/>
      <c r="D348" s="280"/>
      <c r="E348" s="280"/>
      <c r="F348" s="280"/>
      <c r="G348" s="280"/>
      <c r="H348" s="281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80"/>
      <c r="AC348" s="280"/>
      <c r="AD348" s="280"/>
      <c r="AE348" s="280"/>
    </row>
    <row r="349" ht="20.25" customHeight="1">
      <c r="A349" s="280"/>
      <c r="B349" s="280"/>
      <c r="C349" s="280"/>
      <c r="D349" s="280"/>
      <c r="E349" s="280"/>
      <c r="F349" s="280"/>
      <c r="G349" s="280"/>
      <c r="H349" s="281"/>
      <c r="I349" s="280"/>
      <c r="J349" s="280"/>
      <c r="K349" s="280"/>
      <c r="L349" s="280"/>
      <c r="M349" s="280"/>
      <c r="N349" s="280"/>
      <c r="O349" s="280"/>
      <c r="P349" s="280"/>
      <c r="Q349" s="280"/>
      <c r="R349" s="280"/>
      <c r="S349" s="280"/>
      <c r="T349" s="280"/>
      <c r="U349" s="280"/>
      <c r="V349" s="280"/>
      <c r="W349" s="280"/>
      <c r="X349" s="280"/>
      <c r="Y349" s="280"/>
      <c r="Z349" s="280"/>
      <c r="AA349" s="280"/>
      <c r="AB349" s="280"/>
      <c r="AC349" s="280"/>
      <c r="AD349" s="280"/>
      <c r="AE349" s="280"/>
    </row>
    <row r="350" ht="20.25" customHeight="1">
      <c r="A350" s="280"/>
      <c r="B350" s="280"/>
      <c r="C350" s="280"/>
      <c r="D350" s="280"/>
      <c r="E350" s="280"/>
      <c r="F350" s="280"/>
      <c r="G350" s="280"/>
      <c r="H350" s="281"/>
      <c r="I350" s="280"/>
      <c r="J350" s="280"/>
      <c r="K350" s="280"/>
      <c r="L350" s="280"/>
      <c r="M350" s="280"/>
      <c r="N350" s="280"/>
      <c r="O350" s="280"/>
      <c r="P350" s="280"/>
      <c r="Q350" s="280"/>
      <c r="R350" s="280"/>
      <c r="S350" s="280"/>
      <c r="T350" s="280"/>
      <c r="U350" s="280"/>
      <c r="V350" s="280"/>
      <c r="W350" s="280"/>
      <c r="X350" s="280"/>
      <c r="Y350" s="280"/>
      <c r="Z350" s="280"/>
      <c r="AA350" s="280"/>
      <c r="AB350" s="280"/>
      <c r="AC350" s="280"/>
      <c r="AD350" s="280"/>
      <c r="AE350" s="280"/>
    </row>
    <row r="351" ht="20.25" customHeight="1">
      <c r="A351" s="280"/>
      <c r="B351" s="280"/>
      <c r="C351" s="280"/>
      <c r="D351" s="280"/>
      <c r="E351" s="280"/>
      <c r="F351" s="280"/>
      <c r="G351" s="280"/>
      <c r="H351" s="281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80"/>
      <c r="AE351" s="280"/>
    </row>
    <row r="352" ht="20.25" customHeight="1">
      <c r="A352" s="280"/>
      <c r="B352" s="280"/>
      <c r="C352" s="280"/>
      <c r="D352" s="280"/>
      <c r="E352" s="280"/>
      <c r="F352" s="280"/>
      <c r="G352" s="280"/>
      <c r="H352" s="281"/>
      <c r="I352" s="280"/>
      <c r="J352" s="280"/>
      <c r="K352" s="280"/>
      <c r="L352" s="280"/>
      <c r="M352" s="280"/>
      <c r="N352" s="280"/>
      <c r="O352" s="280"/>
      <c r="P352" s="280"/>
      <c r="Q352" s="280"/>
      <c r="R352" s="280"/>
      <c r="S352" s="280"/>
      <c r="T352" s="280"/>
      <c r="U352" s="280"/>
      <c r="V352" s="280"/>
      <c r="W352" s="280"/>
      <c r="X352" s="280"/>
      <c r="Y352" s="280"/>
      <c r="Z352" s="280"/>
      <c r="AA352" s="280"/>
      <c r="AB352" s="280"/>
      <c r="AC352" s="280"/>
      <c r="AD352" s="280"/>
      <c r="AE352" s="280"/>
    </row>
    <row r="353" ht="20.25" customHeight="1">
      <c r="A353" s="280"/>
      <c r="B353" s="280"/>
      <c r="C353" s="280"/>
      <c r="D353" s="280"/>
      <c r="E353" s="280"/>
      <c r="F353" s="280"/>
      <c r="G353" s="280"/>
      <c r="H353" s="281"/>
      <c r="I353" s="280"/>
      <c r="J353" s="280"/>
      <c r="K353" s="280"/>
      <c r="L353" s="280"/>
      <c r="M353" s="280"/>
      <c r="N353" s="280"/>
      <c r="O353" s="280"/>
      <c r="P353" s="280"/>
      <c r="Q353" s="280"/>
      <c r="R353" s="280"/>
      <c r="S353" s="280"/>
      <c r="T353" s="280"/>
      <c r="U353" s="280"/>
      <c r="V353" s="280"/>
      <c r="W353" s="280"/>
      <c r="X353" s="280"/>
      <c r="Y353" s="280"/>
      <c r="Z353" s="280"/>
      <c r="AA353" s="280"/>
      <c r="AB353" s="280"/>
      <c r="AC353" s="280"/>
      <c r="AD353" s="280"/>
      <c r="AE353" s="280"/>
    </row>
    <row r="354" ht="20.25" customHeight="1">
      <c r="A354" s="280"/>
      <c r="B354" s="280"/>
      <c r="C354" s="280"/>
      <c r="D354" s="280"/>
      <c r="E354" s="280"/>
      <c r="F354" s="280"/>
      <c r="G354" s="280"/>
      <c r="H354" s="281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  <c r="AE354" s="280"/>
    </row>
    <row r="355" ht="20.25" customHeight="1">
      <c r="A355" s="280"/>
      <c r="B355" s="280"/>
      <c r="C355" s="280"/>
      <c r="D355" s="280"/>
      <c r="E355" s="280"/>
      <c r="F355" s="280"/>
      <c r="G355" s="280"/>
      <c r="H355" s="281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  <c r="AE355" s="280"/>
    </row>
    <row r="356" ht="20.25" customHeight="1">
      <c r="A356" s="280"/>
      <c r="B356" s="280"/>
      <c r="C356" s="280"/>
      <c r="D356" s="280"/>
      <c r="E356" s="280"/>
      <c r="F356" s="280"/>
      <c r="G356" s="280"/>
      <c r="H356" s="281"/>
      <c r="I356" s="280"/>
      <c r="J356" s="280"/>
      <c r="K356" s="280"/>
      <c r="L356" s="280"/>
      <c r="M356" s="280"/>
      <c r="N356" s="280"/>
      <c r="O356" s="280"/>
      <c r="P356" s="280"/>
      <c r="Q356" s="280"/>
      <c r="R356" s="280"/>
      <c r="S356" s="280"/>
      <c r="T356" s="280"/>
      <c r="U356" s="280"/>
      <c r="V356" s="280"/>
      <c r="W356" s="280"/>
      <c r="X356" s="280"/>
      <c r="Y356" s="280"/>
      <c r="Z356" s="280"/>
      <c r="AA356" s="280"/>
      <c r="AB356" s="280"/>
      <c r="AC356" s="280"/>
      <c r="AD356" s="280"/>
      <c r="AE356" s="280"/>
    </row>
    <row r="357" ht="20.25" customHeight="1">
      <c r="A357" s="280"/>
      <c r="B357" s="280"/>
      <c r="C357" s="280"/>
      <c r="D357" s="280"/>
      <c r="E357" s="280"/>
      <c r="F357" s="280"/>
      <c r="G357" s="280"/>
      <c r="H357" s="281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  <c r="AE357" s="280"/>
    </row>
    <row r="358" ht="20.25" customHeight="1">
      <c r="A358" s="280"/>
      <c r="B358" s="280"/>
      <c r="C358" s="280"/>
      <c r="D358" s="280"/>
      <c r="E358" s="280"/>
      <c r="F358" s="280"/>
      <c r="G358" s="280"/>
      <c r="H358" s="281"/>
      <c r="I358" s="280"/>
      <c r="J358" s="280"/>
      <c r="K358" s="280"/>
      <c r="L358" s="280"/>
      <c r="M358" s="280"/>
      <c r="N358" s="280"/>
      <c r="O358" s="280"/>
      <c r="P358" s="280"/>
      <c r="Q358" s="280"/>
      <c r="R358" s="280"/>
      <c r="S358" s="280"/>
      <c r="T358" s="280"/>
      <c r="U358" s="280"/>
      <c r="V358" s="280"/>
      <c r="W358" s="280"/>
      <c r="X358" s="280"/>
      <c r="Y358" s="280"/>
      <c r="Z358" s="280"/>
      <c r="AA358" s="280"/>
      <c r="AB358" s="280"/>
      <c r="AC358" s="280"/>
      <c r="AD358" s="280"/>
      <c r="AE358" s="280"/>
    </row>
    <row r="359" ht="20.25" customHeight="1">
      <c r="A359" s="280"/>
      <c r="B359" s="280"/>
      <c r="C359" s="280"/>
      <c r="D359" s="280"/>
      <c r="E359" s="280"/>
      <c r="F359" s="280"/>
      <c r="G359" s="280"/>
      <c r="H359" s="281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  <c r="AE359" s="280"/>
    </row>
    <row r="360" ht="20.25" customHeight="1">
      <c r="A360" s="280"/>
      <c r="B360" s="280"/>
      <c r="C360" s="280"/>
      <c r="D360" s="280"/>
      <c r="E360" s="280"/>
      <c r="F360" s="280"/>
      <c r="G360" s="280"/>
      <c r="H360" s="281"/>
      <c r="I360" s="280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0"/>
      <c r="AC360" s="280"/>
      <c r="AD360" s="280"/>
      <c r="AE360" s="280"/>
    </row>
    <row r="361" ht="20.25" customHeight="1">
      <c r="A361" s="280"/>
      <c r="B361" s="280"/>
      <c r="C361" s="280"/>
      <c r="D361" s="280"/>
      <c r="E361" s="280"/>
      <c r="F361" s="280"/>
      <c r="G361" s="280"/>
      <c r="H361" s="281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0"/>
      <c r="AC361" s="280"/>
      <c r="AD361" s="280"/>
      <c r="AE361" s="280"/>
    </row>
    <row r="362" ht="20.25" customHeight="1">
      <c r="A362" s="280"/>
      <c r="B362" s="280"/>
      <c r="C362" s="280"/>
      <c r="D362" s="280"/>
      <c r="E362" s="280"/>
      <c r="F362" s="280"/>
      <c r="G362" s="280"/>
      <c r="H362" s="281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0"/>
      <c r="AC362" s="280"/>
      <c r="AD362" s="280"/>
      <c r="AE362" s="280"/>
    </row>
    <row r="363" ht="20.25" customHeight="1">
      <c r="A363" s="280"/>
      <c r="B363" s="280"/>
      <c r="C363" s="280"/>
      <c r="D363" s="280"/>
      <c r="E363" s="280"/>
      <c r="F363" s="280"/>
      <c r="G363" s="280"/>
      <c r="H363" s="281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0"/>
      <c r="AC363" s="280"/>
      <c r="AD363" s="280"/>
      <c r="AE363" s="280"/>
    </row>
    <row r="364" ht="20.25" customHeight="1">
      <c r="A364" s="280"/>
      <c r="B364" s="280"/>
      <c r="C364" s="280"/>
      <c r="D364" s="280"/>
      <c r="E364" s="280"/>
      <c r="F364" s="280"/>
      <c r="G364" s="280"/>
      <c r="H364" s="281"/>
      <c r="I364" s="280"/>
      <c r="J364" s="280"/>
      <c r="K364" s="280"/>
      <c r="L364" s="280"/>
      <c r="M364" s="280"/>
      <c r="N364" s="280"/>
      <c r="O364" s="280"/>
      <c r="P364" s="280"/>
      <c r="Q364" s="280"/>
      <c r="R364" s="280"/>
      <c r="S364" s="280"/>
      <c r="T364" s="280"/>
      <c r="U364" s="280"/>
      <c r="V364" s="280"/>
      <c r="W364" s="280"/>
      <c r="X364" s="280"/>
      <c r="Y364" s="280"/>
      <c r="Z364" s="280"/>
      <c r="AA364" s="280"/>
      <c r="AB364" s="280"/>
      <c r="AC364" s="280"/>
      <c r="AD364" s="280"/>
      <c r="AE364" s="280"/>
    </row>
    <row r="365" ht="20.25" customHeight="1">
      <c r="A365" s="280"/>
      <c r="B365" s="280"/>
      <c r="C365" s="280"/>
      <c r="D365" s="280"/>
      <c r="E365" s="280"/>
      <c r="F365" s="280"/>
      <c r="G365" s="280"/>
      <c r="H365" s="281"/>
      <c r="I365" s="280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0"/>
      <c r="AC365" s="280"/>
      <c r="AD365" s="280"/>
      <c r="AE365" s="280"/>
    </row>
    <row r="366" ht="20.25" customHeight="1">
      <c r="A366" s="280"/>
      <c r="B366" s="280"/>
      <c r="C366" s="280"/>
      <c r="D366" s="280"/>
      <c r="E366" s="280"/>
      <c r="F366" s="280"/>
      <c r="G366" s="280"/>
      <c r="H366" s="281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0"/>
      <c r="AC366" s="280"/>
      <c r="AD366" s="280"/>
      <c r="AE366" s="280"/>
    </row>
    <row r="367" ht="20.25" customHeight="1">
      <c r="A367" s="280"/>
      <c r="B367" s="280"/>
      <c r="C367" s="280"/>
      <c r="D367" s="280"/>
      <c r="E367" s="280"/>
      <c r="F367" s="280"/>
      <c r="G367" s="280"/>
      <c r="H367" s="281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0"/>
      <c r="AC367" s="280"/>
      <c r="AD367" s="280"/>
      <c r="AE367" s="280"/>
    </row>
    <row r="368" ht="20.25" customHeight="1">
      <c r="A368" s="280"/>
      <c r="B368" s="280"/>
      <c r="C368" s="280"/>
      <c r="D368" s="280"/>
      <c r="E368" s="280"/>
      <c r="F368" s="280"/>
      <c r="G368" s="280"/>
      <c r="H368" s="281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0"/>
      <c r="AC368" s="280"/>
      <c r="AD368" s="280"/>
      <c r="AE368" s="280"/>
    </row>
    <row r="369" ht="20.25" customHeight="1">
      <c r="A369" s="280"/>
      <c r="B369" s="280"/>
      <c r="C369" s="280"/>
      <c r="D369" s="280"/>
      <c r="E369" s="280"/>
      <c r="F369" s="280"/>
      <c r="G369" s="280"/>
      <c r="H369" s="281"/>
      <c r="I369" s="280"/>
      <c r="J369" s="280"/>
      <c r="K369" s="280"/>
      <c r="L369" s="280"/>
      <c r="M369" s="280"/>
      <c r="N369" s="280"/>
      <c r="O369" s="280"/>
      <c r="P369" s="280"/>
      <c r="Q369" s="280"/>
      <c r="R369" s="280"/>
      <c r="S369" s="280"/>
      <c r="T369" s="280"/>
      <c r="U369" s="280"/>
      <c r="V369" s="280"/>
      <c r="W369" s="280"/>
      <c r="X369" s="280"/>
      <c r="Y369" s="280"/>
      <c r="Z369" s="280"/>
      <c r="AA369" s="280"/>
      <c r="AB369" s="280"/>
      <c r="AC369" s="280"/>
      <c r="AD369" s="280"/>
      <c r="AE369" s="280"/>
    </row>
    <row r="370" ht="20.25" customHeight="1">
      <c r="A370" s="280"/>
      <c r="B370" s="280"/>
      <c r="C370" s="280"/>
      <c r="D370" s="280"/>
      <c r="E370" s="280"/>
      <c r="F370" s="280"/>
      <c r="G370" s="280"/>
      <c r="H370" s="281"/>
      <c r="I370" s="280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0"/>
      <c r="AC370" s="280"/>
      <c r="AD370" s="280"/>
      <c r="AE370" s="280"/>
    </row>
    <row r="371" ht="20.25" customHeight="1">
      <c r="A371" s="280"/>
      <c r="B371" s="280"/>
      <c r="C371" s="280"/>
      <c r="D371" s="280"/>
      <c r="E371" s="280"/>
      <c r="F371" s="280"/>
      <c r="G371" s="280"/>
      <c r="H371" s="281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/>
      <c r="AD371" s="280"/>
      <c r="AE371" s="280"/>
    </row>
    <row r="372" ht="20.25" customHeight="1">
      <c r="A372" s="280"/>
      <c r="B372" s="280"/>
      <c r="C372" s="280"/>
      <c r="D372" s="280"/>
      <c r="E372" s="280"/>
      <c r="F372" s="280"/>
      <c r="G372" s="280"/>
      <c r="H372" s="281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/>
      <c r="AD372" s="280"/>
      <c r="AE372" s="280"/>
    </row>
    <row r="373" ht="20.25" customHeight="1">
      <c r="A373" s="280"/>
      <c r="B373" s="280"/>
      <c r="C373" s="280"/>
      <c r="D373" s="280"/>
      <c r="E373" s="280"/>
      <c r="F373" s="280"/>
      <c r="G373" s="280"/>
      <c r="H373" s="281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/>
      <c r="AD373" s="280"/>
      <c r="AE373" s="280"/>
    </row>
    <row r="374" ht="20.25" customHeight="1">
      <c r="A374" s="280"/>
      <c r="B374" s="280"/>
      <c r="C374" s="280"/>
      <c r="D374" s="280"/>
      <c r="E374" s="280"/>
      <c r="F374" s="280"/>
      <c r="G374" s="280"/>
      <c r="H374" s="281"/>
      <c r="I374" s="280"/>
      <c r="J374" s="280"/>
      <c r="K374" s="280"/>
      <c r="L374" s="280"/>
      <c r="M374" s="280"/>
      <c r="N374" s="280"/>
      <c r="O374" s="280"/>
      <c r="P374" s="280"/>
      <c r="Q374" s="280"/>
      <c r="R374" s="280"/>
      <c r="S374" s="280"/>
      <c r="T374" s="280"/>
      <c r="U374" s="280"/>
      <c r="V374" s="280"/>
      <c r="W374" s="280"/>
      <c r="X374" s="280"/>
      <c r="Y374" s="280"/>
      <c r="Z374" s="280"/>
      <c r="AA374" s="280"/>
      <c r="AB374" s="280"/>
      <c r="AC374" s="280"/>
      <c r="AD374" s="280"/>
      <c r="AE374" s="280"/>
    </row>
    <row r="375" ht="20.25" customHeight="1">
      <c r="A375" s="280"/>
      <c r="B375" s="280"/>
      <c r="C375" s="280"/>
      <c r="D375" s="280"/>
      <c r="E375" s="280"/>
      <c r="F375" s="280"/>
      <c r="G375" s="280"/>
      <c r="H375" s="281"/>
      <c r="I375" s="280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0"/>
      <c r="AC375" s="280"/>
      <c r="AD375" s="280"/>
      <c r="AE375" s="280"/>
    </row>
    <row r="376" ht="20.25" customHeight="1">
      <c r="A376" s="280"/>
      <c r="B376" s="280"/>
      <c r="C376" s="280"/>
      <c r="D376" s="280"/>
      <c r="E376" s="280"/>
      <c r="F376" s="280"/>
      <c r="G376" s="280"/>
      <c r="H376" s="281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0"/>
      <c r="AC376" s="280"/>
      <c r="AD376" s="280"/>
      <c r="AE376" s="280"/>
    </row>
    <row r="377" ht="20.25" customHeight="1">
      <c r="A377" s="280"/>
      <c r="B377" s="280"/>
      <c r="C377" s="280"/>
      <c r="D377" s="280"/>
      <c r="E377" s="280"/>
      <c r="F377" s="280"/>
      <c r="G377" s="280"/>
      <c r="H377" s="281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0"/>
      <c r="AC377" s="280"/>
      <c r="AD377" s="280"/>
      <c r="AE377" s="280"/>
    </row>
    <row r="378" ht="20.25" customHeight="1">
      <c r="A378" s="280"/>
      <c r="B378" s="280"/>
      <c r="C378" s="280"/>
      <c r="D378" s="280"/>
      <c r="E378" s="280"/>
      <c r="F378" s="280"/>
      <c r="G378" s="280"/>
      <c r="H378" s="281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0"/>
      <c r="AC378" s="280"/>
      <c r="AD378" s="280"/>
      <c r="AE378" s="280"/>
    </row>
    <row r="379" ht="20.25" customHeight="1">
      <c r="A379" s="280"/>
      <c r="B379" s="280"/>
      <c r="C379" s="280"/>
      <c r="D379" s="280"/>
      <c r="E379" s="280"/>
      <c r="F379" s="280"/>
      <c r="G379" s="280"/>
      <c r="H379" s="281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s="280"/>
      <c r="X379" s="280"/>
      <c r="Y379" s="280"/>
      <c r="Z379" s="280"/>
      <c r="AA379" s="280"/>
      <c r="AB379" s="280"/>
      <c r="AC379" s="280"/>
      <c r="AD379" s="280"/>
      <c r="AE379" s="280"/>
    </row>
    <row r="380" ht="20.25" customHeight="1">
      <c r="A380" s="280"/>
      <c r="B380" s="280"/>
      <c r="C380" s="280"/>
      <c r="D380" s="280"/>
      <c r="E380" s="280"/>
      <c r="F380" s="280"/>
      <c r="G380" s="280"/>
      <c r="H380" s="281"/>
      <c r="I380" s="280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0"/>
      <c r="AC380" s="280"/>
      <c r="AD380" s="280"/>
      <c r="AE380" s="280"/>
    </row>
    <row r="381" ht="20.25" customHeight="1">
      <c r="A381" s="280"/>
      <c r="B381" s="280"/>
      <c r="C381" s="280"/>
      <c r="D381" s="280"/>
      <c r="E381" s="280"/>
      <c r="F381" s="280"/>
      <c r="G381" s="280"/>
      <c r="H381" s="281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0"/>
      <c r="AC381" s="280"/>
      <c r="AD381" s="280"/>
      <c r="AE381" s="280"/>
    </row>
    <row r="382" ht="20.25" customHeight="1">
      <c r="A382" s="280"/>
      <c r="B382" s="280"/>
      <c r="C382" s="280"/>
      <c r="D382" s="280"/>
      <c r="E382" s="280"/>
      <c r="F382" s="280"/>
      <c r="G382" s="280"/>
      <c r="H382" s="281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0"/>
      <c r="AC382" s="280"/>
      <c r="AD382" s="280"/>
      <c r="AE382" s="280"/>
    </row>
    <row r="383" ht="20.25" customHeight="1">
      <c r="A383" s="280"/>
      <c r="B383" s="280"/>
      <c r="C383" s="280"/>
      <c r="D383" s="280"/>
      <c r="E383" s="280"/>
      <c r="F383" s="280"/>
      <c r="G383" s="280"/>
      <c r="H383" s="281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0"/>
      <c r="AC383" s="280"/>
      <c r="AD383" s="280"/>
      <c r="AE383" s="280"/>
    </row>
    <row r="384" ht="20.25" customHeight="1">
      <c r="A384" s="280"/>
      <c r="B384" s="280"/>
      <c r="C384" s="280"/>
      <c r="D384" s="280"/>
      <c r="E384" s="280"/>
      <c r="F384" s="280"/>
      <c r="G384" s="280"/>
      <c r="H384" s="281"/>
      <c r="I384" s="280"/>
      <c r="J384" s="280"/>
      <c r="K384" s="280"/>
      <c r="L384" s="280"/>
      <c r="M384" s="280"/>
      <c r="N384" s="280"/>
      <c r="O384" s="280"/>
      <c r="P384" s="280"/>
      <c r="Q384" s="280"/>
      <c r="R384" s="280"/>
      <c r="S384" s="280"/>
      <c r="T384" s="280"/>
      <c r="U384" s="280"/>
      <c r="V384" s="280"/>
      <c r="W384" s="280"/>
      <c r="X384" s="280"/>
      <c r="Y384" s="280"/>
      <c r="Z384" s="280"/>
      <c r="AA384" s="280"/>
      <c r="AB384" s="280"/>
      <c r="AC384" s="280"/>
      <c r="AD384" s="280"/>
      <c r="AE384" s="280"/>
    </row>
    <row r="385" ht="20.25" customHeight="1">
      <c r="A385" s="280"/>
      <c r="B385" s="280"/>
      <c r="C385" s="280"/>
      <c r="D385" s="280"/>
      <c r="E385" s="280"/>
      <c r="F385" s="280"/>
      <c r="G385" s="280"/>
      <c r="H385" s="281"/>
      <c r="I385" s="280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80"/>
      <c r="AC385" s="280"/>
      <c r="AD385" s="280"/>
      <c r="AE385" s="280"/>
    </row>
    <row r="386" ht="20.25" customHeight="1">
      <c r="A386" s="280"/>
      <c r="B386" s="280"/>
      <c r="C386" s="280"/>
      <c r="D386" s="280"/>
      <c r="E386" s="280"/>
      <c r="F386" s="280"/>
      <c r="G386" s="280"/>
      <c r="H386" s="281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80"/>
      <c r="AC386" s="280"/>
      <c r="AD386" s="280"/>
      <c r="AE386" s="280"/>
    </row>
    <row r="387" ht="20.25" customHeight="1">
      <c r="A387" s="280"/>
      <c r="B387" s="280"/>
      <c r="C387" s="280"/>
      <c r="D387" s="280"/>
      <c r="E387" s="280"/>
      <c r="F387" s="280"/>
      <c r="G387" s="280"/>
      <c r="H387" s="281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80"/>
      <c r="AC387" s="280"/>
      <c r="AD387" s="280"/>
      <c r="AE387" s="280"/>
    </row>
    <row r="388" ht="20.25" customHeight="1">
      <c r="A388" s="280"/>
      <c r="B388" s="280"/>
      <c r="C388" s="280"/>
      <c r="D388" s="280"/>
      <c r="E388" s="280"/>
      <c r="F388" s="280"/>
      <c r="G388" s="280"/>
      <c r="H388" s="281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80"/>
      <c r="AC388" s="280"/>
      <c r="AD388" s="280"/>
      <c r="AE388" s="280"/>
    </row>
    <row r="389" ht="20.25" customHeight="1">
      <c r="A389" s="280"/>
      <c r="B389" s="280"/>
      <c r="C389" s="280"/>
      <c r="D389" s="280"/>
      <c r="E389" s="280"/>
      <c r="F389" s="280"/>
      <c r="G389" s="280"/>
      <c r="H389" s="281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0"/>
      <c r="X389" s="280"/>
      <c r="Y389" s="280"/>
      <c r="Z389" s="280"/>
      <c r="AA389" s="280"/>
      <c r="AB389" s="280"/>
      <c r="AC389" s="280"/>
      <c r="AD389" s="280"/>
      <c r="AE389" s="280"/>
    </row>
    <row r="390" ht="20.25" customHeight="1">
      <c r="A390" s="280"/>
      <c r="B390" s="280"/>
      <c r="C390" s="280"/>
      <c r="D390" s="280"/>
      <c r="E390" s="280"/>
      <c r="F390" s="280"/>
      <c r="G390" s="280"/>
      <c r="H390" s="281"/>
      <c r="I390" s="280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80"/>
      <c r="AC390" s="280"/>
      <c r="AD390" s="280"/>
      <c r="AE390" s="280"/>
    </row>
    <row r="391" ht="20.25" customHeight="1">
      <c r="A391" s="280"/>
      <c r="B391" s="280"/>
      <c r="C391" s="280"/>
      <c r="D391" s="280"/>
      <c r="E391" s="280"/>
      <c r="F391" s="280"/>
      <c r="G391" s="280"/>
      <c r="H391" s="281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80"/>
      <c r="AC391" s="280"/>
      <c r="AD391" s="280"/>
      <c r="AE391" s="280"/>
    </row>
    <row r="392" ht="20.25" customHeight="1">
      <c r="A392" s="280"/>
      <c r="B392" s="280"/>
      <c r="C392" s="280"/>
      <c r="D392" s="280"/>
      <c r="E392" s="280"/>
      <c r="F392" s="280"/>
      <c r="G392" s="280"/>
      <c r="H392" s="281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80"/>
      <c r="AC392" s="280"/>
      <c r="AD392" s="280"/>
      <c r="AE392" s="280"/>
    </row>
    <row r="393" ht="20.25" customHeight="1">
      <c r="A393" s="280"/>
      <c r="B393" s="280"/>
      <c r="C393" s="280"/>
      <c r="D393" s="280"/>
      <c r="E393" s="280"/>
      <c r="F393" s="280"/>
      <c r="G393" s="280"/>
      <c r="H393" s="281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80"/>
      <c r="AC393" s="280"/>
      <c r="AD393" s="280"/>
      <c r="AE393" s="280"/>
    </row>
    <row r="394" ht="20.25" customHeight="1">
      <c r="A394" s="280"/>
      <c r="B394" s="280"/>
      <c r="C394" s="280"/>
      <c r="D394" s="280"/>
      <c r="E394" s="280"/>
      <c r="F394" s="280"/>
      <c r="G394" s="280"/>
      <c r="H394" s="281"/>
      <c r="I394" s="280"/>
      <c r="J394" s="280"/>
      <c r="K394" s="280"/>
      <c r="L394" s="280"/>
      <c r="M394" s="280"/>
      <c r="N394" s="280"/>
      <c r="O394" s="280"/>
      <c r="P394" s="280"/>
      <c r="Q394" s="280"/>
      <c r="R394" s="280"/>
      <c r="S394" s="280"/>
      <c r="T394" s="280"/>
      <c r="U394" s="280"/>
      <c r="V394" s="280"/>
      <c r="W394" s="280"/>
      <c r="X394" s="280"/>
      <c r="Y394" s="280"/>
      <c r="Z394" s="280"/>
      <c r="AA394" s="280"/>
      <c r="AB394" s="280"/>
      <c r="AC394" s="280"/>
      <c r="AD394" s="280"/>
      <c r="AE394" s="280"/>
    </row>
    <row r="395" ht="20.25" customHeight="1">
      <c r="A395" s="280"/>
      <c r="B395" s="280"/>
      <c r="C395" s="280"/>
      <c r="D395" s="280"/>
      <c r="E395" s="280"/>
      <c r="F395" s="280"/>
      <c r="G395" s="280"/>
      <c r="H395" s="281"/>
      <c r="I395" s="280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80"/>
      <c r="AC395" s="280"/>
      <c r="AD395" s="280"/>
      <c r="AE395" s="280"/>
    </row>
    <row r="396" ht="20.25" customHeight="1">
      <c r="A396" s="280"/>
      <c r="B396" s="280"/>
      <c r="C396" s="280"/>
      <c r="D396" s="280"/>
      <c r="E396" s="280"/>
      <c r="F396" s="280"/>
      <c r="G396" s="280"/>
      <c r="H396" s="281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80"/>
      <c r="AC396" s="280"/>
      <c r="AD396" s="280"/>
      <c r="AE396" s="280"/>
    </row>
    <row r="397" ht="20.25" customHeight="1">
      <c r="A397" s="280"/>
      <c r="B397" s="280"/>
      <c r="C397" s="280"/>
      <c r="D397" s="280"/>
      <c r="E397" s="280"/>
      <c r="F397" s="280"/>
      <c r="G397" s="280"/>
      <c r="H397" s="281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80"/>
      <c r="AC397" s="280"/>
      <c r="AD397" s="280"/>
      <c r="AE397" s="280"/>
    </row>
    <row r="398" ht="20.25" customHeight="1">
      <c r="A398" s="280"/>
      <c r="B398" s="280"/>
      <c r="C398" s="280"/>
      <c r="D398" s="280"/>
      <c r="E398" s="280"/>
      <c r="F398" s="280"/>
      <c r="G398" s="280"/>
      <c r="H398" s="281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80"/>
      <c r="AC398" s="280"/>
      <c r="AD398" s="280"/>
      <c r="AE398" s="280"/>
    </row>
    <row r="399" ht="20.25" customHeight="1">
      <c r="A399" s="280"/>
      <c r="B399" s="280"/>
      <c r="C399" s="280"/>
      <c r="D399" s="280"/>
      <c r="E399" s="280"/>
      <c r="F399" s="280"/>
      <c r="G399" s="280"/>
      <c r="H399" s="281"/>
      <c r="I399" s="280"/>
      <c r="J399" s="280"/>
      <c r="K399" s="280"/>
      <c r="L399" s="280"/>
      <c r="M399" s="280"/>
      <c r="N399" s="280"/>
      <c r="O399" s="280"/>
      <c r="P399" s="280"/>
      <c r="Q399" s="280"/>
      <c r="R399" s="280"/>
      <c r="S399" s="280"/>
      <c r="T399" s="280"/>
      <c r="U399" s="280"/>
      <c r="V399" s="280"/>
      <c r="W399" s="280"/>
      <c r="X399" s="280"/>
      <c r="Y399" s="280"/>
      <c r="Z399" s="280"/>
      <c r="AA399" s="280"/>
      <c r="AB399" s="280"/>
      <c r="AC399" s="280"/>
      <c r="AD399" s="280"/>
      <c r="AE399" s="280"/>
    </row>
    <row r="400" ht="20.25" customHeight="1">
      <c r="A400" s="280"/>
      <c r="B400" s="280"/>
      <c r="C400" s="280"/>
      <c r="D400" s="280"/>
      <c r="E400" s="280"/>
      <c r="F400" s="280"/>
      <c r="G400" s="280"/>
      <c r="H400" s="281"/>
      <c r="I400" s="280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0"/>
      <c r="AC400" s="280"/>
      <c r="AD400" s="280"/>
      <c r="AE400" s="280"/>
    </row>
    <row r="401" ht="20.25" customHeight="1">
      <c r="A401" s="280"/>
      <c r="B401" s="280"/>
      <c r="C401" s="280"/>
      <c r="D401" s="280"/>
      <c r="E401" s="280"/>
      <c r="F401" s="280"/>
      <c r="G401" s="280"/>
      <c r="H401" s="281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0"/>
      <c r="AC401" s="280"/>
      <c r="AD401" s="280"/>
      <c r="AE401" s="280"/>
    </row>
    <row r="402" ht="20.25" customHeight="1">
      <c r="A402" s="280"/>
      <c r="B402" s="280"/>
      <c r="C402" s="280"/>
      <c r="D402" s="280"/>
      <c r="E402" s="280"/>
      <c r="F402" s="280"/>
      <c r="G402" s="280"/>
      <c r="H402" s="281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0"/>
      <c r="AC402" s="280"/>
      <c r="AD402" s="280"/>
      <c r="AE402" s="280"/>
    </row>
    <row r="403" ht="20.25" customHeight="1">
      <c r="A403" s="280"/>
      <c r="B403" s="280"/>
      <c r="C403" s="280"/>
      <c r="D403" s="280"/>
      <c r="E403" s="280"/>
      <c r="F403" s="280"/>
      <c r="G403" s="280"/>
      <c r="H403" s="281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  <c r="AE403" s="280"/>
    </row>
    <row r="404" ht="20.25" customHeight="1">
      <c r="A404" s="280"/>
      <c r="B404" s="280"/>
      <c r="C404" s="280"/>
      <c r="D404" s="280"/>
      <c r="E404" s="280"/>
      <c r="F404" s="280"/>
      <c r="G404" s="280"/>
      <c r="H404" s="281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  <c r="AE404" s="280"/>
    </row>
    <row r="405" ht="20.25" customHeight="1">
      <c r="A405" s="280"/>
      <c r="B405" s="280"/>
      <c r="C405" s="280"/>
      <c r="D405" s="280"/>
      <c r="E405" s="280"/>
      <c r="F405" s="280"/>
      <c r="G405" s="280"/>
      <c r="H405" s="281"/>
      <c r="I405" s="280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80"/>
      <c r="AC405" s="280"/>
      <c r="AD405" s="280"/>
      <c r="AE405" s="280"/>
    </row>
    <row r="406" ht="20.25" customHeight="1">
      <c r="A406" s="280"/>
      <c r="B406" s="280"/>
      <c r="C406" s="280"/>
      <c r="D406" s="280"/>
      <c r="E406" s="280"/>
      <c r="F406" s="280"/>
      <c r="G406" s="280"/>
      <c r="H406" s="281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80"/>
      <c r="AC406" s="280"/>
      <c r="AD406" s="280"/>
      <c r="AE406" s="280"/>
    </row>
    <row r="407" ht="20.25" customHeight="1">
      <c r="A407" s="280"/>
      <c r="B407" s="280"/>
      <c r="C407" s="280"/>
      <c r="D407" s="280"/>
      <c r="E407" s="280"/>
      <c r="F407" s="280"/>
      <c r="G407" s="280"/>
      <c r="H407" s="281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80"/>
      <c r="AC407" s="280"/>
      <c r="AD407" s="280"/>
      <c r="AE407" s="280"/>
    </row>
    <row r="408" ht="20.25" customHeight="1">
      <c r="A408" s="280"/>
      <c r="B408" s="280"/>
      <c r="C408" s="280"/>
      <c r="D408" s="280"/>
      <c r="E408" s="280"/>
      <c r="F408" s="280"/>
      <c r="G408" s="280"/>
      <c r="H408" s="281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80"/>
      <c r="AC408" s="280"/>
      <c r="AD408" s="280"/>
      <c r="AE408" s="280"/>
    </row>
    <row r="409" ht="20.25" customHeight="1">
      <c r="A409" s="280"/>
      <c r="B409" s="280"/>
      <c r="C409" s="280"/>
      <c r="D409" s="280"/>
      <c r="E409" s="280"/>
      <c r="F409" s="280"/>
      <c r="G409" s="280"/>
      <c r="H409" s="281"/>
      <c r="I409" s="280"/>
      <c r="J409" s="280"/>
      <c r="K409" s="280"/>
      <c r="L409" s="280"/>
      <c r="M409" s="280"/>
      <c r="N409" s="280"/>
      <c r="O409" s="280"/>
      <c r="P409" s="280"/>
      <c r="Q409" s="280"/>
      <c r="R409" s="280"/>
      <c r="S409" s="280"/>
      <c r="T409" s="280"/>
      <c r="U409" s="280"/>
      <c r="V409" s="280"/>
      <c r="W409" s="280"/>
      <c r="X409" s="280"/>
      <c r="Y409" s="280"/>
      <c r="Z409" s="280"/>
      <c r="AA409" s="280"/>
      <c r="AB409" s="280"/>
      <c r="AC409" s="280"/>
      <c r="AD409" s="280"/>
      <c r="AE409" s="280"/>
    </row>
    <row r="410" ht="20.25" customHeight="1">
      <c r="A410" s="280"/>
      <c r="B410" s="280"/>
      <c r="C410" s="280"/>
      <c r="D410" s="280"/>
      <c r="E410" s="280"/>
      <c r="F410" s="280"/>
      <c r="G410" s="280"/>
      <c r="H410" s="281"/>
      <c r="I410" s="280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0"/>
      <c r="AC410" s="280"/>
      <c r="AD410" s="280"/>
      <c r="AE410" s="280"/>
    </row>
    <row r="411" ht="20.25" customHeight="1">
      <c r="A411" s="280"/>
      <c r="B411" s="280"/>
      <c r="C411" s="280"/>
      <c r="D411" s="280"/>
      <c r="E411" s="280"/>
      <c r="F411" s="280"/>
      <c r="G411" s="280"/>
      <c r="H411" s="281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0"/>
      <c r="AC411" s="280"/>
      <c r="AD411" s="280"/>
      <c r="AE411" s="280"/>
    </row>
    <row r="412" ht="20.25" customHeight="1">
      <c r="A412" s="280"/>
      <c r="B412" s="280"/>
      <c r="C412" s="280"/>
      <c r="D412" s="280"/>
      <c r="E412" s="280"/>
      <c r="F412" s="280"/>
      <c r="G412" s="280"/>
      <c r="H412" s="281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0"/>
      <c r="AC412" s="280"/>
      <c r="AD412" s="280"/>
      <c r="AE412" s="280"/>
    </row>
    <row r="413" ht="20.25" customHeight="1">
      <c r="A413" s="280"/>
      <c r="B413" s="280"/>
      <c r="C413" s="280"/>
      <c r="D413" s="280"/>
      <c r="E413" s="280"/>
      <c r="F413" s="280"/>
      <c r="G413" s="280"/>
      <c r="H413" s="281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0"/>
      <c r="AC413" s="280"/>
      <c r="AD413" s="280"/>
      <c r="AE413" s="280"/>
    </row>
    <row r="414" ht="20.25" customHeight="1">
      <c r="A414" s="280"/>
      <c r="B414" s="280"/>
      <c r="C414" s="280"/>
      <c r="D414" s="280"/>
      <c r="E414" s="280"/>
      <c r="F414" s="280"/>
      <c r="G414" s="280"/>
      <c r="H414" s="281"/>
      <c r="I414" s="280"/>
      <c r="J414" s="280"/>
      <c r="K414" s="280"/>
      <c r="L414" s="280"/>
      <c r="M414" s="280"/>
      <c r="N414" s="280"/>
      <c r="O414" s="280"/>
      <c r="P414" s="280"/>
      <c r="Q414" s="280"/>
      <c r="R414" s="280"/>
      <c r="S414" s="280"/>
      <c r="T414" s="280"/>
      <c r="U414" s="280"/>
      <c r="V414" s="280"/>
      <c r="W414" s="280"/>
      <c r="X414" s="280"/>
      <c r="Y414" s="280"/>
      <c r="Z414" s="280"/>
      <c r="AA414" s="280"/>
      <c r="AB414" s="280"/>
      <c r="AC414" s="280"/>
      <c r="AD414" s="280"/>
      <c r="AE414" s="280"/>
    </row>
    <row r="415" ht="20.25" customHeight="1">
      <c r="A415" s="280"/>
      <c r="B415" s="280"/>
      <c r="C415" s="280"/>
      <c r="D415" s="280"/>
      <c r="E415" s="280"/>
      <c r="F415" s="280"/>
      <c r="G415" s="280"/>
      <c r="H415" s="281"/>
      <c r="I415" s="280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0"/>
      <c r="AC415" s="280"/>
      <c r="AD415" s="280"/>
      <c r="AE415" s="280"/>
    </row>
    <row r="416" ht="20.25" customHeight="1">
      <c r="A416" s="280"/>
      <c r="B416" s="280"/>
      <c r="C416" s="280"/>
      <c r="D416" s="280"/>
      <c r="E416" s="280"/>
      <c r="F416" s="280"/>
      <c r="G416" s="280"/>
      <c r="H416" s="281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0"/>
      <c r="AC416" s="280"/>
      <c r="AD416" s="280"/>
      <c r="AE416" s="280"/>
    </row>
    <row r="417" ht="20.25" customHeight="1">
      <c r="A417" s="280"/>
      <c r="B417" s="280"/>
      <c r="C417" s="280"/>
      <c r="D417" s="280"/>
      <c r="E417" s="280"/>
      <c r="F417" s="280"/>
      <c r="G417" s="280"/>
      <c r="H417" s="281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0"/>
      <c r="AC417" s="280"/>
      <c r="AD417" s="280"/>
      <c r="AE417" s="280"/>
    </row>
    <row r="418" ht="20.25" customHeight="1">
      <c r="A418" s="280"/>
      <c r="B418" s="280"/>
      <c r="C418" s="280"/>
      <c r="D418" s="280"/>
      <c r="E418" s="280"/>
      <c r="F418" s="280"/>
      <c r="G418" s="280"/>
      <c r="H418" s="281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0"/>
      <c r="AC418" s="280"/>
      <c r="AD418" s="280"/>
      <c r="AE418" s="280"/>
    </row>
    <row r="419" ht="20.25" customHeight="1">
      <c r="A419" s="280"/>
      <c r="B419" s="280"/>
      <c r="C419" s="280"/>
      <c r="D419" s="280"/>
      <c r="E419" s="280"/>
      <c r="F419" s="280"/>
      <c r="G419" s="280"/>
      <c r="H419" s="281"/>
      <c r="I419" s="280"/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  <c r="T419" s="280"/>
      <c r="U419" s="280"/>
      <c r="V419" s="280"/>
      <c r="W419" s="280"/>
      <c r="X419" s="280"/>
      <c r="Y419" s="280"/>
      <c r="Z419" s="280"/>
      <c r="AA419" s="280"/>
      <c r="AB419" s="280"/>
      <c r="AC419" s="280"/>
      <c r="AD419" s="280"/>
      <c r="AE419" s="280"/>
    </row>
    <row r="420" ht="20.25" customHeight="1">
      <c r="A420" s="280"/>
      <c r="B420" s="280"/>
      <c r="C420" s="280"/>
      <c r="D420" s="280"/>
      <c r="E420" s="280"/>
      <c r="F420" s="280"/>
      <c r="G420" s="280"/>
      <c r="H420" s="281"/>
      <c r="I420" s="280"/>
      <c r="J420" s="280"/>
      <c r="K420" s="280"/>
      <c r="L420" s="280"/>
      <c r="M420" s="280"/>
      <c r="N420" s="280"/>
      <c r="O420" s="280"/>
      <c r="P420" s="280"/>
      <c r="Q420" s="280"/>
      <c r="R420" s="280"/>
      <c r="S420" s="280"/>
      <c r="T420" s="280"/>
      <c r="U420" s="280"/>
      <c r="V420" s="280"/>
      <c r="W420" s="280"/>
      <c r="X420" s="280"/>
      <c r="Y420" s="280"/>
      <c r="Z420" s="280"/>
      <c r="AA420" s="280"/>
      <c r="AB420" s="280"/>
      <c r="AC420" s="280"/>
      <c r="AD420" s="280"/>
      <c r="AE420" s="280"/>
    </row>
    <row r="421" ht="20.25" customHeight="1">
      <c r="A421" s="280"/>
      <c r="B421" s="280"/>
      <c r="C421" s="280"/>
      <c r="D421" s="280"/>
      <c r="E421" s="280"/>
      <c r="F421" s="280"/>
      <c r="G421" s="280"/>
      <c r="H421" s="281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280"/>
      <c r="T421" s="280"/>
      <c r="U421" s="280"/>
      <c r="V421" s="280"/>
      <c r="W421" s="280"/>
      <c r="X421" s="280"/>
      <c r="Y421" s="280"/>
      <c r="Z421" s="280"/>
      <c r="AA421" s="280"/>
      <c r="AB421" s="280"/>
      <c r="AC421" s="280"/>
      <c r="AD421" s="280"/>
      <c r="AE421" s="280"/>
    </row>
    <row r="422" ht="20.25" customHeight="1">
      <c r="A422" s="280"/>
      <c r="B422" s="280"/>
      <c r="C422" s="280"/>
      <c r="D422" s="280"/>
      <c r="E422" s="280"/>
      <c r="F422" s="280"/>
      <c r="G422" s="280"/>
      <c r="H422" s="281"/>
      <c r="I422" s="280"/>
      <c r="J422" s="280"/>
      <c r="K422" s="280"/>
      <c r="L422" s="280"/>
      <c r="M422" s="280"/>
      <c r="N422" s="280"/>
      <c r="O422" s="280"/>
      <c r="P422" s="280"/>
      <c r="Q422" s="280"/>
      <c r="R422" s="280"/>
      <c r="S422" s="280"/>
      <c r="T422" s="280"/>
      <c r="U422" s="280"/>
      <c r="V422" s="280"/>
      <c r="W422" s="280"/>
      <c r="X422" s="280"/>
      <c r="Y422" s="280"/>
      <c r="Z422" s="280"/>
      <c r="AA422" s="280"/>
      <c r="AB422" s="280"/>
      <c r="AC422" s="280"/>
      <c r="AD422" s="280"/>
      <c r="AE422" s="280"/>
    </row>
    <row r="423" ht="20.25" customHeight="1">
      <c r="A423" s="280"/>
      <c r="B423" s="280"/>
      <c r="C423" s="280"/>
      <c r="D423" s="280"/>
      <c r="E423" s="280"/>
      <c r="F423" s="280"/>
      <c r="G423" s="280"/>
      <c r="H423" s="281"/>
      <c r="I423" s="280"/>
      <c r="J423" s="280"/>
      <c r="K423" s="280"/>
      <c r="L423" s="280"/>
      <c r="M423" s="280"/>
      <c r="N423" s="280"/>
      <c r="O423" s="280"/>
      <c r="P423" s="280"/>
      <c r="Q423" s="280"/>
      <c r="R423" s="280"/>
      <c r="S423" s="280"/>
      <c r="T423" s="280"/>
      <c r="U423" s="280"/>
      <c r="V423" s="280"/>
      <c r="W423" s="280"/>
      <c r="X423" s="280"/>
      <c r="Y423" s="280"/>
      <c r="Z423" s="280"/>
      <c r="AA423" s="280"/>
      <c r="AB423" s="280"/>
      <c r="AC423" s="280"/>
      <c r="AD423" s="280"/>
      <c r="AE423" s="280"/>
    </row>
    <row r="424" ht="20.25" customHeight="1">
      <c r="A424" s="280"/>
      <c r="B424" s="280"/>
      <c r="C424" s="280"/>
      <c r="D424" s="280"/>
      <c r="E424" s="280"/>
      <c r="F424" s="280"/>
      <c r="G424" s="280"/>
      <c r="H424" s="281"/>
      <c r="I424" s="280"/>
      <c r="J424" s="280"/>
      <c r="K424" s="280"/>
      <c r="L424" s="280"/>
      <c r="M424" s="280"/>
      <c r="N424" s="280"/>
      <c r="O424" s="280"/>
      <c r="P424" s="280"/>
      <c r="Q424" s="280"/>
      <c r="R424" s="280"/>
      <c r="S424" s="280"/>
      <c r="T424" s="280"/>
      <c r="U424" s="280"/>
      <c r="V424" s="280"/>
      <c r="W424" s="280"/>
      <c r="X424" s="280"/>
      <c r="Y424" s="280"/>
      <c r="Z424" s="280"/>
      <c r="AA424" s="280"/>
      <c r="AB424" s="280"/>
      <c r="AC424" s="280"/>
      <c r="AD424" s="280"/>
      <c r="AE424" s="280"/>
    </row>
    <row r="425" ht="20.25" customHeight="1">
      <c r="A425" s="280"/>
      <c r="B425" s="280"/>
      <c r="C425" s="280"/>
      <c r="D425" s="280"/>
      <c r="E425" s="280"/>
      <c r="F425" s="280"/>
      <c r="G425" s="280"/>
      <c r="H425" s="281"/>
      <c r="I425" s="280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80"/>
      <c r="AC425" s="280"/>
      <c r="AD425" s="280"/>
      <c r="AE425" s="280"/>
    </row>
    <row r="426" ht="20.25" customHeight="1">
      <c r="A426" s="280"/>
      <c r="B426" s="280"/>
      <c r="C426" s="280"/>
      <c r="D426" s="280"/>
      <c r="E426" s="280"/>
      <c r="F426" s="280"/>
      <c r="G426" s="280"/>
      <c r="H426" s="281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80"/>
      <c r="AC426" s="280"/>
      <c r="AD426" s="280"/>
      <c r="AE426" s="280"/>
    </row>
    <row r="427" ht="20.25" customHeight="1">
      <c r="A427" s="280"/>
      <c r="B427" s="280"/>
      <c r="C427" s="280"/>
      <c r="D427" s="280"/>
      <c r="E427" s="280"/>
      <c r="F427" s="280"/>
      <c r="G427" s="280"/>
      <c r="H427" s="281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80"/>
      <c r="AC427" s="280"/>
      <c r="AD427" s="280"/>
      <c r="AE427" s="280"/>
    </row>
    <row r="428" ht="20.25" customHeight="1">
      <c r="A428" s="280"/>
      <c r="B428" s="280"/>
      <c r="C428" s="280"/>
      <c r="D428" s="280"/>
      <c r="E428" s="280"/>
      <c r="F428" s="280"/>
      <c r="G428" s="280"/>
      <c r="H428" s="281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80"/>
      <c r="AC428" s="280"/>
      <c r="AD428" s="280"/>
      <c r="AE428" s="280"/>
    </row>
    <row r="429" ht="20.25" customHeight="1">
      <c r="A429" s="280"/>
      <c r="B429" s="280"/>
      <c r="C429" s="280"/>
      <c r="D429" s="280"/>
      <c r="E429" s="280"/>
      <c r="F429" s="280"/>
      <c r="G429" s="280"/>
      <c r="H429" s="281"/>
      <c r="I429" s="280"/>
      <c r="J429" s="280"/>
      <c r="K429" s="280"/>
      <c r="L429" s="280"/>
      <c r="M429" s="280"/>
      <c r="N429" s="280"/>
      <c r="O429" s="280"/>
      <c r="P429" s="280"/>
      <c r="Q429" s="280"/>
      <c r="R429" s="280"/>
      <c r="S429" s="280"/>
      <c r="T429" s="280"/>
      <c r="U429" s="280"/>
      <c r="V429" s="280"/>
      <c r="W429" s="280"/>
      <c r="X429" s="280"/>
      <c r="Y429" s="280"/>
      <c r="Z429" s="280"/>
      <c r="AA429" s="280"/>
      <c r="AB429" s="280"/>
      <c r="AC429" s="280"/>
      <c r="AD429" s="280"/>
      <c r="AE429" s="280"/>
    </row>
    <row r="430" ht="20.25" customHeight="1">
      <c r="A430" s="280"/>
      <c r="B430" s="280"/>
      <c r="C430" s="280"/>
      <c r="D430" s="280"/>
      <c r="E430" s="280"/>
      <c r="F430" s="280"/>
      <c r="G430" s="280"/>
      <c r="H430" s="281"/>
      <c r="I430" s="280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80"/>
      <c r="AC430" s="280"/>
      <c r="AD430" s="280"/>
      <c r="AE430" s="280"/>
    </row>
    <row r="431" ht="20.25" customHeight="1">
      <c r="A431" s="280"/>
      <c r="B431" s="280"/>
      <c r="C431" s="280"/>
      <c r="D431" s="280"/>
      <c r="E431" s="280"/>
      <c r="F431" s="280"/>
      <c r="G431" s="280"/>
      <c r="H431" s="281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80"/>
      <c r="AC431" s="280"/>
      <c r="AD431" s="280"/>
      <c r="AE431" s="280"/>
    </row>
    <row r="432" ht="20.25" customHeight="1">
      <c r="A432" s="280"/>
      <c r="B432" s="280"/>
      <c r="C432" s="280"/>
      <c r="D432" s="280"/>
      <c r="E432" s="280"/>
      <c r="F432" s="280"/>
      <c r="G432" s="280"/>
      <c r="H432" s="281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80"/>
      <c r="AC432" s="280"/>
      <c r="AD432" s="280"/>
      <c r="AE432" s="280"/>
    </row>
    <row r="433" ht="20.25" customHeight="1">
      <c r="A433" s="280"/>
      <c r="B433" s="280"/>
      <c r="C433" s="280"/>
      <c r="D433" s="280"/>
      <c r="E433" s="280"/>
      <c r="F433" s="280"/>
      <c r="G433" s="280"/>
      <c r="H433" s="281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80"/>
      <c r="AC433" s="280"/>
      <c r="AD433" s="280"/>
      <c r="AE433" s="280"/>
    </row>
    <row r="434" ht="20.25" customHeight="1">
      <c r="A434" s="280"/>
      <c r="B434" s="280"/>
      <c r="C434" s="280"/>
      <c r="D434" s="280"/>
      <c r="E434" s="280"/>
      <c r="F434" s="280"/>
      <c r="G434" s="280"/>
      <c r="H434" s="281"/>
      <c r="I434" s="280"/>
      <c r="J434" s="280"/>
      <c r="K434" s="280"/>
      <c r="L434" s="280"/>
      <c r="M434" s="280"/>
      <c r="N434" s="280"/>
      <c r="O434" s="280"/>
      <c r="P434" s="280"/>
      <c r="Q434" s="280"/>
      <c r="R434" s="280"/>
      <c r="S434" s="280"/>
      <c r="T434" s="280"/>
      <c r="U434" s="280"/>
      <c r="V434" s="280"/>
      <c r="W434" s="280"/>
      <c r="X434" s="280"/>
      <c r="Y434" s="280"/>
      <c r="Z434" s="280"/>
      <c r="AA434" s="280"/>
      <c r="AB434" s="280"/>
      <c r="AC434" s="280"/>
      <c r="AD434" s="280"/>
      <c r="AE434" s="280"/>
    </row>
    <row r="435" ht="20.25" customHeight="1">
      <c r="A435" s="280"/>
      <c r="B435" s="280"/>
      <c r="C435" s="280"/>
      <c r="D435" s="280"/>
      <c r="E435" s="280"/>
      <c r="F435" s="280"/>
      <c r="G435" s="280"/>
      <c r="H435" s="281"/>
      <c r="I435" s="280"/>
      <c r="J435" s="280"/>
      <c r="K435" s="280"/>
      <c r="L435" s="280"/>
      <c r="M435" s="280"/>
      <c r="N435" s="280"/>
      <c r="O435" s="280"/>
      <c r="P435" s="280"/>
      <c r="Q435" s="280"/>
      <c r="R435" s="280"/>
      <c r="S435" s="280"/>
      <c r="T435" s="280"/>
      <c r="U435" s="280"/>
      <c r="V435" s="280"/>
      <c r="W435" s="280"/>
      <c r="X435" s="280"/>
      <c r="Y435" s="280"/>
      <c r="Z435" s="280"/>
      <c r="AA435" s="280"/>
      <c r="AB435" s="280"/>
      <c r="AC435" s="280"/>
      <c r="AD435" s="280"/>
      <c r="AE435" s="280"/>
    </row>
    <row r="436" ht="20.25" customHeight="1">
      <c r="A436" s="280"/>
      <c r="B436" s="280"/>
      <c r="C436" s="280"/>
      <c r="D436" s="280"/>
      <c r="E436" s="280"/>
      <c r="F436" s="280"/>
      <c r="G436" s="280"/>
      <c r="H436" s="281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  <c r="AC436" s="280"/>
      <c r="AD436" s="280"/>
      <c r="AE436" s="280"/>
    </row>
    <row r="437" ht="20.25" customHeight="1">
      <c r="A437" s="280"/>
      <c r="B437" s="280"/>
      <c r="C437" s="280"/>
      <c r="D437" s="280"/>
      <c r="E437" s="280"/>
      <c r="F437" s="280"/>
      <c r="G437" s="280"/>
      <c r="H437" s="281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  <c r="AC437" s="280"/>
      <c r="AD437" s="280"/>
      <c r="AE437" s="280"/>
    </row>
    <row r="438" ht="20.25" customHeight="1">
      <c r="A438" s="280"/>
      <c r="B438" s="280"/>
      <c r="C438" s="280"/>
      <c r="D438" s="280"/>
      <c r="E438" s="280"/>
      <c r="F438" s="280"/>
      <c r="G438" s="280"/>
      <c r="H438" s="281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  <c r="AC438" s="280"/>
      <c r="AD438" s="280"/>
      <c r="AE438" s="280"/>
    </row>
    <row r="439" ht="20.25" customHeight="1">
      <c r="A439" s="280"/>
      <c r="B439" s="280"/>
      <c r="C439" s="280"/>
      <c r="D439" s="280"/>
      <c r="E439" s="280"/>
      <c r="F439" s="280"/>
      <c r="G439" s="280"/>
      <c r="H439" s="281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  <c r="AE439" s="280"/>
    </row>
    <row r="440" ht="20.25" customHeight="1">
      <c r="A440" s="280"/>
      <c r="B440" s="280"/>
      <c r="C440" s="280"/>
      <c r="D440" s="280"/>
      <c r="E440" s="280"/>
      <c r="F440" s="280"/>
      <c r="G440" s="280"/>
      <c r="H440" s="281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  <c r="AE440" s="280"/>
    </row>
    <row r="441" ht="20.25" customHeight="1">
      <c r="A441" s="280"/>
      <c r="B441" s="280"/>
      <c r="C441" s="280"/>
      <c r="D441" s="280"/>
      <c r="E441" s="280"/>
      <c r="F441" s="280"/>
      <c r="G441" s="280"/>
      <c r="H441" s="281"/>
      <c r="I441" s="280"/>
      <c r="J441" s="280"/>
      <c r="K441" s="280"/>
      <c r="L441" s="280"/>
      <c r="M441" s="280"/>
      <c r="N441" s="280"/>
      <c r="O441" s="280"/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  <c r="AE441" s="280"/>
    </row>
    <row r="442" ht="20.25" customHeight="1">
      <c r="A442" s="280"/>
      <c r="B442" s="280"/>
      <c r="C442" s="280"/>
      <c r="D442" s="280"/>
      <c r="E442" s="280"/>
      <c r="F442" s="280"/>
      <c r="G442" s="280"/>
      <c r="H442" s="281"/>
      <c r="I442" s="280"/>
      <c r="J442" s="280"/>
      <c r="K442" s="280"/>
      <c r="L442" s="280"/>
      <c r="M442" s="280"/>
      <c r="N442" s="280"/>
      <c r="O442" s="280"/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  <c r="AE442" s="280"/>
    </row>
    <row r="443" ht="20.25" customHeight="1">
      <c r="A443" s="280"/>
      <c r="B443" s="280"/>
      <c r="C443" s="280"/>
      <c r="D443" s="280"/>
      <c r="E443" s="280"/>
      <c r="F443" s="280"/>
      <c r="G443" s="280"/>
      <c r="H443" s="281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  <c r="AE443" s="280"/>
    </row>
    <row r="444" ht="20.25" customHeight="1">
      <c r="A444" s="280"/>
      <c r="B444" s="280"/>
      <c r="C444" s="280"/>
      <c r="D444" s="280"/>
      <c r="E444" s="280"/>
      <c r="F444" s="280"/>
      <c r="G444" s="280"/>
      <c r="H444" s="281"/>
      <c r="I444" s="280"/>
      <c r="J444" s="280"/>
      <c r="K444" s="280"/>
      <c r="L444" s="280"/>
      <c r="M444" s="280"/>
      <c r="N444" s="280"/>
      <c r="O444" s="280"/>
      <c r="P444" s="280"/>
      <c r="Q444" s="280"/>
      <c r="R444" s="280"/>
      <c r="S444" s="280"/>
      <c r="T444" s="280"/>
      <c r="U444" s="280"/>
      <c r="V444" s="280"/>
      <c r="W444" s="280"/>
      <c r="X444" s="280"/>
      <c r="Y444" s="280"/>
      <c r="Z444" s="280"/>
      <c r="AA444" s="280"/>
      <c r="AB444" s="280"/>
      <c r="AC444" s="280"/>
      <c r="AD444" s="280"/>
      <c r="AE444" s="280"/>
    </row>
    <row r="445" ht="20.25" customHeight="1">
      <c r="A445" s="280"/>
      <c r="B445" s="280"/>
      <c r="C445" s="280"/>
      <c r="D445" s="280"/>
      <c r="E445" s="280"/>
      <c r="F445" s="280"/>
      <c r="G445" s="280"/>
      <c r="H445" s="281"/>
      <c r="I445" s="280"/>
      <c r="J445" s="280"/>
      <c r="K445" s="280"/>
      <c r="L445" s="280"/>
      <c r="M445" s="280"/>
      <c r="N445" s="280"/>
      <c r="O445" s="280"/>
      <c r="P445" s="280"/>
      <c r="Q445" s="280"/>
      <c r="R445" s="280"/>
      <c r="S445" s="280"/>
      <c r="T445" s="280"/>
      <c r="U445" s="280"/>
      <c r="V445" s="280"/>
      <c r="W445" s="280"/>
      <c r="X445" s="280"/>
      <c r="Y445" s="280"/>
      <c r="Z445" s="280"/>
      <c r="AA445" s="280"/>
      <c r="AB445" s="280"/>
      <c r="AC445" s="280"/>
      <c r="AD445" s="280"/>
      <c r="AE445" s="280"/>
    </row>
    <row r="446" ht="20.25" customHeight="1">
      <c r="A446" s="280"/>
      <c r="B446" s="280"/>
      <c r="C446" s="280"/>
      <c r="D446" s="280"/>
      <c r="E446" s="280"/>
      <c r="F446" s="280"/>
      <c r="G446" s="280"/>
      <c r="H446" s="281"/>
      <c r="I446" s="280"/>
      <c r="J446" s="280"/>
      <c r="K446" s="280"/>
      <c r="L446" s="280"/>
      <c r="M446" s="280"/>
      <c r="N446" s="280"/>
      <c r="O446" s="280"/>
      <c r="P446" s="280"/>
      <c r="Q446" s="280"/>
      <c r="R446" s="280"/>
      <c r="S446" s="280"/>
      <c r="T446" s="280"/>
      <c r="U446" s="280"/>
      <c r="V446" s="280"/>
      <c r="W446" s="280"/>
      <c r="X446" s="280"/>
      <c r="Y446" s="280"/>
      <c r="Z446" s="280"/>
      <c r="AA446" s="280"/>
      <c r="AB446" s="280"/>
      <c r="AC446" s="280"/>
      <c r="AD446" s="280"/>
      <c r="AE446" s="280"/>
    </row>
    <row r="447" ht="20.25" customHeight="1">
      <c r="A447" s="280"/>
      <c r="B447" s="280"/>
      <c r="C447" s="280"/>
      <c r="D447" s="280"/>
      <c r="E447" s="280"/>
      <c r="F447" s="280"/>
      <c r="G447" s="280"/>
      <c r="H447" s="281"/>
      <c r="I447" s="280"/>
      <c r="J447" s="280"/>
      <c r="K447" s="280"/>
      <c r="L447" s="280"/>
      <c r="M447" s="280"/>
      <c r="N447" s="280"/>
      <c r="O447" s="280"/>
      <c r="P447" s="280"/>
      <c r="Q447" s="280"/>
      <c r="R447" s="280"/>
      <c r="S447" s="280"/>
      <c r="T447" s="280"/>
      <c r="U447" s="280"/>
      <c r="V447" s="280"/>
      <c r="W447" s="280"/>
      <c r="X447" s="280"/>
      <c r="Y447" s="280"/>
      <c r="Z447" s="280"/>
      <c r="AA447" s="280"/>
      <c r="AB447" s="280"/>
      <c r="AC447" s="280"/>
      <c r="AD447" s="280"/>
      <c r="AE447" s="280"/>
    </row>
    <row r="448" ht="20.25" customHeight="1">
      <c r="A448" s="280"/>
      <c r="B448" s="280"/>
      <c r="C448" s="280"/>
      <c r="D448" s="280"/>
      <c r="E448" s="280"/>
      <c r="F448" s="280"/>
      <c r="G448" s="280"/>
      <c r="H448" s="281"/>
      <c r="I448" s="280"/>
      <c r="J448" s="280"/>
      <c r="K448" s="280"/>
      <c r="L448" s="280"/>
      <c r="M448" s="280"/>
      <c r="N448" s="280"/>
      <c r="O448" s="280"/>
      <c r="P448" s="280"/>
      <c r="Q448" s="280"/>
      <c r="R448" s="280"/>
      <c r="S448" s="280"/>
      <c r="T448" s="280"/>
      <c r="U448" s="280"/>
      <c r="V448" s="280"/>
      <c r="W448" s="280"/>
      <c r="X448" s="280"/>
      <c r="Y448" s="280"/>
      <c r="Z448" s="280"/>
      <c r="AA448" s="280"/>
      <c r="AB448" s="280"/>
      <c r="AC448" s="280"/>
      <c r="AD448" s="280"/>
      <c r="AE448" s="280"/>
    </row>
    <row r="449" ht="20.25" customHeight="1">
      <c r="A449" s="280"/>
      <c r="B449" s="280"/>
      <c r="C449" s="280"/>
      <c r="D449" s="280"/>
      <c r="E449" s="280"/>
      <c r="F449" s="280"/>
      <c r="G449" s="280"/>
      <c r="H449" s="281"/>
      <c r="I449" s="280"/>
      <c r="J449" s="280"/>
      <c r="K449" s="280"/>
      <c r="L449" s="280"/>
      <c r="M449" s="280"/>
      <c r="N449" s="280"/>
      <c r="O449" s="280"/>
      <c r="P449" s="280"/>
      <c r="Q449" s="280"/>
      <c r="R449" s="280"/>
      <c r="S449" s="280"/>
      <c r="T449" s="280"/>
      <c r="U449" s="280"/>
      <c r="V449" s="280"/>
      <c r="W449" s="280"/>
      <c r="X449" s="280"/>
      <c r="Y449" s="280"/>
      <c r="Z449" s="280"/>
      <c r="AA449" s="280"/>
      <c r="AB449" s="280"/>
      <c r="AC449" s="280"/>
      <c r="AD449" s="280"/>
      <c r="AE449" s="280"/>
    </row>
    <row r="450" ht="20.25" customHeight="1">
      <c r="A450" s="280"/>
      <c r="B450" s="280"/>
      <c r="C450" s="280"/>
      <c r="D450" s="280"/>
      <c r="E450" s="280"/>
      <c r="F450" s="280"/>
      <c r="G450" s="280"/>
      <c r="H450" s="281"/>
      <c r="I450" s="280"/>
      <c r="J450" s="280"/>
      <c r="K450" s="280"/>
      <c r="L450" s="280"/>
      <c r="M450" s="280"/>
      <c r="N450" s="280"/>
      <c r="O450" s="280"/>
      <c r="P450" s="280"/>
      <c r="Q450" s="280"/>
      <c r="R450" s="280"/>
      <c r="S450" s="280"/>
      <c r="T450" s="280"/>
      <c r="U450" s="280"/>
      <c r="V450" s="280"/>
      <c r="W450" s="280"/>
      <c r="X450" s="280"/>
      <c r="Y450" s="280"/>
      <c r="Z450" s="280"/>
      <c r="AA450" s="280"/>
      <c r="AB450" s="280"/>
      <c r="AC450" s="280"/>
      <c r="AD450" s="280"/>
      <c r="AE450" s="280"/>
    </row>
    <row r="451" ht="20.25" customHeight="1">
      <c r="A451" s="280"/>
      <c r="B451" s="280"/>
      <c r="C451" s="280"/>
      <c r="D451" s="280"/>
      <c r="E451" s="280"/>
      <c r="F451" s="280"/>
      <c r="G451" s="280"/>
      <c r="H451" s="281"/>
      <c r="I451" s="280"/>
      <c r="J451" s="280"/>
      <c r="K451" s="280"/>
      <c r="L451" s="280"/>
      <c r="M451" s="280"/>
      <c r="N451" s="280"/>
      <c r="O451" s="280"/>
      <c r="P451" s="280"/>
      <c r="Q451" s="280"/>
      <c r="R451" s="280"/>
      <c r="S451" s="280"/>
      <c r="T451" s="280"/>
      <c r="U451" s="280"/>
      <c r="V451" s="280"/>
      <c r="W451" s="280"/>
      <c r="X451" s="280"/>
      <c r="Y451" s="280"/>
      <c r="Z451" s="280"/>
      <c r="AA451" s="280"/>
      <c r="AB451" s="280"/>
      <c r="AC451" s="280"/>
      <c r="AD451" s="280"/>
      <c r="AE451" s="280"/>
    </row>
    <row r="452" ht="20.25" customHeight="1">
      <c r="A452" s="280"/>
      <c r="B452" s="280"/>
      <c r="C452" s="280"/>
      <c r="D452" s="280"/>
      <c r="E452" s="280"/>
      <c r="F452" s="280"/>
      <c r="G452" s="280"/>
      <c r="H452" s="281"/>
      <c r="I452" s="280"/>
      <c r="J452" s="280"/>
      <c r="K452" s="280"/>
      <c r="L452" s="280"/>
      <c r="M452" s="280"/>
      <c r="N452" s="280"/>
      <c r="O452" s="280"/>
      <c r="P452" s="280"/>
      <c r="Q452" s="280"/>
      <c r="R452" s="280"/>
      <c r="S452" s="280"/>
      <c r="T452" s="280"/>
      <c r="U452" s="280"/>
      <c r="V452" s="280"/>
      <c r="W452" s="280"/>
      <c r="X452" s="280"/>
      <c r="Y452" s="280"/>
      <c r="Z452" s="280"/>
      <c r="AA452" s="280"/>
      <c r="AB452" s="280"/>
      <c r="AC452" s="280"/>
      <c r="AD452" s="280"/>
      <c r="AE452" s="280"/>
    </row>
    <row r="453" ht="20.25" customHeight="1">
      <c r="A453" s="280"/>
      <c r="B453" s="280"/>
      <c r="C453" s="280"/>
      <c r="D453" s="280"/>
      <c r="E453" s="280"/>
      <c r="F453" s="280"/>
      <c r="G453" s="280"/>
      <c r="H453" s="281"/>
      <c r="I453" s="280"/>
      <c r="J453" s="280"/>
      <c r="K453" s="280"/>
      <c r="L453" s="280"/>
      <c r="M453" s="280"/>
      <c r="N453" s="280"/>
      <c r="O453" s="280"/>
      <c r="P453" s="280"/>
      <c r="Q453" s="280"/>
      <c r="R453" s="280"/>
      <c r="S453" s="280"/>
      <c r="T453" s="280"/>
      <c r="U453" s="280"/>
      <c r="V453" s="280"/>
      <c r="W453" s="280"/>
      <c r="X453" s="280"/>
      <c r="Y453" s="280"/>
      <c r="Z453" s="280"/>
      <c r="AA453" s="280"/>
      <c r="AB453" s="280"/>
      <c r="AC453" s="280"/>
      <c r="AD453" s="280"/>
      <c r="AE453" s="280"/>
    </row>
    <row r="454" ht="20.25" customHeight="1">
      <c r="A454" s="280"/>
      <c r="B454" s="280"/>
      <c r="C454" s="280"/>
      <c r="D454" s="280"/>
      <c r="E454" s="280"/>
      <c r="F454" s="280"/>
      <c r="G454" s="280"/>
      <c r="H454" s="281"/>
      <c r="I454" s="280"/>
      <c r="J454" s="280"/>
      <c r="K454" s="280"/>
      <c r="L454" s="280"/>
      <c r="M454" s="280"/>
      <c r="N454" s="280"/>
      <c r="O454" s="280"/>
      <c r="P454" s="280"/>
      <c r="Q454" s="280"/>
      <c r="R454" s="280"/>
      <c r="S454" s="280"/>
      <c r="T454" s="280"/>
      <c r="U454" s="280"/>
      <c r="V454" s="280"/>
      <c r="W454" s="280"/>
      <c r="X454" s="280"/>
      <c r="Y454" s="280"/>
      <c r="Z454" s="280"/>
      <c r="AA454" s="280"/>
      <c r="AB454" s="280"/>
      <c r="AC454" s="280"/>
      <c r="AD454" s="280"/>
      <c r="AE454" s="280"/>
    </row>
    <row r="455" ht="20.25" customHeight="1">
      <c r="A455" s="280"/>
      <c r="B455" s="280"/>
      <c r="C455" s="280"/>
      <c r="D455" s="280"/>
      <c r="E455" s="280"/>
      <c r="F455" s="280"/>
      <c r="G455" s="280"/>
      <c r="H455" s="281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280"/>
      <c r="T455" s="280"/>
      <c r="U455" s="280"/>
      <c r="V455" s="280"/>
      <c r="W455" s="280"/>
      <c r="X455" s="280"/>
      <c r="Y455" s="280"/>
      <c r="Z455" s="280"/>
      <c r="AA455" s="280"/>
      <c r="AB455" s="280"/>
      <c r="AC455" s="280"/>
      <c r="AD455" s="280"/>
      <c r="AE455" s="280"/>
    </row>
    <row r="456" ht="20.25" customHeight="1">
      <c r="A456" s="280"/>
      <c r="B456" s="280"/>
      <c r="C456" s="280"/>
      <c r="D456" s="280"/>
      <c r="E456" s="280"/>
      <c r="F456" s="280"/>
      <c r="G456" s="280"/>
      <c r="H456" s="281"/>
      <c r="I456" s="280"/>
      <c r="J456" s="280"/>
      <c r="K456" s="280"/>
      <c r="L456" s="280"/>
      <c r="M456" s="280"/>
      <c r="N456" s="280"/>
      <c r="O456" s="280"/>
      <c r="P456" s="280"/>
      <c r="Q456" s="280"/>
      <c r="R456" s="280"/>
      <c r="S456" s="280"/>
      <c r="T456" s="280"/>
      <c r="U456" s="280"/>
      <c r="V456" s="280"/>
      <c r="W456" s="280"/>
      <c r="X456" s="280"/>
      <c r="Y456" s="280"/>
      <c r="Z456" s="280"/>
      <c r="AA456" s="280"/>
      <c r="AB456" s="280"/>
      <c r="AC456" s="280"/>
      <c r="AD456" s="280"/>
      <c r="AE456" s="280"/>
    </row>
    <row r="457" ht="20.25" customHeight="1">
      <c r="A457" s="280"/>
      <c r="B457" s="280"/>
      <c r="C457" s="280"/>
      <c r="D457" s="280"/>
      <c r="E457" s="280"/>
      <c r="F457" s="280"/>
      <c r="G457" s="280"/>
      <c r="H457" s="281"/>
      <c r="I457" s="280"/>
      <c r="J457" s="280"/>
      <c r="K457" s="280"/>
      <c r="L457" s="280"/>
      <c r="M457" s="280"/>
      <c r="N457" s="280"/>
      <c r="O457" s="280"/>
      <c r="P457" s="280"/>
      <c r="Q457" s="280"/>
      <c r="R457" s="280"/>
      <c r="S457" s="280"/>
      <c r="T457" s="280"/>
      <c r="U457" s="280"/>
      <c r="V457" s="280"/>
      <c r="W457" s="280"/>
      <c r="X457" s="280"/>
      <c r="Y457" s="280"/>
      <c r="Z457" s="280"/>
      <c r="AA457" s="280"/>
      <c r="AB457" s="280"/>
      <c r="AC457" s="280"/>
      <c r="AD457" s="280"/>
      <c r="AE457" s="280"/>
    </row>
    <row r="458" ht="20.25" customHeight="1">
      <c r="A458" s="280"/>
      <c r="B458" s="280"/>
      <c r="C458" s="280"/>
      <c r="D458" s="280"/>
      <c r="E458" s="280"/>
      <c r="F458" s="280"/>
      <c r="G458" s="280"/>
      <c r="H458" s="281"/>
      <c r="I458" s="280"/>
      <c r="J458" s="280"/>
      <c r="K458" s="280"/>
      <c r="L458" s="280"/>
      <c r="M458" s="280"/>
      <c r="N458" s="280"/>
      <c r="O458" s="280"/>
      <c r="P458" s="280"/>
      <c r="Q458" s="280"/>
      <c r="R458" s="280"/>
      <c r="S458" s="280"/>
      <c r="T458" s="280"/>
      <c r="U458" s="280"/>
      <c r="V458" s="280"/>
      <c r="W458" s="280"/>
      <c r="X458" s="280"/>
      <c r="Y458" s="280"/>
      <c r="Z458" s="280"/>
      <c r="AA458" s="280"/>
      <c r="AB458" s="280"/>
      <c r="AC458" s="280"/>
      <c r="AD458" s="280"/>
      <c r="AE458" s="280"/>
    </row>
    <row r="459" ht="20.25" customHeight="1">
      <c r="A459" s="280"/>
      <c r="B459" s="280"/>
      <c r="C459" s="280"/>
      <c r="D459" s="280"/>
      <c r="E459" s="280"/>
      <c r="F459" s="280"/>
      <c r="G459" s="280"/>
      <c r="H459" s="281"/>
      <c r="I459" s="280"/>
      <c r="J459" s="280"/>
      <c r="K459" s="280"/>
      <c r="L459" s="280"/>
      <c r="M459" s="280"/>
      <c r="N459" s="280"/>
      <c r="O459" s="280"/>
      <c r="P459" s="280"/>
      <c r="Q459" s="280"/>
      <c r="R459" s="280"/>
      <c r="S459" s="280"/>
      <c r="T459" s="280"/>
      <c r="U459" s="280"/>
      <c r="V459" s="280"/>
      <c r="W459" s="280"/>
      <c r="X459" s="280"/>
      <c r="Y459" s="280"/>
      <c r="Z459" s="280"/>
      <c r="AA459" s="280"/>
      <c r="AB459" s="280"/>
      <c r="AC459" s="280"/>
      <c r="AD459" s="280"/>
      <c r="AE459" s="280"/>
    </row>
    <row r="460" ht="20.25" customHeight="1">
      <c r="A460" s="280"/>
      <c r="B460" s="280"/>
      <c r="C460" s="280"/>
      <c r="D460" s="280"/>
      <c r="E460" s="280"/>
      <c r="F460" s="280"/>
      <c r="G460" s="280"/>
      <c r="H460" s="281"/>
      <c r="I460" s="280"/>
      <c r="J460" s="280"/>
      <c r="K460" s="280"/>
      <c r="L460" s="280"/>
      <c r="M460" s="280"/>
      <c r="N460" s="280"/>
      <c r="O460" s="280"/>
      <c r="P460" s="280"/>
      <c r="Q460" s="280"/>
      <c r="R460" s="280"/>
      <c r="S460" s="280"/>
      <c r="T460" s="280"/>
      <c r="U460" s="280"/>
      <c r="V460" s="280"/>
      <c r="W460" s="280"/>
      <c r="X460" s="280"/>
      <c r="Y460" s="280"/>
      <c r="Z460" s="280"/>
      <c r="AA460" s="280"/>
      <c r="AB460" s="280"/>
      <c r="AC460" s="280"/>
      <c r="AD460" s="280"/>
      <c r="AE460" s="280"/>
    </row>
    <row r="461" ht="20.25" customHeight="1">
      <c r="A461" s="280"/>
      <c r="B461" s="280"/>
      <c r="C461" s="280"/>
      <c r="D461" s="280"/>
      <c r="E461" s="280"/>
      <c r="F461" s="280"/>
      <c r="G461" s="280"/>
      <c r="H461" s="281"/>
      <c r="I461" s="280"/>
      <c r="J461" s="280"/>
      <c r="K461" s="280"/>
      <c r="L461" s="280"/>
      <c r="M461" s="280"/>
      <c r="N461" s="280"/>
      <c r="O461" s="280"/>
      <c r="P461" s="280"/>
      <c r="Q461" s="280"/>
      <c r="R461" s="280"/>
      <c r="S461" s="280"/>
      <c r="T461" s="280"/>
      <c r="U461" s="280"/>
      <c r="V461" s="280"/>
      <c r="W461" s="280"/>
      <c r="X461" s="280"/>
      <c r="Y461" s="280"/>
      <c r="Z461" s="280"/>
      <c r="AA461" s="280"/>
      <c r="AB461" s="280"/>
      <c r="AC461" s="280"/>
      <c r="AD461" s="280"/>
      <c r="AE461" s="280"/>
    </row>
    <row r="462" ht="20.25" customHeight="1">
      <c r="A462" s="280"/>
      <c r="B462" s="280"/>
      <c r="C462" s="280"/>
      <c r="D462" s="280"/>
      <c r="E462" s="280"/>
      <c r="F462" s="280"/>
      <c r="G462" s="280"/>
      <c r="H462" s="281"/>
      <c r="I462" s="280"/>
      <c r="J462" s="280"/>
      <c r="K462" s="280"/>
      <c r="L462" s="280"/>
      <c r="M462" s="280"/>
      <c r="N462" s="280"/>
      <c r="O462" s="280"/>
      <c r="P462" s="280"/>
      <c r="Q462" s="280"/>
      <c r="R462" s="280"/>
      <c r="S462" s="280"/>
      <c r="T462" s="280"/>
      <c r="U462" s="280"/>
      <c r="V462" s="280"/>
      <c r="W462" s="280"/>
      <c r="X462" s="280"/>
      <c r="Y462" s="280"/>
      <c r="Z462" s="280"/>
      <c r="AA462" s="280"/>
      <c r="AB462" s="280"/>
      <c r="AC462" s="280"/>
      <c r="AD462" s="280"/>
      <c r="AE462" s="280"/>
    </row>
    <row r="463" ht="20.25" customHeight="1">
      <c r="A463" s="280"/>
      <c r="B463" s="280"/>
      <c r="C463" s="280"/>
      <c r="D463" s="280"/>
      <c r="E463" s="280"/>
      <c r="F463" s="280"/>
      <c r="G463" s="280"/>
      <c r="H463" s="281"/>
      <c r="I463" s="280"/>
      <c r="J463" s="280"/>
      <c r="K463" s="280"/>
      <c r="L463" s="280"/>
      <c r="M463" s="280"/>
      <c r="N463" s="280"/>
      <c r="O463" s="280"/>
      <c r="P463" s="280"/>
      <c r="Q463" s="280"/>
      <c r="R463" s="280"/>
      <c r="S463" s="280"/>
      <c r="T463" s="280"/>
      <c r="U463" s="280"/>
      <c r="V463" s="280"/>
      <c r="W463" s="280"/>
      <c r="X463" s="280"/>
      <c r="Y463" s="280"/>
      <c r="Z463" s="280"/>
      <c r="AA463" s="280"/>
      <c r="AB463" s="280"/>
      <c r="AC463" s="280"/>
      <c r="AD463" s="280"/>
      <c r="AE463" s="280"/>
    </row>
    <row r="464" ht="20.25" customHeight="1">
      <c r="A464" s="280"/>
      <c r="B464" s="280"/>
      <c r="C464" s="280"/>
      <c r="D464" s="280"/>
      <c r="E464" s="280"/>
      <c r="F464" s="280"/>
      <c r="G464" s="280"/>
      <c r="H464" s="281"/>
      <c r="I464" s="280"/>
      <c r="J464" s="280"/>
      <c r="K464" s="280"/>
      <c r="L464" s="280"/>
      <c r="M464" s="280"/>
      <c r="N464" s="280"/>
      <c r="O464" s="280"/>
      <c r="P464" s="280"/>
      <c r="Q464" s="280"/>
      <c r="R464" s="280"/>
      <c r="S464" s="280"/>
      <c r="T464" s="280"/>
      <c r="U464" s="280"/>
      <c r="V464" s="280"/>
      <c r="W464" s="280"/>
      <c r="X464" s="280"/>
      <c r="Y464" s="280"/>
      <c r="Z464" s="280"/>
      <c r="AA464" s="280"/>
      <c r="AB464" s="280"/>
      <c r="AC464" s="280"/>
      <c r="AD464" s="280"/>
      <c r="AE464" s="280"/>
    </row>
    <row r="465" ht="20.25" customHeight="1">
      <c r="A465" s="280"/>
      <c r="B465" s="280"/>
      <c r="C465" s="280"/>
      <c r="D465" s="280"/>
      <c r="E465" s="280"/>
      <c r="F465" s="280"/>
      <c r="G465" s="280"/>
      <c r="H465" s="281"/>
      <c r="I465" s="280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0"/>
      <c r="AC465" s="280"/>
      <c r="AD465" s="280"/>
      <c r="AE465" s="280"/>
    </row>
    <row r="466" ht="20.25" customHeight="1">
      <c r="A466" s="280"/>
      <c r="B466" s="280"/>
      <c r="C466" s="280"/>
      <c r="D466" s="280"/>
      <c r="E466" s="280"/>
      <c r="F466" s="280"/>
      <c r="G466" s="280"/>
      <c r="H466" s="281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0"/>
      <c r="AC466" s="280"/>
      <c r="AD466" s="280"/>
      <c r="AE466" s="280"/>
    </row>
    <row r="467" ht="20.25" customHeight="1">
      <c r="A467" s="280"/>
      <c r="B467" s="280"/>
      <c r="C467" s="280"/>
      <c r="D467" s="280"/>
      <c r="E467" s="280"/>
      <c r="F467" s="280"/>
      <c r="G467" s="280"/>
      <c r="H467" s="281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0"/>
      <c r="AC467" s="280"/>
      <c r="AD467" s="280"/>
      <c r="AE467" s="280"/>
    </row>
    <row r="468" ht="20.25" customHeight="1">
      <c r="A468" s="280"/>
      <c r="B468" s="280"/>
      <c r="C468" s="280"/>
      <c r="D468" s="280"/>
      <c r="E468" s="280"/>
      <c r="F468" s="280"/>
      <c r="G468" s="280"/>
      <c r="H468" s="281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0"/>
      <c r="AC468" s="280"/>
      <c r="AD468" s="280"/>
      <c r="AE468" s="280"/>
    </row>
    <row r="469" ht="20.25" customHeight="1">
      <c r="A469" s="280"/>
      <c r="B469" s="280"/>
      <c r="C469" s="280"/>
      <c r="D469" s="280"/>
      <c r="E469" s="280"/>
      <c r="F469" s="280"/>
      <c r="G469" s="280"/>
      <c r="H469" s="281"/>
      <c r="I469" s="280"/>
      <c r="J469" s="280"/>
      <c r="K469" s="280"/>
      <c r="L469" s="280"/>
      <c r="M469" s="280"/>
      <c r="N469" s="280"/>
      <c r="O469" s="280"/>
      <c r="P469" s="280"/>
      <c r="Q469" s="280"/>
      <c r="R469" s="280"/>
      <c r="S469" s="280"/>
      <c r="T469" s="280"/>
      <c r="U469" s="280"/>
      <c r="V469" s="280"/>
      <c r="W469" s="280"/>
      <c r="X469" s="280"/>
      <c r="Y469" s="280"/>
      <c r="Z469" s="280"/>
      <c r="AA469" s="280"/>
      <c r="AB469" s="280"/>
      <c r="AC469" s="280"/>
      <c r="AD469" s="280"/>
      <c r="AE469" s="280"/>
    </row>
    <row r="470" ht="20.25" customHeight="1">
      <c r="A470" s="280"/>
      <c r="B470" s="280"/>
      <c r="C470" s="280"/>
      <c r="D470" s="280"/>
      <c r="E470" s="280"/>
      <c r="F470" s="280"/>
      <c r="G470" s="280"/>
      <c r="H470" s="281"/>
      <c r="I470" s="280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0"/>
      <c r="AC470" s="280"/>
      <c r="AD470" s="280"/>
      <c r="AE470" s="280"/>
    </row>
    <row r="471" ht="20.25" customHeight="1">
      <c r="A471" s="280"/>
      <c r="B471" s="280"/>
      <c r="C471" s="280"/>
      <c r="D471" s="280"/>
      <c r="E471" s="280"/>
      <c r="F471" s="280"/>
      <c r="G471" s="280"/>
      <c r="H471" s="281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  <c r="AE471" s="280"/>
    </row>
    <row r="472" ht="20.25" customHeight="1">
      <c r="A472" s="280"/>
      <c r="B472" s="280"/>
      <c r="C472" s="280"/>
      <c r="D472" s="280"/>
      <c r="E472" s="280"/>
      <c r="F472" s="280"/>
      <c r="G472" s="280"/>
      <c r="H472" s="281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0"/>
      <c r="AC472" s="280"/>
      <c r="AD472" s="280"/>
      <c r="AE472" s="280"/>
    </row>
    <row r="473" ht="20.25" customHeight="1">
      <c r="A473" s="280"/>
      <c r="B473" s="280"/>
      <c r="C473" s="280"/>
      <c r="D473" s="280"/>
      <c r="E473" s="280"/>
      <c r="F473" s="280"/>
      <c r="G473" s="280"/>
      <c r="H473" s="281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0"/>
      <c r="AC473" s="280"/>
      <c r="AD473" s="280"/>
      <c r="AE473" s="280"/>
    </row>
    <row r="474" ht="20.25" customHeight="1">
      <c r="A474" s="280"/>
      <c r="B474" s="280"/>
      <c r="C474" s="280"/>
      <c r="D474" s="280"/>
      <c r="E474" s="280"/>
      <c r="F474" s="280"/>
      <c r="G474" s="280"/>
      <c r="H474" s="281"/>
      <c r="I474" s="280"/>
      <c r="J474" s="280"/>
      <c r="K474" s="280"/>
      <c r="L474" s="280"/>
      <c r="M474" s="280"/>
      <c r="N474" s="280"/>
      <c r="O474" s="280"/>
      <c r="P474" s="280"/>
      <c r="Q474" s="280"/>
      <c r="R474" s="280"/>
      <c r="S474" s="280"/>
      <c r="T474" s="280"/>
      <c r="U474" s="280"/>
      <c r="V474" s="280"/>
      <c r="W474" s="280"/>
      <c r="X474" s="280"/>
      <c r="Y474" s="280"/>
      <c r="Z474" s="280"/>
      <c r="AA474" s="280"/>
      <c r="AB474" s="280"/>
      <c r="AC474" s="280"/>
      <c r="AD474" s="280"/>
      <c r="AE474" s="280"/>
    </row>
    <row r="475" ht="20.25" customHeight="1">
      <c r="A475" s="280"/>
      <c r="B475" s="280"/>
      <c r="C475" s="280"/>
      <c r="D475" s="280"/>
      <c r="E475" s="280"/>
      <c r="F475" s="280"/>
      <c r="G475" s="280"/>
      <c r="H475" s="281"/>
      <c r="I475" s="280"/>
      <c r="J475" s="280"/>
      <c r="K475" s="280"/>
      <c r="L475" s="280"/>
      <c r="M475" s="280"/>
      <c r="N475" s="280"/>
      <c r="O475" s="280"/>
      <c r="P475" s="280"/>
      <c r="Q475" s="280"/>
      <c r="R475" s="280"/>
      <c r="S475" s="280"/>
      <c r="T475" s="280"/>
      <c r="U475" s="280"/>
      <c r="V475" s="280"/>
      <c r="W475" s="280"/>
      <c r="X475" s="280"/>
      <c r="Y475" s="280"/>
      <c r="Z475" s="280"/>
      <c r="AA475" s="280"/>
      <c r="AB475" s="280"/>
      <c r="AC475" s="280"/>
      <c r="AD475" s="280"/>
      <c r="AE475" s="280"/>
    </row>
    <row r="476" ht="20.25" customHeight="1">
      <c r="A476" s="280"/>
      <c r="B476" s="280"/>
      <c r="C476" s="280"/>
      <c r="D476" s="280"/>
      <c r="E476" s="280"/>
      <c r="F476" s="280"/>
      <c r="G476" s="280"/>
      <c r="H476" s="281"/>
      <c r="I476" s="280"/>
      <c r="J476" s="280"/>
      <c r="K476" s="280"/>
      <c r="L476" s="280"/>
      <c r="M476" s="280"/>
      <c r="N476" s="280"/>
      <c r="O476" s="280"/>
      <c r="P476" s="280"/>
      <c r="Q476" s="280"/>
      <c r="R476" s="280"/>
      <c r="S476" s="280"/>
      <c r="T476" s="280"/>
      <c r="U476" s="280"/>
      <c r="V476" s="280"/>
      <c r="W476" s="280"/>
      <c r="X476" s="280"/>
      <c r="Y476" s="280"/>
      <c r="Z476" s="280"/>
      <c r="AA476" s="280"/>
      <c r="AB476" s="280"/>
      <c r="AC476" s="280"/>
      <c r="AD476" s="280"/>
      <c r="AE476" s="280"/>
    </row>
    <row r="477" ht="20.25" customHeight="1">
      <c r="A477" s="280"/>
      <c r="B477" s="280"/>
      <c r="C477" s="280"/>
      <c r="D477" s="280"/>
      <c r="E477" s="280"/>
      <c r="F477" s="280"/>
      <c r="G477" s="280"/>
      <c r="H477" s="281"/>
      <c r="I477" s="280"/>
      <c r="J477" s="280"/>
      <c r="K477" s="280"/>
      <c r="L477" s="280"/>
      <c r="M477" s="280"/>
      <c r="N477" s="280"/>
      <c r="O477" s="280"/>
      <c r="P477" s="280"/>
      <c r="Q477" s="280"/>
      <c r="R477" s="280"/>
      <c r="S477" s="280"/>
      <c r="T477" s="280"/>
      <c r="U477" s="280"/>
      <c r="V477" s="280"/>
      <c r="W477" s="280"/>
      <c r="X477" s="280"/>
      <c r="Y477" s="280"/>
      <c r="Z477" s="280"/>
      <c r="AA477" s="280"/>
      <c r="AB477" s="280"/>
      <c r="AC477" s="280"/>
      <c r="AD477" s="280"/>
      <c r="AE477" s="280"/>
    </row>
    <row r="478" ht="20.25" customHeight="1">
      <c r="A478" s="280"/>
      <c r="B478" s="280"/>
      <c r="C478" s="280"/>
      <c r="D478" s="280"/>
      <c r="E478" s="280"/>
      <c r="F478" s="280"/>
      <c r="G478" s="280"/>
      <c r="H478" s="281"/>
      <c r="I478" s="280"/>
      <c r="J478" s="280"/>
      <c r="K478" s="280"/>
      <c r="L478" s="280"/>
      <c r="M478" s="280"/>
      <c r="N478" s="280"/>
      <c r="O478" s="280"/>
      <c r="P478" s="280"/>
      <c r="Q478" s="280"/>
      <c r="R478" s="280"/>
      <c r="S478" s="280"/>
      <c r="T478" s="280"/>
      <c r="U478" s="280"/>
      <c r="V478" s="280"/>
      <c r="W478" s="280"/>
      <c r="X478" s="280"/>
      <c r="Y478" s="280"/>
      <c r="Z478" s="280"/>
      <c r="AA478" s="280"/>
      <c r="AB478" s="280"/>
      <c r="AC478" s="280"/>
      <c r="AD478" s="280"/>
      <c r="AE478" s="280"/>
    </row>
    <row r="479" ht="20.25" customHeight="1">
      <c r="A479" s="280"/>
      <c r="B479" s="280"/>
      <c r="C479" s="280"/>
      <c r="D479" s="280"/>
      <c r="E479" s="280"/>
      <c r="F479" s="280"/>
      <c r="G479" s="280"/>
      <c r="H479" s="281"/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0"/>
      <c r="U479" s="280"/>
      <c r="V479" s="280"/>
      <c r="W479" s="280"/>
      <c r="X479" s="280"/>
      <c r="Y479" s="280"/>
      <c r="Z479" s="280"/>
      <c r="AA479" s="280"/>
      <c r="AB479" s="280"/>
      <c r="AC479" s="280"/>
      <c r="AD479" s="280"/>
      <c r="AE479" s="280"/>
    </row>
    <row r="480" ht="20.25" customHeight="1">
      <c r="A480" s="280"/>
      <c r="B480" s="280"/>
      <c r="C480" s="280"/>
      <c r="D480" s="280"/>
      <c r="E480" s="280"/>
      <c r="F480" s="280"/>
      <c r="G480" s="280"/>
      <c r="H480" s="281"/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/>
      <c r="T480" s="280"/>
      <c r="U480" s="280"/>
      <c r="V480" s="280"/>
      <c r="W480" s="280"/>
      <c r="X480" s="280"/>
      <c r="Y480" s="280"/>
      <c r="Z480" s="280"/>
      <c r="AA480" s="280"/>
      <c r="AB480" s="280"/>
      <c r="AC480" s="280"/>
      <c r="AD480" s="280"/>
      <c r="AE480" s="280"/>
    </row>
    <row r="481" ht="20.25" customHeight="1">
      <c r="A481" s="280"/>
      <c r="B481" s="280"/>
      <c r="C481" s="280"/>
      <c r="D481" s="280"/>
      <c r="E481" s="280"/>
      <c r="F481" s="280"/>
      <c r="G481" s="280"/>
      <c r="H481" s="281"/>
      <c r="I481" s="280"/>
      <c r="J481" s="280"/>
      <c r="K481" s="280"/>
      <c r="L481" s="280"/>
      <c r="M481" s="280"/>
      <c r="N481" s="280"/>
      <c r="O481" s="280"/>
      <c r="P481" s="280"/>
      <c r="Q481" s="280"/>
      <c r="R481" s="280"/>
      <c r="S481" s="280"/>
      <c r="T481" s="280"/>
      <c r="U481" s="280"/>
      <c r="V481" s="280"/>
      <c r="W481" s="280"/>
      <c r="X481" s="280"/>
      <c r="Y481" s="280"/>
      <c r="Z481" s="280"/>
      <c r="AA481" s="280"/>
      <c r="AB481" s="280"/>
      <c r="AC481" s="280"/>
      <c r="AD481" s="280"/>
      <c r="AE481" s="280"/>
    </row>
    <row r="482" ht="20.25" customHeight="1">
      <c r="A482" s="280"/>
      <c r="B482" s="280"/>
      <c r="C482" s="280"/>
      <c r="D482" s="280"/>
      <c r="E482" s="280"/>
      <c r="F482" s="280"/>
      <c r="G482" s="280"/>
      <c r="H482" s="281"/>
      <c r="I482" s="280"/>
      <c r="J482" s="280"/>
      <c r="K482" s="280"/>
      <c r="L482" s="280"/>
      <c r="M482" s="280"/>
      <c r="N482" s="280"/>
      <c r="O482" s="280"/>
      <c r="P482" s="280"/>
      <c r="Q482" s="280"/>
      <c r="R482" s="280"/>
      <c r="S482" s="280"/>
      <c r="T482" s="280"/>
      <c r="U482" s="280"/>
      <c r="V482" s="280"/>
      <c r="W482" s="280"/>
      <c r="X482" s="280"/>
      <c r="Y482" s="280"/>
      <c r="Z482" s="280"/>
      <c r="AA482" s="280"/>
      <c r="AB482" s="280"/>
      <c r="AC482" s="280"/>
      <c r="AD482" s="280"/>
      <c r="AE482" s="280"/>
    </row>
    <row r="483" ht="20.25" customHeight="1">
      <c r="A483" s="280"/>
      <c r="B483" s="280"/>
      <c r="C483" s="280"/>
      <c r="D483" s="280"/>
      <c r="E483" s="280"/>
      <c r="F483" s="280"/>
      <c r="G483" s="280"/>
      <c r="H483" s="281"/>
      <c r="I483" s="280"/>
      <c r="J483" s="280"/>
      <c r="K483" s="280"/>
      <c r="L483" s="280"/>
      <c r="M483" s="280"/>
      <c r="N483" s="280"/>
      <c r="O483" s="280"/>
      <c r="P483" s="280"/>
      <c r="Q483" s="280"/>
      <c r="R483" s="280"/>
      <c r="S483" s="280"/>
      <c r="T483" s="280"/>
      <c r="U483" s="280"/>
      <c r="V483" s="280"/>
      <c r="W483" s="280"/>
      <c r="X483" s="280"/>
      <c r="Y483" s="280"/>
      <c r="Z483" s="280"/>
      <c r="AA483" s="280"/>
      <c r="AB483" s="280"/>
      <c r="AC483" s="280"/>
      <c r="AD483" s="280"/>
      <c r="AE483" s="280"/>
    </row>
    <row r="484" ht="20.25" customHeight="1">
      <c r="A484" s="280"/>
      <c r="B484" s="280"/>
      <c r="C484" s="280"/>
      <c r="D484" s="280"/>
      <c r="E484" s="280"/>
      <c r="F484" s="280"/>
      <c r="G484" s="280"/>
      <c r="H484" s="281"/>
      <c r="I484" s="280"/>
      <c r="J484" s="280"/>
      <c r="K484" s="280"/>
      <c r="L484" s="280"/>
      <c r="M484" s="280"/>
      <c r="N484" s="280"/>
      <c r="O484" s="280"/>
      <c r="P484" s="280"/>
      <c r="Q484" s="280"/>
      <c r="R484" s="280"/>
      <c r="S484" s="280"/>
      <c r="T484" s="280"/>
      <c r="U484" s="280"/>
      <c r="V484" s="280"/>
      <c r="W484" s="280"/>
      <c r="X484" s="280"/>
      <c r="Y484" s="280"/>
      <c r="Z484" s="280"/>
      <c r="AA484" s="280"/>
      <c r="AB484" s="280"/>
      <c r="AC484" s="280"/>
      <c r="AD484" s="280"/>
      <c r="AE484" s="280"/>
    </row>
    <row r="485" ht="20.25" customHeight="1">
      <c r="A485" s="280"/>
      <c r="B485" s="280"/>
      <c r="C485" s="280"/>
      <c r="D485" s="280"/>
      <c r="E485" s="280"/>
      <c r="F485" s="280"/>
      <c r="G485" s="280"/>
      <c r="H485" s="281"/>
      <c r="I485" s="280"/>
      <c r="J485" s="280"/>
      <c r="K485" s="280"/>
      <c r="L485" s="280"/>
      <c r="M485" s="280"/>
      <c r="N485" s="280"/>
      <c r="O485" s="280"/>
      <c r="P485" s="280"/>
      <c r="Q485" s="280"/>
      <c r="R485" s="280"/>
      <c r="S485" s="280"/>
      <c r="T485" s="280"/>
      <c r="U485" s="280"/>
      <c r="V485" s="280"/>
      <c r="W485" s="280"/>
      <c r="X485" s="280"/>
      <c r="Y485" s="280"/>
      <c r="Z485" s="280"/>
      <c r="AA485" s="280"/>
      <c r="AB485" s="280"/>
      <c r="AC485" s="280"/>
      <c r="AD485" s="280"/>
      <c r="AE485" s="280"/>
    </row>
    <row r="486" ht="20.25" customHeight="1">
      <c r="A486" s="280"/>
      <c r="B486" s="280"/>
      <c r="C486" s="280"/>
      <c r="D486" s="280"/>
      <c r="E486" s="280"/>
      <c r="F486" s="280"/>
      <c r="G486" s="280"/>
      <c r="H486" s="281"/>
      <c r="I486" s="280"/>
      <c r="J486" s="280"/>
      <c r="K486" s="280"/>
      <c r="L486" s="280"/>
      <c r="M486" s="280"/>
      <c r="N486" s="280"/>
      <c r="O486" s="280"/>
      <c r="P486" s="280"/>
      <c r="Q486" s="280"/>
      <c r="R486" s="280"/>
      <c r="S486" s="280"/>
      <c r="T486" s="280"/>
      <c r="U486" s="280"/>
      <c r="V486" s="280"/>
      <c r="W486" s="280"/>
      <c r="X486" s="280"/>
      <c r="Y486" s="280"/>
      <c r="Z486" s="280"/>
      <c r="AA486" s="280"/>
      <c r="AB486" s="280"/>
      <c r="AC486" s="280"/>
      <c r="AD486" s="280"/>
      <c r="AE486" s="280"/>
    </row>
    <row r="487" ht="20.25" customHeight="1">
      <c r="A487" s="280"/>
      <c r="B487" s="280"/>
      <c r="C487" s="280"/>
      <c r="D487" s="280"/>
      <c r="E487" s="280"/>
      <c r="F487" s="280"/>
      <c r="G487" s="280"/>
      <c r="H487" s="281"/>
      <c r="I487" s="280"/>
      <c r="J487" s="280"/>
      <c r="K487" s="280"/>
      <c r="L487" s="280"/>
      <c r="M487" s="280"/>
      <c r="N487" s="280"/>
      <c r="O487" s="280"/>
      <c r="P487" s="280"/>
      <c r="Q487" s="280"/>
      <c r="R487" s="280"/>
      <c r="S487" s="280"/>
      <c r="T487" s="280"/>
      <c r="U487" s="280"/>
      <c r="V487" s="280"/>
      <c r="W487" s="280"/>
      <c r="X487" s="280"/>
      <c r="Y487" s="280"/>
      <c r="Z487" s="280"/>
      <c r="AA487" s="280"/>
      <c r="AB487" s="280"/>
      <c r="AC487" s="280"/>
      <c r="AD487" s="280"/>
      <c r="AE487" s="280"/>
    </row>
    <row r="488" ht="20.25" customHeight="1">
      <c r="A488" s="280"/>
      <c r="B488" s="280"/>
      <c r="C488" s="280"/>
      <c r="D488" s="280"/>
      <c r="E488" s="280"/>
      <c r="F488" s="280"/>
      <c r="G488" s="280"/>
      <c r="H488" s="281"/>
      <c r="I488" s="280"/>
      <c r="J488" s="280"/>
      <c r="K488" s="280"/>
      <c r="L488" s="280"/>
      <c r="M488" s="280"/>
      <c r="N488" s="280"/>
      <c r="O488" s="280"/>
      <c r="P488" s="280"/>
      <c r="Q488" s="280"/>
      <c r="R488" s="280"/>
      <c r="S488" s="280"/>
      <c r="T488" s="280"/>
      <c r="U488" s="280"/>
      <c r="V488" s="280"/>
      <c r="W488" s="280"/>
      <c r="X488" s="280"/>
      <c r="Y488" s="280"/>
      <c r="Z488" s="280"/>
      <c r="AA488" s="280"/>
      <c r="AB488" s="280"/>
      <c r="AC488" s="280"/>
      <c r="AD488" s="280"/>
      <c r="AE488" s="280"/>
    </row>
    <row r="489" ht="20.25" customHeight="1">
      <c r="A489" s="280"/>
      <c r="B489" s="280"/>
      <c r="C489" s="280"/>
      <c r="D489" s="280"/>
      <c r="E489" s="280"/>
      <c r="F489" s="280"/>
      <c r="G489" s="280"/>
      <c r="H489" s="281"/>
      <c r="I489" s="280"/>
      <c r="J489" s="280"/>
      <c r="K489" s="280"/>
      <c r="L489" s="280"/>
      <c r="M489" s="280"/>
      <c r="N489" s="280"/>
      <c r="O489" s="280"/>
      <c r="P489" s="280"/>
      <c r="Q489" s="280"/>
      <c r="R489" s="280"/>
      <c r="S489" s="280"/>
      <c r="T489" s="280"/>
      <c r="U489" s="280"/>
      <c r="V489" s="280"/>
      <c r="W489" s="280"/>
      <c r="X489" s="280"/>
      <c r="Y489" s="280"/>
      <c r="Z489" s="280"/>
      <c r="AA489" s="280"/>
      <c r="AB489" s="280"/>
      <c r="AC489" s="280"/>
      <c r="AD489" s="280"/>
      <c r="AE489" s="280"/>
    </row>
    <row r="490" ht="20.25" customHeight="1">
      <c r="A490" s="280"/>
      <c r="B490" s="280"/>
      <c r="C490" s="280"/>
      <c r="D490" s="280"/>
      <c r="E490" s="280"/>
      <c r="F490" s="280"/>
      <c r="G490" s="280"/>
      <c r="H490" s="281"/>
      <c r="I490" s="280"/>
      <c r="J490" s="280"/>
      <c r="K490" s="280"/>
      <c r="L490" s="280"/>
      <c r="M490" s="280"/>
      <c r="N490" s="280"/>
      <c r="O490" s="280"/>
      <c r="P490" s="280"/>
      <c r="Q490" s="280"/>
      <c r="R490" s="280"/>
      <c r="S490" s="280"/>
      <c r="T490" s="280"/>
      <c r="U490" s="280"/>
      <c r="V490" s="280"/>
      <c r="W490" s="280"/>
      <c r="X490" s="280"/>
      <c r="Y490" s="280"/>
      <c r="Z490" s="280"/>
      <c r="AA490" s="280"/>
      <c r="AB490" s="280"/>
      <c r="AC490" s="280"/>
      <c r="AD490" s="280"/>
      <c r="AE490" s="280"/>
    </row>
    <row r="491" ht="20.25" customHeight="1">
      <c r="A491" s="280"/>
      <c r="B491" s="280"/>
      <c r="C491" s="280"/>
      <c r="D491" s="280"/>
      <c r="E491" s="280"/>
      <c r="F491" s="280"/>
      <c r="G491" s="280"/>
      <c r="H491" s="281"/>
      <c r="I491" s="280"/>
      <c r="J491" s="280"/>
      <c r="K491" s="280"/>
      <c r="L491" s="280"/>
      <c r="M491" s="280"/>
      <c r="N491" s="280"/>
      <c r="O491" s="280"/>
      <c r="P491" s="280"/>
      <c r="Q491" s="280"/>
      <c r="R491" s="280"/>
      <c r="S491" s="280"/>
      <c r="T491" s="280"/>
      <c r="U491" s="280"/>
      <c r="V491" s="280"/>
      <c r="W491" s="280"/>
      <c r="X491" s="280"/>
      <c r="Y491" s="280"/>
      <c r="Z491" s="280"/>
      <c r="AA491" s="280"/>
      <c r="AB491" s="280"/>
      <c r="AC491" s="280"/>
      <c r="AD491" s="280"/>
      <c r="AE491" s="280"/>
    </row>
    <row r="492" ht="20.25" customHeight="1">
      <c r="A492" s="280"/>
      <c r="B492" s="280"/>
      <c r="C492" s="280"/>
      <c r="D492" s="280"/>
      <c r="E492" s="280"/>
      <c r="F492" s="280"/>
      <c r="G492" s="280"/>
      <c r="H492" s="281"/>
      <c r="I492" s="280"/>
      <c r="J492" s="280"/>
      <c r="K492" s="280"/>
      <c r="L492" s="280"/>
      <c r="M492" s="280"/>
      <c r="N492" s="280"/>
      <c r="O492" s="280"/>
      <c r="P492" s="280"/>
      <c r="Q492" s="280"/>
      <c r="R492" s="280"/>
      <c r="S492" s="280"/>
      <c r="T492" s="280"/>
      <c r="U492" s="280"/>
      <c r="V492" s="280"/>
      <c r="W492" s="280"/>
      <c r="X492" s="280"/>
      <c r="Y492" s="280"/>
      <c r="Z492" s="280"/>
      <c r="AA492" s="280"/>
      <c r="AB492" s="280"/>
      <c r="AC492" s="280"/>
      <c r="AD492" s="280"/>
      <c r="AE492" s="280"/>
    </row>
    <row r="493" ht="20.25" customHeight="1">
      <c r="A493" s="280"/>
      <c r="B493" s="280"/>
      <c r="C493" s="280"/>
      <c r="D493" s="280"/>
      <c r="E493" s="280"/>
      <c r="F493" s="280"/>
      <c r="G493" s="280"/>
      <c r="H493" s="281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/>
      <c r="V493" s="280"/>
      <c r="W493" s="280"/>
      <c r="X493" s="280"/>
      <c r="Y493" s="280"/>
      <c r="Z493" s="280"/>
      <c r="AA493" s="280"/>
      <c r="AB493" s="280"/>
      <c r="AC493" s="280"/>
      <c r="AD493" s="280"/>
      <c r="AE493" s="280"/>
    </row>
    <row r="494" ht="20.25" customHeight="1">
      <c r="A494" s="280"/>
      <c r="B494" s="280"/>
      <c r="C494" s="280"/>
      <c r="D494" s="280"/>
      <c r="E494" s="280"/>
      <c r="F494" s="280"/>
      <c r="G494" s="280"/>
      <c r="H494" s="281"/>
      <c r="I494" s="280"/>
      <c r="J494" s="280"/>
      <c r="K494" s="280"/>
      <c r="L494" s="280"/>
      <c r="M494" s="280"/>
      <c r="N494" s="280"/>
      <c r="O494" s="280"/>
      <c r="P494" s="280"/>
      <c r="Q494" s="280"/>
      <c r="R494" s="280"/>
      <c r="S494" s="280"/>
      <c r="T494" s="280"/>
      <c r="U494" s="280"/>
      <c r="V494" s="280"/>
      <c r="W494" s="280"/>
      <c r="X494" s="280"/>
      <c r="Y494" s="280"/>
      <c r="Z494" s="280"/>
      <c r="AA494" s="280"/>
      <c r="AB494" s="280"/>
      <c r="AC494" s="280"/>
      <c r="AD494" s="280"/>
      <c r="AE494" s="280"/>
    </row>
    <row r="495" ht="20.25" customHeight="1">
      <c r="A495" s="280"/>
      <c r="B495" s="280"/>
      <c r="C495" s="280"/>
      <c r="D495" s="280"/>
      <c r="E495" s="280"/>
      <c r="F495" s="280"/>
      <c r="G495" s="280"/>
      <c r="H495" s="281"/>
      <c r="I495" s="280"/>
      <c r="J495" s="280"/>
      <c r="K495" s="280"/>
      <c r="L495" s="280"/>
      <c r="M495" s="280"/>
      <c r="N495" s="280"/>
      <c r="O495" s="280"/>
      <c r="P495" s="280"/>
      <c r="Q495" s="280"/>
      <c r="R495" s="280"/>
      <c r="S495" s="280"/>
      <c r="T495" s="280"/>
      <c r="U495" s="280"/>
      <c r="V495" s="280"/>
      <c r="W495" s="280"/>
      <c r="X495" s="280"/>
      <c r="Y495" s="280"/>
      <c r="Z495" s="280"/>
      <c r="AA495" s="280"/>
      <c r="AB495" s="280"/>
      <c r="AC495" s="280"/>
      <c r="AD495" s="280"/>
      <c r="AE495" s="280"/>
    </row>
    <row r="496" ht="20.25" customHeight="1">
      <c r="A496" s="280"/>
      <c r="B496" s="280"/>
      <c r="C496" s="280"/>
      <c r="D496" s="280"/>
      <c r="E496" s="280"/>
      <c r="F496" s="280"/>
      <c r="G496" s="280"/>
      <c r="H496" s="281"/>
      <c r="I496" s="280"/>
      <c r="J496" s="280"/>
      <c r="K496" s="280"/>
      <c r="L496" s="280"/>
      <c r="M496" s="280"/>
      <c r="N496" s="280"/>
      <c r="O496" s="280"/>
      <c r="P496" s="280"/>
      <c r="Q496" s="280"/>
      <c r="R496" s="280"/>
      <c r="S496" s="280"/>
      <c r="T496" s="280"/>
      <c r="U496" s="280"/>
      <c r="V496" s="280"/>
      <c r="W496" s="280"/>
      <c r="X496" s="280"/>
      <c r="Y496" s="280"/>
      <c r="Z496" s="280"/>
      <c r="AA496" s="280"/>
      <c r="AB496" s="280"/>
      <c r="AC496" s="280"/>
      <c r="AD496" s="280"/>
      <c r="AE496" s="280"/>
    </row>
    <row r="497" ht="20.25" customHeight="1">
      <c r="A497" s="280"/>
      <c r="B497" s="280"/>
      <c r="C497" s="280"/>
      <c r="D497" s="280"/>
      <c r="E497" s="280"/>
      <c r="F497" s="280"/>
      <c r="G497" s="280"/>
      <c r="H497" s="281"/>
      <c r="I497" s="280"/>
      <c r="J497" s="280"/>
      <c r="K497" s="280"/>
      <c r="L497" s="280"/>
      <c r="M497" s="280"/>
      <c r="N497" s="280"/>
      <c r="O497" s="280"/>
      <c r="P497" s="280"/>
      <c r="Q497" s="280"/>
      <c r="R497" s="280"/>
      <c r="S497" s="280"/>
      <c r="T497" s="280"/>
      <c r="U497" s="280"/>
      <c r="V497" s="280"/>
      <c r="W497" s="280"/>
      <c r="X497" s="280"/>
      <c r="Y497" s="280"/>
      <c r="Z497" s="280"/>
      <c r="AA497" s="280"/>
      <c r="AB497" s="280"/>
      <c r="AC497" s="280"/>
      <c r="AD497" s="280"/>
      <c r="AE497" s="280"/>
    </row>
    <row r="498" ht="20.25" customHeight="1">
      <c r="A498" s="280"/>
      <c r="B498" s="280"/>
      <c r="C498" s="280"/>
      <c r="D498" s="280"/>
      <c r="E498" s="280"/>
      <c r="F498" s="280"/>
      <c r="G498" s="280"/>
      <c r="H498" s="281"/>
      <c r="I498" s="280"/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  <c r="T498" s="280"/>
      <c r="U498" s="280"/>
      <c r="V498" s="280"/>
      <c r="W498" s="280"/>
      <c r="X498" s="280"/>
      <c r="Y498" s="280"/>
      <c r="Z498" s="280"/>
      <c r="AA498" s="280"/>
      <c r="AB498" s="280"/>
      <c r="AC498" s="280"/>
      <c r="AD498" s="280"/>
      <c r="AE498" s="280"/>
    </row>
    <row r="499" ht="20.25" customHeight="1">
      <c r="A499" s="280"/>
      <c r="B499" s="280"/>
      <c r="C499" s="280"/>
      <c r="D499" s="280"/>
      <c r="E499" s="280"/>
      <c r="F499" s="280"/>
      <c r="G499" s="280"/>
      <c r="H499" s="281"/>
      <c r="I499" s="280"/>
      <c r="J499" s="280"/>
      <c r="K499" s="280"/>
      <c r="L499" s="280"/>
      <c r="M499" s="280"/>
      <c r="N499" s="280"/>
      <c r="O499" s="280"/>
      <c r="P499" s="280"/>
      <c r="Q499" s="280"/>
      <c r="R499" s="280"/>
      <c r="S499" s="280"/>
      <c r="T499" s="280"/>
      <c r="U499" s="280"/>
      <c r="V499" s="280"/>
      <c r="W499" s="280"/>
      <c r="X499" s="280"/>
      <c r="Y499" s="280"/>
      <c r="Z499" s="280"/>
      <c r="AA499" s="280"/>
      <c r="AB499" s="280"/>
      <c r="AC499" s="280"/>
      <c r="AD499" s="280"/>
      <c r="AE499" s="280"/>
    </row>
    <row r="500" ht="20.25" customHeight="1">
      <c r="A500" s="280"/>
      <c r="B500" s="280"/>
      <c r="C500" s="280"/>
      <c r="D500" s="280"/>
      <c r="E500" s="280"/>
      <c r="F500" s="280"/>
      <c r="G500" s="280"/>
      <c r="H500" s="281"/>
      <c r="I500" s="280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0"/>
      <c r="AC500" s="280"/>
      <c r="AD500" s="280"/>
      <c r="AE500" s="280"/>
    </row>
    <row r="501" ht="20.25" customHeight="1">
      <c r="A501" s="280"/>
      <c r="B501" s="280"/>
      <c r="C501" s="280"/>
      <c r="D501" s="280"/>
      <c r="E501" s="280"/>
      <c r="F501" s="280"/>
      <c r="G501" s="280"/>
      <c r="H501" s="281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0"/>
      <c r="AC501" s="280"/>
      <c r="AD501" s="280"/>
      <c r="AE501" s="280"/>
    </row>
    <row r="502" ht="20.25" customHeight="1">
      <c r="A502" s="280"/>
      <c r="B502" s="280"/>
      <c r="C502" s="280"/>
      <c r="D502" s="280"/>
      <c r="E502" s="280"/>
      <c r="F502" s="280"/>
      <c r="G502" s="280"/>
      <c r="H502" s="281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0"/>
      <c r="AC502" s="280"/>
      <c r="AD502" s="280"/>
      <c r="AE502" s="280"/>
    </row>
    <row r="503" ht="20.25" customHeight="1">
      <c r="A503" s="280"/>
      <c r="B503" s="280"/>
      <c r="C503" s="280"/>
      <c r="D503" s="280"/>
      <c r="E503" s="280"/>
      <c r="F503" s="280"/>
      <c r="G503" s="280"/>
      <c r="H503" s="281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0"/>
      <c r="AC503" s="280"/>
      <c r="AD503" s="280"/>
      <c r="AE503" s="280"/>
    </row>
    <row r="504" ht="20.25" customHeight="1">
      <c r="A504" s="280"/>
      <c r="B504" s="280"/>
      <c r="C504" s="280"/>
      <c r="D504" s="280"/>
      <c r="E504" s="280"/>
      <c r="F504" s="280"/>
      <c r="G504" s="280"/>
      <c r="H504" s="281"/>
      <c r="I504" s="280"/>
      <c r="J504" s="280"/>
      <c r="K504" s="280"/>
      <c r="L504" s="280"/>
      <c r="M504" s="280"/>
      <c r="N504" s="280"/>
      <c r="O504" s="280"/>
      <c r="P504" s="280"/>
      <c r="Q504" s="280"/>
      <c r="R504" s="280"/>
      <c r="S504" s="280"/>
      <c r="T504" s="280"/>
      <c r="U504" s="280"/>
      <c r="V504" s="280"/>
      <c r="W504" s="280"/>
      <c r="X504" s="280"/>
      <c r="Y504" s="280"/>
      <c r="Z504" s="280"/>
      <c r="AA504" s="280"/>
      <c r="AB504" s="280"/>
      <c r="AC504" s="280"/>
      <c r="AD504" s="280"/>
      <c r="AE504" s="280"/>
    </row>
    <row r="505" ht="20.25" customHeight="1">
      <c r="A505" s="280"/>
      <c r="B505" s="280"/>
      <c r="C505" s="280"/>
      <c r="D505" s="280"/>
      <c r="E505" s="280"/>
      <c r="F505" s="280"/>
      <c r="G505" s="280"/>
      <c r="H505" s="281"/>
      <c r="I505" s="280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0"/>
      <c r="AC505" s="280"/>
      <c r="AD505" s="280"/>
      <c r="AE505" s="280"/>
    </row>
    <row r="506" ht="20.25" customHeight="1">
      <c r="A506" s="280"/>
      <c r="B506" s="280"/>
      <c r="C506" s="280"/>
      <c r="D506" s="280"/>
      <c r="E506" s="280"/>
      <c r="F506" s="280"/>
      <c r="G506" s="280"/>
      <c r="H506" s="281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0"/>
      <c r="AC506" s="280"/>
      <c r="AD506" s="280"/>
      <c r="AE506" s="280"/>
    </row>
    <row r="507" ht="20.25" customHeight="1">
      <c r="A507" s="280"/>
      <c r="B507" s="280"/>
      <c r="C507" s="280"/>
      <c r="D507" s="280"/>
      <c r="E507" s="280"/>
      <c r="F507" s="280"/>
      <c r="G507" s="280"/>
      <c r="H507" s="281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0"/>
      <c r="AC507" s="280"/>
      <c r="AD507" s="280"/>
      <c r="AE507" s="280"/>
    </row>
    <row r="508" ht="20.25" customHeight="1">
      <c r="A508" s="280"/>
      <c r="B508" s="280"/>
      <c r="C508" s="280"/>
      <c r="D508" s="280"/>
      <c r="E508" s="280"/>
      <c r="F508" s="280"/>
      <c r="G508" s="280"/>
      <c r="H508" s="281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0"/>
      <c r="AC508" s="280"/>
      <c r="AD508" s="280"/>
      <c r="AE508" s="280"/>
    </row>
    <row r="509" ht="20.25" customHeight="1">
      <c r="A509" s="280"/>
      <c r="B509" s="280"/>
      <c r="C509" s="280"/>
      <c r="D509" s="280"/>
      <c r="E509" s="280"/>
      <c r="F509" s="280"/>
      <c r="G509" s="280"/>
      <c r="H509" s="281"/>
      <c r="I509" s="280"/>
      <c r="J509" s="280"/>
      <c r="K509" s="280"/>
      <c r="L509" s="280"/>
      <c r="M509" s="280"/>
      <c r="N509" s="280"/>
      <c r="O509" s="280"/>
      <c r="P509" s="280"/>
      <c r="Q509" s="280"/>
      <c r="R509" s="280"/>
      <c r="S509" s="280"/>
      <c r="T509" s="280"/>
      <c r="U509" s="280"/>
      <c r="V509" s="280"/>
      <c r="W509" s="280"/>
      <c r="X509" s="280"/>
      <c r="Y509" s="280"/>
      <c r="Z509" s="280"/>
      <c r="AA509" s="280"/>
      <c r="AB509" s="280"/>
      <c r="AC509" s="280"/>
      <c r="AD509" s="280"/>
      <c r="AE509" s="280"/>
    </row>
    <row r="510" ht="20.25" customHeight="1">
      <c r="A510" s="280"/>
      <c r="B510" s="280"/>
      <c r="C510" s="280"/>
      <c r="D510" s="280"/>
      <c r="E510" s="280"/>
      <c r="F510" s="280"/>
      <c r="G510" s="280"/>
      <c r="H510" s="281"/>
      <c r="I510" s="280"/>
      <c r="J510" s="280"/>
      <c r="K510" s="280"/>
      <c r="L510" s="280"/>
      <c r="M510" s="280"/>
      <c r="N510" s="280"/>
      <c r="O510" s="280"/>
      <c r="P510" s="280"/>
      <c r="Q510" s="280"/>
      <c r="R510" s="280"/>
      <c r="S510" s="280"/>
      <c r="T510" s="280"/>
      <c r="U510" s="280"/>
      <c r="V510" s="280"/>
      <c r="W510" s="280"/>
      <c r="X510" s="280"/>
      <c r="Y510" s="280"/>
      <c r="Z510" s="280"/>
      <c r="AA510" s="280"/>
      <c r="AB510" s="280"/>
      <c r="AC510" s="280"/>
      <c r="AD510" s="280"/>
      <c r="AE510" s="280"/>
    </row>
    <row r="511" ht="20.25" customHeight="1">
      <c r="A511" s="280"/>
      <c r="B511" s="280"/>
      <c r="C511" s="280"/>
      <c r="D511" s="280"/>
      <c r="E511" s="280"/>
      <c r="F511" s="280"/>
      <c r="G511" s="280"/>
      <c r="H511" s="281"/>
      <c r="I511" s="280"/>
      <c r="J511" s="280"/>
      <c r="K511" s="280"/>
      <c r="L511" s="280"/>
      <c r="M511" s="280"/>
      <c r="N511" s="280"/>
      <c r="O511" s="280"/>
      <c r="P511" s="280"/>
      <c r="Q511" s="280"/>
      <c r="R511" s="280"/>
      <c r="S511" s="280"/>
      <c r="T511" s="280"/>
      <c r="U511" s="280"/>
      <c r="V511" s="280"/>
      <c r="W511" s="280"/>
      <c r="X511" s="280"/>
      <c r="Y511" s="280"/>
      <c r="Z511" s="280"/>
      <c r="AA511" s="280"/>
      <c r="AB511" s="280"/>
      <c r="AC511" s="280"/>
      <c r="AD511" s="280"/>
      <c r="AE511" s="280"/>
    </row>
    <row r="512" ht="20.25" customHeight="1">
      <c r="A512" s="280"/>
      <c r="B512" s="280"/>
      <c r="C512" s="280"/>
      <c r="D512" s="280"/>
      <c r="E512" s="280"/>
      <c r="F512" s="280"/>
      <c r="G512" s="280"/>
      <c r="H512" s="281"/>
      <c r="I512" s="280"/>
      <c r="J512" s="280"/>
      <c r="K512" s="280"/>
      <c r="L512" s="280"/>
      <c r="M512" s="280"/>
      <c r="N512" s="280"/>
      <c r="O512" s="280"/>
      <c r="P512" s="280"/>
      <c r="Q512" s="280"/>
      <c r="R512" s="280"/>
      <c r="S512" s="280"/>
      <c r="T512" s="280"/>
      <c r="U512" s="280"/>
      <c r="V512" s="280"/>
      <c r="W512" s="280"/>
      <c r="X512" s="280"/>
      <c r="Y512" s="280"/>
      <c r="Z512" s="280"/>
      <c r="AA512" s="280"/>
      <c r="AB512" s="280"/>
      <c r="AC512" s="280"/>
      <c r="AD512" s="280"/>
      <c r="AE512" s="280"/>
    </row>
    <row r="513" ht="20.25" customHeight="1">
      <c r="A513" s="280"/>
      <c r="B513" s="280"/>
      <c r="C513" s="280"/>
      <c r="D513" s="280"/>
      <c r="E513" s="280"/>
      <c r="F513" s="280"/>
      <c r="G513" s="280"/>
      <c r="H513" s="281"/>
      <c r="I513" s="280"/>
      <c r="J513" s="280"/>
      <c r="K513" s="280"/>
      <c r="L513" s="280"/>
      <c r="M513" s="280"/>
      <c r="N513" s="280"/>
      <c r="O513" s="280"/>
      <c r="P513" s="280"/>
      <c r="Q513" s="280"/>
      <c r="R513" s="280"/>
      <c r="S513" s="280"/>
      <c r="T513" s="280"/>
      <c r="U513" s="280"/>
      <c r="V513" s="280"/>
      <c r="W513" s="280"/>
      <c r="X513" s="280"/>
      <c r="Y513" s="280"/>
      <c r="Z513" s="280"/>
      <c r="AA513" s="280"/>
      <c r="AB513" s="280"/>
      <c r="AC513" s="280"/>
      <c r="AD513" s="280"/>
      <c r="AE513" s="280"/>
    </row>
    <row r="514" ht="20.25" customHeight="1">
      <c r="A514" s="280"/>
      <c r="B514" s="280"/>
      <c r="C514" s="280"/>
      <c r="D514" s="280"/>
      <c r="E514" s="280"/>
      <c r="F514" s="280"/>
      <c r="G514" s="280"/>
      <c r="H514" s="281"/>
      <c r="I514" s="280"/>
      <c r="J514" s="280"/>
      <c r="K514" s="280"/>
      <c r="L514" s="280"/>
      <c r="M514" s="280"/>
      <c r="N514" s="280"/>
      <c r="O514" s="280"/>
      <c r="P514" s="280"/>
      <c r="Q514" s="280"/>
      <c r="R514" s="280"/>
      <c r="S514" s="280"/>
      <c r="T514" s="280"/>
      <c r="U514" s="280"/>
      <c r="V514" s="280"/>
      <c r="W514" s="280"/>
      <c r="X514" s="280"/>
      <c r="Y514" s="280"/>
      <c r="Z514" s="280"/>
      <c r="AA514" s="280"/>
      <c r="AB514" s="280"/>
      <c r="AC514" s="280"/>
      <c r="AD514" s="280"/>
      <c r="AE514" s="280"/>
    </row>
    <row r="515" ht="20.25" customHeight="1">
      <c r="A515" s="280"/>
      <c r="B515" s="280"/>
      <c r="C515" s="280"/>
      <c r="D515" s="280"/>
      <c r="E515" s="280"/>
      <c r="F515" s="280"/>
      <c r="G515" s="280"/>
      <c r="H515" s="281"/>
      <c r="I515" s="280"/>
      <c r="J515" s="280"/>
      <c r="K515" s="280"/>
      <c r="L515" s="280"/>
      <c r="M515" s="280"/>
      <c r="N515" s="280"/>
      <c r="O515" s="280"/>
      <c r="P515" s="280"/>
      <c r="Q515" s="280"/>
      <c r="R515" s="280"/>
      <c r="S515" s="280"/>
      <c r="T515" s="280"/>
      <c r="U515" s="280"/>
      <c r="V515" s="280"/>
      <c r="W515" s="280"/>
      <c r="X515" s="280"/>
      <c r="Y515" s="280"/>
      <c r="Z515" s="280"/>
      <c r="AA515" s="280"/>
      <c r="AB515" s="280"/>
      <c r="AC515" s="280"/>
      <c r="AD515" s="280"/>
      <c r="AE515" s="280"/>
    </row>
    <row r="516" ht="20.25" customHeight="1">
      <c r="A516" s="280"/>
      <c r="B516" s="280"/>
      <c r="C516" s="280"/>
      <c r="D516" s="280"/>
      <c r="E516" s="280"/>
      <c r="F516" s="280"/>
      <c r="G516" s="280"/>
      <c r="H516" s="281"/>
      <c r="I516" s="280"/>
      <c r="J516" s="280"/>
      <c r="K516" s="280"/>
      <c r="L516" s="280"/>
      <c r="M516" s="280"/>
      <c r="N516" s="280"/>
      <c r="O516" s="280"/>
      <c r="P516" s="280"/>
      <c r="Q516" s="280"/>
      <c r="R516" s="280"/>
      <c r="S516" s="280"/>
      <c r="T516" s="280"/>
      <c r="U516" s="280"/>
      <c r="V516" s="280"/>
      <c r="W516" s="280"/>
      <c r="X516" s="280"/>
      <c r="Y516" s="280"/>
      <c r="Z516" s="280"/>
      <c r="AA516" s="280"/>
      <c r="AB516" s="280"/>
      <c r="AC516" s="280"/>
      <c r="AD516" s="280"/>
      <c r="AE516" s="280"/>
    </row>
    <row r="517" ht="20.25" customHeight="1">
      <c r="A517" s="280"/>
      <c r="B517" s="280"/>
      <c r="C517" s="280"/>
      <c r="D517" s="280"/>
      <c r="E517" s="280"/>
      <c r="F517" s="280"/>
      <c r="G517" s="280"/>
      <c r="H517" s="281"/>
      <c r="I517" s="280"/>
      <c r="J517" s="280"/>
      <c r="K517" s="280"/>
      <c r="L517" s="280"/>
      <c r="M517" s="280"/>
      <c r="N517" s="280"/>
      <c r="O517" s="280"/>
      <c r="P517" s="280"/>
      <c r="Q517" s="280"/>
      <c r="R517" s="280"/>
      <c r="S517" s="280"/>
      <c r="T517" s="280"/>
      <c r="U517" s="280"/>
      <c r="V517" s="280"/>
      <c r="W517" s="280"/>
      <c r="X517" s="280"/>
      <c r="Y517" s="280"/>
      <c r="Z517" s="280"/>
      <c r="AA517" s="280"/>
      <c r="AB517" s="280"/>
      <c r="AC517" s="280"/>
      <c r="AD517" s="280"/>
      <c r="AE517" s="280"/>
    </row>
    <row r="518" ht="20.25" customHeight="1">
      <c r="A518" s="280"/>
      <c r="B518" s="280"/>
      <c r="C518" s="280"/>
      <c r="D518" s="280"/>
      <c r="E518" s="280"/>
      <c r="F518" s="280"/>
      <c r="G518" s="280"/>
      <c r="H518" s="281"/>
      <c r="I518" s="280"/>
      <c r="J518" s="280"/>
      <c r="K518" s="280"/>
      <c r="L518" s="280"/>
      <c r="M518" s="280"/>
      <c r="N518" s="280"/>
      <c r="O518" s="280"/>
      <c r="P518" s="280"/>
      <c r="Q518" s="280"/>
      <c r="R518" s="280"/>
      <c r="S518" s="280"/>
      <c r="T518" s="280"/>
      <c r="U518" s="280"/>
      <c r="V518" s="280"/>
      <c r="W518" s="280"/>
      <c r="X518" s="280"/>
      <c r="Y518" s="280"/>
      <c r="Z518" s="280"/>
      <c r="AA518" s="280"/>
      <c r="AB518" s="280"/>
      <c r="AC518" s="280"/>
      <c r="AD518" s="280"/>
      <c r="AE518" s="280"/>
    </row>
    <row r="519" ht="20.25" customHeight="1">
      <c r="A519" s="280"/>
      <c r="B519" s="280"/>
      <c r="C519" s="280"/>
      <c r="D519" s="280"/>
      <c r="E519" s="280"/>
      <c r="F519" s="280"/>
      <c r="G519" s="280"/>
      <c r="H519" s="281"/>
      <c r="I519" s="280"/>
      <c r="J519" s="280"/>
      <c r="K519" s="280"/>
      <c r="L519" s="280"/>
      <c r="M519" s="280"/>
      <c r="N519" s="280"/>
      <c r="O519" s="280"/>
      <c r="P519" s="280"/>
      <c r="Q519" s="280"/>
      <c r="R519" s="280"/>
      <c r="S519" s="280"/>
      <c r="T519" s="280"/>
      <c r="U519" s="280"/>
      <c r="V519" s="280"/>
      <c r="W519" s="280"/>
      <c r="X519" s="280"/>
      <c r="Y519" s="280"/>
      <c r="Z519" s="280"/>
      <c r="AA519" s="280"/>
      <c r="AB519" s="280"/>
      <c r="AC519" s="280"/>
      <c r="AD519" s="280"/>
      <c r="AE519" s="280"/>
    </row>
    <row r="520" ht="20.25" customHeight="1">
      <c r="A520" s="280"/>
      <c r="B520" s="280"/>
      <c r="C520" s="280"/>
      <c r="D520" s="280"/>
      <c r="E520" s="280"/>
      <c r="F520" s="280"/>
      <c r="G520" s="280"/>
      <c r="H520" s="281"/>
      <c r="I520" s="280"/>
      <c r="J520" s="280"/>
      <c r="K520" s="280"/>
      <c r="L520" s="280"/>
      <c r="M520" s="280"/>
      <c r="N520" s="280"/>
      <c r="O520" s="280"/>
      <c r="P520" s="280"/>
      <c r="Q520" s="280"/>
      <c r="R520" s="280"/>
      <c r="S520" s="280"/>
      <c r="T520" s="280"/>
      <c r="U520" s="280"/>
      <c r="V520" s="280"/>
      <c r="W520" s="280"/>
      <c r="X520" s="280"/>
      <c r="Y520" s="280"/>
      <c r="Z520" s="280"/>
      <c r="AA520" s="280"/>
      <c r="AB520" s="280"/>
      <c r="AC520" s="280"/>
      <c r="AD520" s="280"/>
      <c r="AE520" s="280"/>
    </row>
    <row r="521" ht="20.25" customHeight="1">
      <c r="A521" s="280"/>
      <c r="B521" s="280"/>
      <c r="C521" s="280"/>
      <c r="D521" s="280"/>
      <c r="E521" s="280"/>
      <c r="F521" s="280"/>
      <c r="G521" s="280"/>
      <c r="H521" s="281"/>
      <c r="I521" s="280"/>
      <c r="J521" s="280"/>
      <c r="K521" s="280"/>
      <c r="L521" s="280"/>
      <c r="M521" s="280"/>
      <c r="N521" s="280"/>
      <c r="O521" s="280"/>
      <c r="P521" s="280"/>
      <c r="Q521" s="280"/>
      <c r="R521" s="280"/>
      <c r="S521" s="280"/>
      <c r="T521" s="280"/>
      <c r="U521" s="280"/>
      <c r="V521" s="280"/>
      <c r="W521" s="280"/>
      <c r="X521" s="280"/>
      <c r="Y521" s="280"/>
      <c r="Z521" s="280"/>
      <c r="AA521" s="280"/>
      <c r="AB521" s="280"/>
      <c r="AC521" s="280"/>
      <c r="AD521" s="280"/>
      <c r="AE521" s="280"/>
    </row>
    <row r="522" ht="20.25" customHeight="1">
      <c r="A522" s="280"/>
      <c r="B522" s="280"/>
      <c r="C522" s="280"/>
      <c r="D522" s="280"/>
      <c r="E522" s="280"/>
      <c r="F522" s="280"/>
      <c r="G522" s="280"/>
      <c r="H522" s="281"/>
      <c r="I522" s="280"/>
      <c r="J522" s="280"/>
      <c r="K522" s="280"/>
      <c r="L522" s="280"/>
      <c r="M522" s="280"/>
      <c r="N522" s="280"/>
      <c r="O522" s="280"/>
      <c r="P522" s="280"/>
      <c r="Q522" s="280"/>
      <c r="R522" s="280"/>
      <c r="S522" s="280"/>
      <c r="T522" s="280"/>
      <c r="U522" s="280"/>
      <c r="V522" s="280"/>
      <c r="W522" s="280"/>
      <c r="X522" s="280"/>
      <c r="Y522" s="280"/>
      <c r="Z522" s="280"/>
      <c r="AA522" s="280"/>
      <c r="AB522" s="280"/>
      <c r="AC522" s="280"/>
      <c r="AD522" s="280"/>
      <c r="AE522" s="280"/>
    </row>
    <row r="523" ht="20.25" customHeight="1">
      <c r="A523" s="280"/>
      <c r="B523" s="280"/>
      <c r="C523" s="280"/>
      <c r="D523" s="280"/>
      <c r="E523" s="280"/>
      <c r="F523" s="280"/>
      <c r="G523" s="280"/>
      <c r="H523" s="281"/>
      <c r="I523" s="280"/>
      <c r="J523" s="280"/>
      <c r="K523" s="280"/>
      <c r="L523" s="280"/>
      <c r="M523" s="280"/>
      <c r="N523" s="280"/>
      <c r="O523" s="280"/>
      <c r="P523" s="280"/>
      <c r="Q523" s="280"/>
      <c r="R523" s="280"/>
      <c r="S523" s="280"/>
      <c r="T523" s="280"/>
      <c r="U523" s="280"/>
      <c r="V523" s="280"/>
      <c r="W523" s="280"/>
      <c r="X523" s="280"/>
      <c r="Y523" s="280"/>
      <c r="Z523" s="280"/>
      <c r="AA523" s="280"/>
      <c r="AB523" s="280"/>
      <c r="AC523" s="280"/>
      <c r="AD523" s="280"/>
      <c r="AE523" s="280"/>
    </row>
    <row r="524" ht="20.25" customHeight="1">
      <c r="A524" s="280"/>
      <c r="B524" s="280"/>
      <c r="C524" s="280"/>
      <c r="D524" s="280"/>
      <c r="E524" s="280"/>
      <c r="F524" s="280"/>
      <c r="G524" s="280"/>
      <c r="H524" s="281"/>
      <c r="I524" s="280"/>
      <c r="J524" s="280"/>
      <c r="K524" s="280"/>
      <c r="L524" s="280"/>
      <c r="M524" s="280"/>
      <c r="N524" s="280"/>
      <c r="O524" s="280"/>
      <c r="P524" s="280"/>
      <c r="Q524" s="280"/>
      <c r="R524" s="280"/>
      <c r="S524" s="280"/>
      <c r="T524" s="280"/>
      <c r="U524" s="280"/>
      <c r="V524" s="280"/>
      <c r="W524" s="280"/>
      <c r="X524" s="280"/>
      <c r="Y524" s="280"/>
      <c r="Z524" s="280"/>
      <c r="AA524" s="280"/>
      <c r="AB524" s="280"/>
      <c r="AC524" s="280"/>
      <c r="AD524" s="280"/>
      <c r="AE524" s="280"/>
    </row>
    <row r="525" ht="20.25" customHeight="1">
      <c r="A525" s="280"/>
      <c r="B525" s="280"/>
      <c r="C525" s="280"/>
      <c r="D525" s="280"/>
      <c r="E525" s="280"/>
      <c r="F525" s="280"/>
      <c r="G525" s="280"/>
      <c r="H525" s="281"/>
      <c r="I525" s="280"/>
      <c r="J525" s="280"/>
      <c r="K525" s="280"/>
      <c r="L525" s="280"/>
      <c r="M525" s="280"/>
      <c r="N525" s="280"/>
      <c r="O525" s="280"/>
      <c r="P525" s="280"/>
      <c r="Q525" s="280"/>
      <c r="R525" s="280"/>
      <c r="S525" s="280"/>
      <c r="T525" s="280"/>
      <c r="U525" s="280"/>
      <c r="V525" s="280"/>
      <c r="W525" s="280"/>
      <c r="X525" s="280"/>
      <c r="Y525" s="280"/>
      <c r="Z525" s="280"/>
      <c r="AA525" s="280"/>
      <c r="AB525" s="280"/>
      <c r="AC525" s="280"/>
      <c r="AD525" s="280"/>
      <c r="AE525" s="280"/>
    </row>
    <row r="526" ht="20.25" customHeight="1">
      <c r="A526" s="280"/>
      <c r="B526" s="280"/>
      <c r="C526" s="280"/>
      <c r="D526" s="280"/>
      <c r="E526" s="280"/>
      <c r="F526" s="280"/>
      <c r="G526" s="280"/>
      <c r="H526" s="281"/>
      <c r="I526" s="280"/>
      <c r="J526" s="280"/>
      <c r="K526" s="280"/>
      <c r="L526" s="280"/>
      <c r="M526" s="280"/>
      <c r="N526" s="280"/>
      <c r="O526" s="280"/>
      <c r="P526" s="280"/>
      <c r="Q526" s="280"/>
      <c r="R526" s="280"/>
      <c r="S526" s="280"/>
      <c r="T526" s="280"/>
      <c r="U526" s="280"/>
      <c r="V526" s="280"/>
      <c r="W526" s="280"/>
      <c r="X526" s="280"/>
      <c r="Y526" s="280"/>
      <c r="Z526" s="280"/>
      <c r="AA526" s="280"/>
      <c r="AB526" s="280"/>
      <c r="AC526" s="280"/>
      <c r="AD526" s="280"/>
      <c r="AE526" s="280"/>
    </row>
    <row r="527" ht="20.25" customHeight="1">
      <c r="A527" s="280"/>
      <c r="B527" s="280"/>
      <c r="C527" s="280"/>
      <c r="D527" s="280"/>
      <c r="E527" s="280"/>
      <c r="F527" s="280"/>
      <c r="G527" s="280"/>
      <c r="H527" s="281"/>
      <c r="I527" s="280"/>
      <c r="J527" s="280"/>
      <c r="K527" s="280"/>
      <c r="L527" s="280"/>
      <c r="M527" s="280"/>
      <c r="N527" s="280"/>
      <c r="O527" s="280"/>
      <c r="P527" s="280"/>
      <c r="Q527" s="280"/>
      <c r="R527" s="280"/>
      <c r="S527" s="280"/>
      <c r="T527" s="280"/>
      <c r="U527" s="280"/>
      <c r="V527" s="280"/>
      <c r="W527" s="280"/>
      <c r="X527" s="280"/>
      <c r="Y527" s="280"/>
      <c r="Z527" s="280"/>
      <c r="AA527" s="280"/>
      <c r="AB527" s="280"/>
      <c r="AC527" s="280"/>
      <c r="AD527" s="280"/>
      <c r="AE527" s="280"/>
    </row>
    <row r="528" ht="20.25" customHeight="1">
      <c r="A528" s="280"/>
      <c r="B528" s="280"/>
      <c r="C528" s="280"/>
      <c r="D528" s="280"/>
      <c r="E528" s="280"/>
      <c r="F528" s="280"/>
      <c r="G528" s="280"/>
      <c r="H528" s="281"/>
      <c r="I528" s="280"/>
      <c r="J528" s="280"/>
      <c r="K528" s="280"/>
      <c r="L528" s="280"/>
      <c r="M528" s="280"/>
      <c r="N528" s="280"/>
      <c r="O528" s="280"/>
      <c r="P528" s="280"/>
      <c r="Q528" s="280"/>
      <c r="R528" s="280"/>
      <c r="S528" s="280"/>
      <c r="T528" s="280"/>
      <c r="U528" s="280"/>
      <c r="V528" s="280"/>
      <c r="W528" s="280"/>
      <c r="X528" s="280"/>
      <c r="Y528" s="280"/>
      <c r="Z528" s="280"/>
      <c r="AA528" s="280"/>
      <c r="AB528" s="280"/>
      <c r="AC528" s="280"/>
      <c r="AD528" s="280"/>
      <c r="AE528" s="280"/>
    </row>
    <row r="529" ht="20.25" customHeight="1">
      <c r="A529" s="280"/>
      <c r="B529" s="280"/>
      <c r="C529" s="280"/>
      <c r="D529" s="280"/>
      <c r="E529" s="280"/>
      <c r="F529" s="280"/>
      <c r="G529" s="280"/>
      <c r="H529" s="281"/>
      <c r="I529" s="280"/>
      <c r="J529" s="280"/>
      <c r="K529" s="280"/>
      <c r="L529" s="280"/>
      <c r="M529" s="280"/>
      <c r="N529" s="280"/>
      <c r="O529" s="280"/>
      <c r="P529" s="280"/>
      <c r="Q529" s="280"/>
      <c r="R529" s="280"/>
      <c r="S529" s="280"/>
      <c r="T529" s="280"/>
      <c r="U529" s="280"/>
      <c r="V529" s="280"/>
      <c r="W529" s="280"/>
      <c r="X529" s="280"/>
      <c r="Y529" s="280"/>
      <c r="Z529" s="280"/>
      <c r="AA529" s="280"/>
      <c r="AB529" s="280"/>
      <c r="AC529" s="280"/>
      <c r="AD529" s="280"/>
      <c r="AE529" s="280"/>
    </row>
    <row r="530" ht="20.25" customHeight="1">
      <c r="A530" s="280"/>
      <c r="B530" s="280"/>
      <c r="C530" s="280"/>
      <c r="D530" s="280"/>
      <c r="E530" s="280"/>
      <c r="F530" s="280"/>
      <c r="G530" s="280"/>
      <c r="H530" s="281"/>
      <c r="I530" s="280"/>
      <c r="J530" s="280"/>
      <c r="K530" s="280"/>
      <c r="L530" s="280"/>
      <c r="M530" s="280"/>
      <c r="N530" s="280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0"/>
      <c r="AC530" s="280"/>
      <c r="AD530" s="280"/>
      <c r="AE530" s="280"/>
    </row>
    <row r="531" ht="20.25" customHeight="1">
      <c r="A531" s="280"/>
      <c r="B531" s="280"/>
      <c r="C531" s="280"/>
      <c r="D531" s="280"/>
      <c r="E531" s="280"/>
      <c r="F531" s="280"/>
      <c r="G531" s="280"/>
      <c r="H531" s="281"/>
      <c r="I531" s="280"/>
      <c r="J531" s="280"/>
      <c r="K531" s="280"/>
      <c r="L531" s="280"/>
      <c r="M531" s="280"/>
      <c r="N531" s="280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0"/>
      <c r="AC531" s="280"/>
      <c r="AD531" s="280"/>
      <c r="AE531" s="280"/>
    </row>
    <row r="532" ht="20.25" customHeight="1">
      <c r="A532" s="280"/>
      <c r="B532" s="280"/>
      <c r="C532" s="280"/>
      <c r="D532" s="280"/>
      <c r="E532" s="280"/>
      <c r="F532" s="280"/>
      <c r="G532" s="280"/>
      <c r="H532" s="281"/>
      <c r="I532" s="280"/>
      <c r="J532" s="280"/>
      <c r="K532" s="280"/>
      <c r="L532" s="280"/>
      <c r="M532" s="280"/>
      <c r="N532" s="280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0"/>
      <c r="AC532" s="280"/>
      <c r="AD532" s="280"/>
      <c r="AE532" s="280"/>
    </row>
    <row r="533" ht="20.25" customHeight="1">
      <c r="A533" s="280"/>
      <c r="B533" s="280"/>
      <c r="C533" s="280"/>
      <c r="D533" s="280"/>
      <c r="E533" s="280"/>
      <c r="F533" s="280"/>
      <c r="G533" s="280"/>
      <c r="H533" s="281"/>
      <c r="I533" s="280"/>
      <c r="J533" s="280"/>
      <c r="K533" s="280"/>
      <c r="L533" s="280"/>
      <c r="M533" s="280"/>
      <c r="N533" s="280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0"/>
      <c r="AC533" s="280"/>
      <c r="AD533" s="280"/>
      <c r="AE533" s="280"/>
    </row>
    <row r="534" ht="20.25" customHeight="1">
      <c r="A534" s="280"/>
      <c r="B534" s="280"/>
      <c r="C534" s="280"/>
      <c r="D534" s="280"/>
      <c r="E534" s="280"/>
      <c r="F534" s="280"/>
      <c r="G534" s="280"/>
      <c r="H534" s="281"/>
      <c r="I534" s="280"/>
      <c r="J534" s="280"/>
      <c r="K534" s="280"/>
      <c r="L534" s="280"/>
      <c r="M534" s="280"/>
      <c r="N534" s="280"/>
      <c r="O534" s="280"/>
      <c r="P534" s="280"/>
      <c r="Q534" s="280"/>
      <c r="R534" s="280"/>
      <c r="S534" s="280"/>
      <c r="T534" s="280"/>
      <c r="U534" s="280"/>
      <c r="V534" s="280"/>
      <c r="W534" s="280"/>
      <c r="X534" s="280"/>
      <c r="Y534" s="280"/>
      <c r="Z534" s="280"/>
      <c r="AA534" s="280"/>
      <c r="AB534" s="280"/>
      <c r="AC534" s="280"/>
      <c r="AD534" s="280"/>
      <c r="AE534" s="280"/>
    </row>
    <row r="535" ht="20.25" customHeight="1">
      <c r="A535" s="280"/>
      <c r="B535" s="280"/>
      <c r="C535" s="280"/>
      <c r="D535" s="280"/>
      <c r="E535" s="280"/>
      <c r="F535" s="280"/>
      <c r="G535" s="280"/>
      <c r="H535" s="281"/>
      <c r="I535" s="280"/>
      <c r="J535" s="280"/>
      <c r="K535" s="280"/>
      <c r="L535" s="280"/>
      <c r="M535" s="280"/>
      <c r="N535" s="280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0"/>
      <c r="AC535" s="280"/>
      <c r="AD535" s="280"/>
      <c r="AE535" s="280"/>
    </row>
    <row r="536" ht="20.25" customHeight="1">
      <c r="A536" s="280"/>
      <c r="B536" s="280"/>
      <c r="C536" s="280"/>
      <c r="D536" s="280"/>
      <c r="E536" s="280"/>
      <c r="F536" s="280"/>
      <c r="G536" s="280"/>
      <c r="H536" s="281"/>
      <c r="I536" s="280"/>
      <c r="J536" s="280"/>
      <c r="K536" s="280"/>
      <c r="L536" s="280"/>
      <c r="M536" s="280"/>
      <c r="N536" s="280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0"/>
      <c r="AC536" s="280"/>
      <c r="AD536" s="280"/>
      <c r="AE536" s="280"/>
    </row>
    <row r="537" ht="20.25" customHeight="1">
      <c r="A537" s="280"/>
      <c r="B537" s="280"/>
      <c r="C537" s="280"/>
      <c r="D537" s="280"/>
      <c r="E537" s="280"/>
      <c r="F537" s="280"/>
      <c r="G537" s="280"/>
      <c r="H537" s="281"/>
      <c r="I537" s="280"/>
      <c r="J537" s="280"/>
      <c r="K537" s="280"/>
      <c r="L537" s="280"/>
      <c r="M537" s="280"/>
      <c r="N537" s="280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0"/>
      <c r="AC537" s="280"/>
      <c r="AD537" s="280"/>
      <c r="AE537" s="280"/>
    </row>
    <row r="538" ht="20.25" customHeight="1">
      <c r="A538" s="280"/>
      <c r="B538" s="280"/>
      <c r="C538" s="280"/>
      <c r="D538" s="280"/>
      <c r="E538" s="280"/>
      <c r="F538" s="280"/>
      <c r="G538" s="280"/>
      <c r="H538" s="281"/>
      <c r="I538" s="280"/>
      <c r="J538" s="280"/>
      <c r="K538" s="280"/>
      <c r="L538" s="280"/>
      <c r="M538" s="280"/>
      <c r="N538" s="280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0"/>
      <c r="AC538" s="280"/>
      <c r="AD538" s="280"/>
      <c r="AE538" s="280"/>
    </row>
    <row r="539" ht="20.25" customHeight="1">
      <c r="A539" s="280"/>
      <c r="B539" s="280"/>
      <c r="C539" s="280"/>
      <c r="D539" s="280"/>
      <c r="E539" s="280"/>
      <c r="F539" s="280"/>
      <c r="G539" s="280"/>
      <c r="H539" s="281"/>
      <c r="I539" s="280"/>
      <c r="J539" s="280"/>
      <c r="K539" s="280"/>
      <c r="L539" s="280"/>
      <c r="M539" s="280"/>
      <c r="N539" s="280"/>
      <c r="O539" s="280"/>
      <c r="P539" s="280"/>
      <c r="Q539" s="280"/>
      <c r="R539" s="280"/>
      <c r="S539" s="280"/>
      <c r="T539" s="280"/>
      <c r="U539" s="280"/>
      <c r="V539" s="280"/>
      <c r="W539" s="280"/>
      <c r="X539" s="280"/>
      <c r="Y539" s="280"/>
      <c r="Z539" s="280"/>
      <c r="AA539" s="280"/>
      <c r="AB539" s="280"/>
      <c r="AC539" s="280"/>
      <c r="AD539" s="280"/>
      <c r="AE539" s="280"/>
    </row>
    <row r="540" ht="20.25" customHeight="1">
      <c r="A540" s="280"/>
      <c r="B540" s="280"/>
      <c r="C540" s="280"/>
      <c r="D540" s="280"/>
      <c r="E540" s="280"/>
      <c r="F540" s="280"/>
      <c r="G540" s="280"/>
      <c r="H540" s="281"/>
      <c r="I540" s="280"/>
      <c r="J540" s="280"/>
      <c r="K540" s="280"/>
      <c r="L540" s="280"/>
      <c r="M540" s="280"/>
      <c r="N540" s="280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0"/>
      <c r="AC540" s="280"/>
      <c r="AD540" s="280"/>
      <c r="AE540" s="280"/>
    </row>
    <row r="541" ht="20.25" customHeight="1">
      <c r="A541" s="280"/>
      <c r="B541" s="280"/>
      <c r="C541" s="280"/>
      <c r="D541" s="280"/>
      <c r="E541" s="280"/>
      <c r="F541" s="280"/>
      <c r="G541" s="280"/>
      <c r="H541" s="281"/>
      <c r="I541" s="280"/>
      <c r="J541" s="280"/>
      <c r="K541" s="280"/>
      <c r="L541" s="280"/>
      <c r="M541" s="280"/>
      <c r="N541" s="280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0"/>
      <c r="AC541" s="280"/>
      <c r="AD541" s="280"/>
      <c r="AE541" s="280"/>
    </row>
    <row r="542" ht="20.25" customHeight="1">
      <c r="A542" s="280"/>
      <c r="B542" s="280"/>
      <c r="C542" s="280"/>
      <c r="D542" s="280"/>
      <c r="E542" s="280"/>
      <c r="F542" s="280"/>
      <c r="G542" s="280"/>
      <c r="H542" s="281"/>
      <c r="I542" s="280"/>
      <c r="J542" s="280"/>
      <c r="K542" s="280"/>
      <c r="L542" s="280"/>
      <c r="M542" s="280"/>
      <c r="N542" s="280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0"/>
      <c r="AC542" s="280"/>
      <c r="AD542" s="280"/>
      <c r="AE542" s="280"/>
    </row>
    <row r="543" ht="20.25" customHeight="1">
      <c r="A543" s="280"/>
      <c r="B543" s="280"/>
      <c r="C543" s="280"/>
      <c r="D543" s="280"/>
      <c r="E543" s="280"/>
      <c r="F543" s="280"/>
      <c r="G543" s="280"/>
      <c r="H543" s="281"/>
      <c r="I543" s="280"/>
      <c r="J543" s="280"/>
      <c r="K543" s="280"/>
      <c r="L543" s="280"/>
      <c r="M543" s="280"/>
      <c r="N543" s="280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0"/>
      <c r="AC543" s="280"/>
      <c r="AD543" s="280"/>
      <c r="AE543" s="280"/>
    </row>
    <row r="544" ht="20.25" customHeight="1">
      <c r="A544" s="280"/>
      <c r="B544" s="280"/>
      <c r="C544" s="280"/>
      <c r="D544" s="280"/>
      <c r="E544" s="280"/>
      <c r="F544" s="280"/>
      <c r="G544" s="280"/>
      <c r="H544" s="281"/>
      <c r="I544" s="280"/>
      <c r="J544" s="280"/>
      <c r="K544" s="280"/>
      <c r="L544" s="280"/>
      <c r="M544" s="280"/>
      <c r="N544" s="280"/>
      <c r="O544" s="280"/>
      <c r="P544" s="280"/>
      <c r="Q544" s="280"/>
      <c r="R544" s="280"/>
      <c r="S544" s="280"/>
      <c r="T544" s="280"/>
      <c r="U544" s="280"/>
      <c r="V544" s="280"/>
      <c r="W544" s="280"/>
      <c r="X544" s="280"/>
      <c r="Y544" s="280"/>
      <c r="Z544" s="280"/>
      <c r="AA544" s="280"/>
      <c r="AB544" s="280"/>
      <c r="AC544" s="280"/>
      <c r="AD544" s="280"/>
      <c r="AE544" s="280"/>
    </row>
    <row r="545" ht="20.25" customHeight="1">
      <c r="A545" s="280"/>
      <c r="B545" s="280"/>
      <c r="C545" s="280"/>
      <c r="D545" s="280"/>
      <c r="E545" s="280"/>
      <c r="F545" s="280"/>
      <c r="G545" s="280"/>
      <c r="H545" s="281"/>
      <c r="I545" s="280"/>
      <c r="J545" s="280"/>
      <c r="K545" s="280"/>
      <c r="L545" s="280"/>
      <c r="M545" s="280"/>
      <c r="N545" s="280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0"/>
      <c r="AC545" s="280"/>
      <c r="AD545" s="280"/>
      <c r="AE545" s="280"/>
    </row>
    <row r="546" ht="20.25" customHeight="1">
      <c r="A546" s="280"/>
      <c r="B546" s="280"/>
      <c r="C546" s="280"/>
      <c r="D546" s="280"/>
      <c r="E546" s="280"/>
      <c r="F546" s="280"/>
      <c r="G546" s="280"/>
      <c r="H546" s="281"/>
      <c r="I546" s="280"/>
      <c r="J546" s="280"/>
      <c r="K546" s="280"/>
      <c r="L546" s="280"/>
      <c r="M546" s="280"/>
      <c r="N546" s="280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0"/>
      <c r="AC546" s="280"/>
      <c r="AD546" s="280"/>
      <c r="AE546" s="280"/>
    </row>
    <row r="547" ht="20.25" customHeight="1">
      <c r="A547" s="280"/>
      <c r="B547" s="280"/>
      <c r="C547" s="280"/>
      <c r="D547" s="280"/>
      <c r="E547" s="280"/>
      <c r="F547" s="280"/>
      <c r="G547" s="280"/>
      <c r="H547" s="281"/>
      <c r="I547" s="280"/>
      <c r="J547" s="280"/>
      <c r="K547" s="280"/>
      <c r="L547" s="280"/>
      <c r="M547" s="280"/>
      <c r="N547" s="280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0"/>
      <c r="AC547" s="280"/>
      <c r="AD547" s="280"/>
      <c r="AE547" s="280"/>
    </row>
    <row r="548" ht="20.25" customHeight="1">
      <c r="A548" s="280"/>
      <c r="B548" s="280"/>
      <c r="C548" s="280"/>
      <c r="D548" s="280"/>
      <c r="E548" s="280"/>
      <c r="F548" s="280"/>
      <c r="G548" s="280"/>
      <c r="H548" s="281"/>
      <c r="I548" s="280"/>
      <c r="J548" s="280"/>
      <c r="K548" s="280"/>
      <c r="L548" s="280"/>
      <c r="M548" s="280"/>
      <c r="N548" s="280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0"/>
      <c r="AC548" s="280"/>
      <c r="AD548" s="280"/>
      <c r="AE548" s="280"/>
    </row>
    <row r="549" ht="20.25" customHeight="1">
      <c r="A549" s="280"/>
      <c r="B549" s="280"/>
      <c r="C549" s="280"/>
      <c r="D549" s="280"/>
      <c r="E549" s="280"/>
      <c r="F549" s="280"/>
      <c r="G549" s="280"/>
      <c r="H549" s="281"/>
      <c r="I549" s="280"/>
      <c r="J549" s="280"/>
      <c r="K549" s="280"/>
      <c r="L549" s="280"/>
      <c r="M549" s="280"/>
      <c r="N549" s="280"/>
      <c r="O549" s="280"/>
      <c r="P549" s="280"/>
      <c r="Q549" s="280"/>
      <c r="R549" s="280"/>
      <c r="S549" s="280"/>
      <c r="T549" s="280"/>
      <c r="U549" s="280"/>
      <c r="V549" s="280"/>
      <c r="W549" s="280"/>
      <c r="X549" s="280"/>
      <c r="Y549" s="280"/>
      <c r="Z549" s="280"/>
      <c r="AA549" s="280"/>
      <c r="AB549" s="280"/>
      <c r="AC549" s="280"/>
      <c r="AD549" s="280"/>
      <c r="AE549" s="280"/>
    </row>
    <row r="550" ht="20.25" customHeight="1">
      <c r="A550" s="280"/>
      <c r="B550" s="280"/>
      <c r="C550" s="280"/>
      <c r="D550" s="280"/>
      <c r="E550" s="280"/>
      <c r="F550" s="280"/>
      <c r="G550" s="280"/>
      <c r="H550" s="281"/>
      <c r="I550" s="280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0"/>
      <c r="AC550" s="280"/>
      <c r="AD550" s="280"/>
      <c r="AE550" s="280"/>
    </row>
    <row r="551" ht="20.25" customHeight="1">
      <c r="A551" s="280"/>
      <c r="B551" s="280"/>
      <c r="C551" s="280"/>
      <c r="D551" s="280"/>
      <c r="E551" s="280"/>
      <c r="F551" s="280"/>
      <c r="G551" s="280"/>
      <c r="H551" s="281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0"/>
      <c r="AC551" s="280"/>
      <c r="AD551" s="280"/>
      <c r="AE551" s="280"/>
    </row>
    <row r="552" ht="20.25" customHeight="1">
      <c r="A552" s="280"/>
      <c r="B552" s="280"/>
      <c r="C552" s="280"/>
      <c r="D552" s="280"/>
      <c r="E552" s="280"/>
      <c r="F552" s="280"/>
      <c r="G552" s="280"/>
      <c r="H552" s="281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0"/>
      <c r="AC552" s="280"/>
      <c r="AD552" s="280"/>
      <c r="AE552" s="280"/>
    </row>
    <row r="553" ht="20.25" customHeight="1">
      <c r="A553" s="280"/>
      <c r="B553" s="280"/>
      <c r="C553" s="280"/>
      <c r="D553" s="280"/>
      <c r="E553" s="280"/>
      <c r="F553" s="280"/>
      <c r="G553" s="280"/>
      <c r="H553" s="281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0"/>
      <c r="AC553" s="280"/>
      <c r="AD553" s="280"/>
      <c r="AE553" s="280"/>
    </row>
    <row r="554" ht="20.25" customHeight="1">
      <c r="A554" s="280"/>
      <c r="B554" s="280"/>
      <c r="C554" s="280"/>
      <c r="D554" s="280"/>
      <c r="E554" s="280"/>
      <c r="F554" s="280"/>
      <c r="G554" s="280"/>
      <c r="H554" s="281"/>
      <c r="I554" s="280"/>
      <c r="J554" s="280"/>
      <c r="K554" s="280"/>
      <c r="L554" s="280"/>
      <c r="M554" s="280"/>
      <c r="N554" s="280"/>
      <c r="O554" s="280"/>
      <c r="P554" s="280"/>
      <c r="Q554" s="280"/>
      <c r="R554" s="280"/>
      <c r="S554" s="280"/>
      <c r="T554" s="280"/>
      <c r="U554" s="280"/>
      <c r="V554" s="280"/>
      <c r="W554" s="280"/>
      <c r="X554" s="280"/>
      <c r="Y554" s="280"/>
      <c r="Z554" s="280"/>
      <c r="AA554" s="280"/>
      <c r="AB554" s="280"/>
      <c r="AC554" s="280"/>
      <c r="AD554" s="280"/>
      <c r="AE554" s="280"/>
    </row>
    <row r="555" ht="20.25" customHeight="1">
      <c r="A555" s="280"/>
      <c r="B555" s="280"/>
      <c r="C555" s="280"/>
      <c r="D555" s="280"/>
      <c r="E555" s="280"/>
      <c r="F555" s="280"/>
      <c r="G555" s="280"/>
      <c r="H555" s="281"/>
      <c r="I555" s="280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0"/>
      <c r="AC555" s="280"/>
      <c r="AD555" s="280"/>
      <c r="AE555" s="280"/>
    </row>
    <row r="556" ht="20.25" customHeight="1">
      <c r="A556" s="280"/>
      <c r="B556" s="280"/>
      <c r="C556" s="280"/>
      <c r="D556" s="280"/>
      <c r="E556" s="280"/>
      <c r="F556" s="280"/>
      <c r="G556" s="280"/>
      <c r="H556" s="281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0"/>
      <c r="AC556" s="280"/>
      <c r="AD556" s="280"/>
      <c r="AE556" s="280"/>
    </row>
    <row r="557" ht="20.25" customHeight="1">
      <c r="A557" s="280"/>
      <c r="B557" s="280"/>
      <c r="C557" s="280"/>
      <c r="D557" s="280"/>
      <c r="E557" s="280"/>
      <c r="F557" s="280"/>
      <c r="G557" s="280"/>
      <c r="H557" s="281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0"/>
      <c r="AC557" s="280"/>
      <c r="AD557" s="280"/>
      <c r="AE557" s="280"/>
    </row>
    <row r="558" ht="20.25" customHeight="1">
      <c r="A558" s="280"/>
      <c r="B558" s="280"/>
      <c r="C558" s="280"/>
      <c r="D558" s="280"/>
      <c r="E558" s="280"/>
      <c r="F558" s="280"/>
      <c r="G558" s="280"/>
      <c r="H558" s="281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0"/>
      <c r="AC558" s="280"/>
      <c r="AD558" s="280"/>
      <c r="AE558" s="280"/>
    </row>
    <row r="559" ht="20.25" customHeight="1">
      <c r="A559" s="280"/>
      <c r="B559" s="280"/>
      <c r="C559" s="280"/>
      <c r="D559" s="280"/>
      <c r="E559" s="280"/>
      <c r="F559" s="280"/>
      <c r="G559" s="280"/>
      <c r="H559" s="281"/>
      <c r="I559" s="280"/>
      <c r="J559" s="280"/>
      <c r="K559" s="280"/>
      <c r="L559" s="280"/>
      <c r="M559" s="280"/>
      <c r="N559" s="280"/>
      <c r="O559" s="280"/>
      <c r="P559" s="280"/>
      <c r="Q559" s="280"/>
      <c r="R559" s="280"/>
      <c r="S559" s="280"/>
      <c r="T559" s="280"/>
      <c r="U559" s="280"/>
      <c r="V559" s="280"/>
      <c r="W559" s="280"/>
      <c r="X559" s="280"/>
      <c r="Y559" s="280"/>
      <c r="Z559" s="280"/>
      <c r="AA559" s="280"/>
      <c r="AB559" s="280"/>
      <c r="AC559" s="280"/>
      <c r="AD559" s="280"/>
      <c r="AE559" s="280"/>
    </row>
    <row r="560" ht="20.25" customHeight="1">
      <c r="A560" s="280"/>
      <c r="B560" s="280"/>
      <c r="C560" s="280"/>
      <c r="D560" s="280"/>
      <c r="E560" s="280"/>
      <c r="F560" s="280"/>
      <c r="G560" s="280"/>
      <c r="H560" s="281"/>
      <c r="I560" s="280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0"/>
      <c r="AC560" s="280"/>
      <c r="AD560" s="280"/>
      <c r="AE560" s="280"/>
    </row>
    <row r="561" ht="20.25" customHeight="1">
      <c r="A561" s="280"/>
      <c r="B561" s="280"/>
      <c r="C561" s="280"/>
      <c r="D561" s="280"/>
      <c r="E561" s="280"/>
      <c r="F561" s="280"/>
      <c r="G561" s="280"/>
      <c r="H561" s="281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0"/>
      <c r="AC561" s="280"/>
      <c r="AD561" s="280"/>
      <c r="AE561" s="280"/>
    </row>
    <row r="562" ht="20.25" customHeight="1">
      <c r="A562" s="280"/>
      <c r="B562" s="280"/>
      <c r="C562" s="280"/>
      <c r="D562" s="280"/>
      <c r="E562" s="280"/>
      <c r="F562" s="280"/>
      <c r="G562" s="280"/>
      <c r="H562" s="281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0"/>
      <c r="AC562" s="280"/>
      <c r="AD562" s="280"/>
      <c r="AE562" s="280"/>
    </row>
    <row r="563" ht="20.25" customHeight="1">
      <c r="A563" s="280"/>
      <c r="B563" s="280"/>
      <c r="C563" s="280"/>
      <c r="D563" s="280"/>
      <c r="E563" s="280"/>
      <c r="F563" s="280"/>
      <c r="G563" s="280"/>
      <c r="H563" s="281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0"/>
      <c r="AC563" s="280"/>
      <c r="AD563" s="280"/>
      <c r="AE563" s="280"/>
    </row>
    <row r="564" ht="20.25" customHeight="1">
      <c r="A564" s="280"/>
      <c r="B564" s="280"/>
      <c r="C564" s="280"/>
      <c r="D564" s="280"/>
      <c r="E564" s="280"/>
      <c r="F564" s="280"/>
      <c r="G564" s="280"/>
      <c r="H564" s="281"/>
      <c r="I564" s="280"/>
      <c r="J564" s="280"/>
      <c r="K564" s="280"/>
      <c r="L564" s="280"/>
      <c r="M564" s="280"/>
      <c r="N564" s="280"/>
      <c r="O564" s="280"/>
      <c r="P564" s="280"/>
      <c r="Q564" s="280"/>
      <c r="R564" s="280"/>
      <c r="S564" s="280"/>
      <c r="T564" s="280"/>
      <c r="U564" s="280"/>
      <c r="V564" s="280"/>
      <c r="W564" s="280"/>
      <c r="X564" s="280"/>
      <c r="Y564" s="280"/>
      <c r="Z564" s="280"/>
      <c r="AA564" s="280"/>
      <c r="AB564" s="280"/>
      <c r="AC564" s="280"/>
      <c r="AD564" s="280"/>
      <c r="AE564" s="280"/>
    </row>
    <row r="565" ht="20.25" customHeight="1">
      <c r="A565" s="280"/>
      <c r="B565" s="280"/>
      <c r="C565" s="280"/>
      <c r="D565" s="280"/>
      <c r="E565" s="280"/>
      <c r="F565" s="280"/>
      <c r="G565" s="280"/>
      <c r="H565" s="281"/>
      <c r="I565" s="280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0"/>
      <c r="AC565" s="280"/>
      <c r="AD565" s="280"/>
      <c r="AE565" s="280"/>
    </row>
    <row r="566" ht="20.25" customHeight="1">
      <c r="A566" s="280"/>
      <c r="B566" s="280"/>
      <c r="C566" s="280"/>
      <c r="D566" s="280"/>
      <c r="E566" s="280"/>
      <c r="F566" s="280"/>
      <c r="G566" s="280"/>
      <c r="H566" s="281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0"/>
      <c r="AC566" s="280"/>
      <c r="AD566" s="280"/>
      <c r="AE566" s="280"/>
    </row>
    <row r="567" ht="20.25" customHeight="1">
      <c r="A567" s="280"/>
      <c r="B567" s="280"/>
      <c r="C567" s="280"/>
      <c r="D567" s="280"/>
      <c r="E567" s="280"/>
      <c r="F567" s="280"/>
      <c r="G567" s="280"/>
      <c r="H567" s="281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0"/>
      <c r="AC567" s="280"/>
      <c r="AD567" s="280"/>
      <c r="AE567" s="280"/>
    </row>
    <row r="568" ht="20.25" customHeight="1">
      <c r="A568" s="280"/>
      <c r="B568" s="280"/>
      <c r="C568" s="280"/>
      <c r="D568" s="280"/>
      <c r="E568" s="280"/>
      <c r="F568" s="280"/>
      <c r="G568" s="280"/>
      <c r="H568" s="281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0"/>
      <c r="AC568" s="280"/>
      <c r="AD568" s="280"/>
      <c r="AE568" s="280"/>
    </row>
    <row r="569" ht="20.25" customHeight="1">
      <c r="A569" s="280"/>
      <c r="B569" s="280"/>
      <c r="C569" s="280"/>
      <c r="D569" s="280"/>
      <c r="E569" s="280"/>
      <c r="F569" s="280"/>
      <c r="G569" s="280"/>
      <c r="H569" s="281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0"/>
      <c r="X569" s="280"/>
      <c r="Y569" s="280"/>
      <c r="Z569" s="280"/>
      <c r="AA569" s="280"/>
      <c r="AB569" s="280"/>
      <c r="AC569" s="280"/>
      <c r="AD569" s="280"/>
      <c r="AE569" s="280"/>
    </row>
    <row r="570" ht="20.25" customHeight="1">
      <c r="A570" s="280"/>
      <c r="B570" s="280"/>
      <c r="C570" s="280"/>
      <c r="D570" s="280"/>
      <c r="E570" s="280"/>
      <c r="F570" s="280"/>
      <c r="G570" s="280"/>
      <c r="H570" s="281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0"/>
      <c r="AC570" s="280"/>
      <c r="AD570" s="280"/>
      <c r="AE570" s="280"/>
    </row>
    <row r="571" ht="20.25" customHeight="1">
      <c r="A571" s="280"/>
      <c r="B571" s="280"/>
      <c r="C571" s="280"/>
      <c r="D571" s="280"/>
      <c r="E571" s="280"/>
      <c r="F571" s="280"/>
      <c r="G571" s="280"/>
      <c r="H571" s="281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0"/>
      <c r="AC571" s="280"/>
      <c r="AD571" s="280"/>
      <c r="AE571" s="280"/>
    </row>
    <row r="572" ht="20.25" customHeight="1">
      <c r="A572" s="280"/>
      <c r="B572" s="280"/>
      <c r="C572" s="280"/>
      <c r="D572" s="280"/>
      <c r="E572" s="280"/>
      <c r="F572" s="280"/>
      <c r="G572" s="280"/>
      <c r="H572" s="281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0"/>
      <c r="AC572" s="280"/>
      <c r="AD572" s="280"/>
      <c r="AE572" s="280"/>
    </row>
    <row r="573" ht="20.25" customHeight="1">
      <c r="A573" s="280"/>
      <c r="B573" s="280"/>
      <c r="C573" s="280"/>
      <c r="D573" s="280"/>
      <c r="E573" s="280"/>
      <c r="F573" s="280"/>
      <c r="G573" s="280"/>
      <c r="H573" s="281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0"/>
      <c r="AC573" s="280"/>
      <c r="AD573" s="280"/>
      <c r="AE573" s="280"/>
    </row>
    <row r="574" ht="20.25" customHeight="1">
      <c r="A574" s="280"/>
      <c r="B574" s="280"/>
      <c r="C574" s="280"/>
      <c r="D574" s="280"/>
      <c r="E574" s="280"/>
      <c r="F574" s="280"/>
      <c r="G574" s="280"/>
      <c r="H574" s="281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0"/>
      <c r="X574" s="280"/>
      <c r="Y574" s="280"/>
      <c r="Z574" s="280"/>
      <c r="AA574" s="280"/>
      <c r="AB574" s="280"/>
      <c r="AC574" s="280"/>
      <c r="AD574" s="280"/>
      <c r="AE574" s="280"/>
    </row>
    <row r="575" ht="20.25" customHeight="1">
      <c r="A575" s="280"/>
      <c r="B575" s="280"/>
      <c r="C575" s="280"/>
      <c r="D575" s="280"/>
      <c r="E575" s="280"/>
      <c r="F575" s="280"/>
      <c r="G575" s="280"/>
      <c r="H575" s="281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0"/>
      <c r="AC575" s="280"/>
      <c r="AD575" s="280"/>
      <c r="AE575" s="280"/>
    </row>
    <row r="576" ht="20.25" customHeight="1">
      <c r="A576" s="280"/>
      <c r="B576" s="280"/>
      <c r="C576" s="280"/>
      <c r="D576" s="280"/>
      <c r="E576" s="280"/>
      <c r="F576" s="280"/>
      <c r="G576" s="280"/>
      <c r="H576" s="281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0"/>
      <c r="X576" s="280"/>
      <c r="Y576" s="280"/>
      <c r="Z576" s="280"/>
      <c r="AA576" s="280"/>
      <c r="AB576" s="280"/>
      <c r="AC576" s="280"/>
      <c r="AD576" s="280"/>
      <c r="AE576" s="280"/>
    </row>
    <row r="577" ht="20.25" customHeight="1">
      <c r="A577" s="280"/>
      <c r="B577" s="280"/>
      <c r="C577" s="280"/>
      <c r="D577" s="280"/>
      <c r="E577" s="280"/>
      <c r="F577" s="280"/>
      <c r="G577" s="280"/>
      <c r="H577" s="281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0"/>
      <c r="X577" s="280"/>
      <c r="Y577" s="280"/>
      <c r="Z577" s="280"/>
      <c r="AA577" s="280"/>
      <c r="AB577" s="280"/>
      <c r="AC577" s="280"/>
      <c r="AD577" s="280"/>
      <c r="AE577" s="280"/>
    </row>
    <row r="578" ht="20.25" customHeight="1">
      <c r="A578" s="280"/>
      <c r="B578" s="280"/>
      <c r="C578" s="280"/>
      <c r="D578" s="280"/>
      <c r="E578" s="280"/>
      <c r="F578" s="280"/>
      <c r="G578" s="280"/>
      <c r="H578" s="281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0"/>
      <c r="X578" s="280"/>
      <c r="Y578" s="280"/>
      <c r="Z578" s="280"/>
      <c r="AA578" s="280"/>
      <c r="AB578" s="280"/>
      <c r="AC578" s="280"/>
      <c r="AD578" s="280"/>
      <c r="AE578" s="280"/>
    </row>
    <row r="579" ht="20.25" customHeight="1">
      <c r="A579" s="280"/>
      <c r="B579" s="280"/>
      <c r="C579" s="280"/>
      <c r="D579" s="280"/>
      <c r="E579" s="280"/>
      <c r="F579" s="280"/>
      <c r="G579" s="280"/>
      <c r="H579" s="281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0"/>
      <c r="X579" s="280"/>
      <c r="Y579" s="280"/>
      <c r="Z579" s="280"/>
      <c r="AA579" s="280"/>
      <c r="AB579" s="280"/>
      <c r="AC579" s="280"/>
      <c r="AD579" s="280"/>
      <c r="AE579" s="280"/>
    </row>
    <row r="580" ht="20.25" customHeight="1">
      <c r="A580" s="280"/>
      <c r="B580" s="280"/>
      <c r="C580" s="280"/>
      <c r="D580" s="280"/>
      <c r="E580" s="280"/>
      <c r="F580" s="280"/>
      <c r="G580" s="280"/>
      <c r="H580" s="281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0"/>
      <c r="X580" s="280"/>
      <c r="Y580" s="280"/>
      <c r="Z580" s="280"/>
      <c r="AA580" s="280"/>
      <c r="AB580" s="280"/>
      <c r="AC580" s="280"/>
      <c r="AD580" s="280"/>
      <c r="AE580" s="280"/>
    </row>
    <row r="581" ht="20.25" customHeight="1">
      <c r="A581" s="280"/>
      <c r="B581" s="280"/>
      <c r="C581" s="280"/>
      <c r="D581" s="280"/>
      <c r="E581" s="280"/>
      <c r="F581" s="280"/>
      <c r="G581" s="280"/>
      <c r="H581" s="281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0"/>
      <c r="X581" s="280"/>
      <c r="Y581" s="280"/>
      <c r="Z581" s="280"/>
      <c r="AA581" s="280"/>
      <c r="AB581" s="280"/>
      <c r="AC581" s="280"/>
      <c r="AD581" s="280"/>
      <c r="AE581" s="280"/>
    </row>
    <row r="582" ht="20.25" customHeight="1">
      <c r="A582" s="280"/>
      <c r="B582" s="280"/>
      <c r="C582" s="280"/>
      <c r="D582" s="280"/>
      <c r="E582" s="280"/>
      <c r="F582" s="280"/>
      <c r="G582" s="280"/>
      <c r="H582" s="281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0"/>
      <c r="X582" s="280"/>
      <c r="Y582" s="280"/>
      <c r="Z582" s="280"/>
      <c r="AA582" s="280"/>
      <c r="AB582" s="280"/>
      <c r="AC582" s="280"/>
      <c r="AD582" s="280"/>
      <c r="AE582" s="280"/>
    </row>
    <row r="583" ht="20.25" customHeight="1">
      <c r="A583" s="280"/>
      <c r="B583" s="280"/>
      <c r="C583" s="280"/>
      <c r="D583" s="280"/>
      <c r="E583" s="280"/>
      <c r="F583" s="280"/>
      <c r="G583" s="280"/>
      <c r="H583" s="281"/>
      <c r="I583" s="280"/>
      <c r="J583" s="280"/>
      <c r="K583" s="280"/>
      <c r="L583" s="280"/>
      <c r="M583" s="280"/>
      <c r="N583" s="280"/>
      <c r="O583" s="280"/>
      <c r="P583" s="280"/>
      <c r="Q583" s="280"/>
      <c r="R583" s="280"/>
      <c r="S583" s="280"/>
      <c r="T583" s="280"/>
      <c r="U583" s="280"/>
      <c r="V583" s="280"/>
      <c r="W583" s="280"/>
      <c r="X583" s="280"/>
      <c r="Y583" s="280"/>
      <c r="Z583" s="280"/>
      <c r="AA583" s="280"/>
      <c r="AB583" s="280"/>
      <c r="AC583" s="280"/>
      <c r="AD583" s="280"/>
      <c r="AE583" s="280"/>
    </row>
    <row r="584" ht="20.25" customHeight="1">
      <c r="A584" s="280"/>
      <c r="B584" s="280"/>
      <c r="C584" s="280"/>
      <c r="D584" s="280"/>
      <c r="E584" s="280"/>
      <c r="F584" s="280"/>
      <c r="G584" s="280"/>
      <c r="H584" s="281"/>
      <c r="I584" s="280"/>
      <c r="J584" s="280"/>
      <c r="K584" s="280"/>
      <c r="L584" s="280"/>
      <c r="M584" s="280"/>
      <c r="N584" s="280"/>
      <c r="O584" s="280"/>
      <c r="P584" s="280"/>
      <c r="Q584" s="280"/>
      <c r="R584" s="280"/>
      <c r="S584" s="280"/>
      <c r="T584" s="280"/>
      <c r="U584" s="280"/>
      <c r="V584" s="280"/>
      <c r="W584" s="280"/>
      <c r="X584" s="280"/>
      <c r="Y584" s="280"/>
      <c r="Z584" s="280"/>
      <c r="AA584" s="280"/>
      <c r="AB584" s="280"/>
      <c r="AC584" s="280"/>
      <c r="AD584" s="280"/>
      <c r="AE584" s="280"/>
    </row>
    <row r="585" ht="20.25" customHeight="1">
      <c r="A585" s="280"/>
      <c r="B585" s="280"/>
      <c r="C585" s="280"/>
      <c r="D585" s="280"/>
      <c r="E585" s="280"/>
      <c r="F585" s="280"/>
      <c r="G585" s="280"/>
      <c r="H585" s="281"/>
      <c r="I585" s="280"/>
      <c r="J585" s="280"/>
      <c r="K585" s="280"/>
      <c r="L585" s="280"/>
      <c r="M585" s="280"/>
      <c r="N585" s="280"/>
      <c r="O585" s="280"/>
      <c r="P585" s="280"/>
      <c r="Q585" s="280"/>
      <c r="R585" s="280"/>
      <c r="S585" s="280"/>
      <c r="T585" s="280"/>
      <c r="U585" s="280"/>
      <c r="V585" s="280"/>
      <c r="W585" s="280"/>
      <c r="X585" s="280"/>
      <c r="Y585" s="280"/>
      <c r="Z585" s="280"/>
      <c r="AA585" s="280"/>
      <c r="AB585" s="280"/>
      <c r="AC585" s="280"/>
      <c r="AD585" s="280"/>
      <c r="AE585" s="280"/>
    </row>
    <row r="586" ht="20.25" customHeight="1">
      <c r="A586" s="280"/>
      <c r="B586" s="280"/>
      <c r="C586" s="280"/>
      <c r="D586" s="280"/>
      <c r="E586" s="280"/>
      <c r="F586" s="280"/>
      <c r="G586" s="280"/>
      <c r="H586" s="281"/>
      <c r="I586" s="280"/>
      <c r="J586" s="280"/>
      <c r="K586" s="280"/>
      <c r="L586" s="280"/>
      <c r="M586" s="280"/>
      <c r="N586" s="280"/>
      <c r="O586" s="280"/>
      <c r="P586" s="280"/>
      <c r="Q586" s="280"/>
      <c r="R586" s="280"/>
      <c r="S586" s="280"/>
      <c r="T586" s="280"/>
      <c r="U586" s="280"/>
      <c r="V586" s="280"/>
      <c r="W586" s="280"/>
      <c r="X586" s="280"/>
      <c r="Y586" s="280"/>
      <c r="Z586" s="280"/>
      <c r="AA586" s="280"/>
      <c r="AB586" s="280"/>
      <c r="AC586" s="280"/>
      <c r="AD586" s="280"/>
      <c r="AE586" s="280"/>
    </row>
    <row r="587" ht="20.25" customHeight="1">
      <c r="A587" s="280"/>
      <c r="B587" s="280"/>
      <c r="C587" s="280"/>
      <c r="D587" s="280"/>
      <c r="E587" s="280"/>
      <c r="F587" s="280"/>
      <c r="G587" s="280"/>
      <c r="H587" s="281"/>
      <c r="I587" s="280"/>
      <c r="J587" s="280"/>
      <c r="K587" s="280"/>
      <c r="L587" s="280"/>
      <c r="M587" s="280"/>
      <c r="N587" s="280"/>
      <c r="O587" s="280"/>
      <c r="P587" s="280"/>
      <c r="Q587" s="280"/>
      <c r="R587" s="280"/>
      <c r="S587" s="280"/>
      <c r="T587" s="280"/>
      <c r="U587" s="280"/>
      <c r="V587" s="280"/>
      <c r="W587" s="280"/>
      <c r="X587" s="280"/>
      <c r="Y587" s="280"/>
      <c r="Z587" s="280"/>
      <c r="AA587" s="280"/>
      <c r="AB587" s="280"/>
      <c r="AC587" s="280"/>
      <c r="AD587" s="280"/>
      <c r="AE587" s="280"/>
    </row>
    <row r="588" ht="20.25" customHeight="1">
      <c r="A588" s="280"/>
      <c r="B588" s="280"/>
      <c r="C588" s="280"/>
      <c r="D588" s="280"/>
      <c r="E588" s="280"/>
      <c r="F588" s="280"/>
      <c r="G588" s="280"/>
      <c r="H588" s="281"/>
      <c r="I588" s="280"/>
      <c r="J588" s="280"/>
      <c r="K588" s="280"/>
      <c r="L588" s="280"/>
      <c r="M588" s="280"/>
      <c r="N588" s="280"/>
      <c r="O588" s="280"/>
      <c r="P588" s="280"/>
      <c r="Q588" s="280"/>
      <c r="R588" s="280"/>
      <c r="S588" s="280"/>
      <c r="T588" s="280"/>
      <c r="U588" s="280"/>
      <c r="V588" s="280"/>
      <c r="W588" s="280"/>
      <c r="X588" s="280"/>
      <c r="Y588" s="280"/>
      <c r="Z588" s="280"/>
      <c r="AA588" s="280"/>
      <c r="AB588" s="280"/>
      <c r="AC588" s="280"/>
      <c r="AD588" s="280"/>
      <c r="AE588" s="280"/>
    </row>
    <row r="589" ht="20.25" customHeight="1">
      <c r="A589" s="280"/>
      <c r="B589" s="280"/>
      <c r="C589" s="280"/>
      <c r="D589" s="280"/>
      <c r="E589" s="280"/>
      <c r="F589" s="280"/>
      <c r="G589" s="280"/>
      <c r="H589" s="281"/>
      <c r="I589" s="280"/>
      <c r="J589" s="280"/>
      <c r="K589" s="280"/>
      <c r="L589" s="280"/>
      <c r="M589" s="280"/>
      <c r="N589" s="280"/>
      <c r="O589" s="280"/>
      <c r="P589" s="280"/>
      <c r="Q589" s="280"/>
      <c r="R589" s="280"/>
      <c r="S589" s="280"/>
      <c r="T589" s="280"/>
      <c r="U589" s="280"/>
      <c r="V589" s="280"/>
      <c r="W589" s="280"/>
      <c r="X589" s="280"/>
      <c r="Y589" s="280"/>
      <c r="Z589" s="280"/>
      <c r="AA589" s="280"/>
      <c r="AB589" s="280"/>
      <c r="AC589" s="280"/>
      <c r="AD589" s="280"/>
      <c r="AE589" s="280"/>
    </row>
    <row r="590" ht="20.25" customHeight="1">
      <c r="A590" s="280"/>
      <c r="B590" s="280"/>
      <c r="C590" s="280"/>
      <c r="D590" s="280"/>
      <c r="E590" s="280"/>
      <c r="F590" s="280"/>
      <c r="G590" s="280"/>
      <c r="H590" s="281"/>
      <c r="I590" s="280"/>
      <c r="J590" s="280"/>
      <c r="K590" s="280"/>
      <c r="L590" s="280"/>
      <c r="M590" s="280"/>
      <c r="N590" s="280"/>
      <c r="O590" s="280"/>
      <c r="P590" s="280"/>
      <c r="Q590" s="280"/>
      <c r="R590" s="280"/>
      <c r="S590" s="280"/>
      <c r="T590" s="280"/>
      <c r="U590" s="280"/>
      <c r="V590" s="280"/>
      <c r="W590" s="280"/>
      <c r="X590" s="280"/>
      <c r="Y590" s="280"/>
      <c r="Z590" s="280"/>
      <c r="AA590" s="280"/>
      <c r="AB590" s="280"/>
      <c r="AC590" s="280"/>
      <c r="AD590" s="280"/>
      <c r="AE590" s="280"/>
    </row>
    <row r="591" ht="20.25" customHeight="1">
      <c r="A591" s="280"/>
      <c r="B591" s="280"/>
      <c r="C591" s="280"/>
      <c r="D591" s="280"/>
      <c r="E591" s="280"/>
      <c r="F591" s="280"/>
      <c r="G591" s="280"/>
      <c r="H591" s="281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0"/>
      <c r="AC591" s="280"/>
      <c r="AD591" s="280"/>
      <c r="AE591" s="280"/>
    </row>
    <row r="592" ht="20.25" customHeight="1">
      <c r="A592" s="280"/>
      <c r="B592" s="280"/>
      <c r="C592" s="280"/>
      <c r="D592" s="280"/>
      <c r="E592" s="280"/>
      <c r="F592" s="280"/>
      <c r="G592" s="280"/>
      <c r="H592" s="281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0"/>
      <c r="AC592" s="280"/>
      <c r="AD592" s="280"/>
      <c r="AE592" s="280"/>
    </row>
    <row r="593" ht="20.25" customHeight="1">
      <c r="A593" s="280"/>
      <c r="B593" s="280"/>
      <c r="C593" s="280"/>
      <c r="D593" s="280"/>
      <c r="E593" s="280"/>
      <c r="F593" s="280"/>
      <c r="G593" s="280"/>
      <c r="H593" s="281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0"/>
      <c r="AC593" s="280"/>
      <c r="AD593" s="280"/>
      <c r="AE593" s="280"/>
    </row>
    <row r="594" ht="20.25" customHeight="1">
      <c r="A594" s="280"/>
      <c r="B594" s="280"/>
      <c r="C594" s="280"/>
      <c r="D594" s="280"/>
      <c r="E594" s="280"/>
      <c r="F594" s="280"/>
      <c r="G594" s="280"/>
      <c r="H594" s="281"/>
      <c r="I594" s="280"/>
      <c r="J594" s="280"/>
      <c r="K594" s="280"/>
      <c r="L594" s="280"/>
      <c r="M594" s="280"/>
      <c r="N594" s="280"/>
      <c r="O594" s="280"/>
      <c r="P594" s="280"/>
      <c r="Q594" s="280"/>
      <c r="R594" s="280"/>
      <c r="S594" s="280"/>
      <c r="T594" s="280"/>
      <c r="U594" s="280"/>
      <c r="V594" s="280"/>
      <c r="W594" s="280"/>
      <c r="X594" s="280"/>
      <c r="Y594" s="280"/>
      <c r="Z594" s="280"/>
      <c r="AA594" s="280"/>
      <c r="AB594" s="280"/>
      <c r="AC594" s="280"/>
      <c r="AD594" s="280"/>
      <c r="AE594" s="280"/>
    </row>
    <row r="595" ht="20.25" customHeight="1">
      <c r="A595" s="280"/>
      <c r="B595" s="280"/>
      <c r="C595" s="280"/>
      <c r="D595" s="280"/>
      <c r="E595" s="280"/>
      <c r="F595" s="280"/>
      <c r="G595" s="280"/>
      <c r="H595" s="281"/>
      <c r="I595" s="280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0"/>
      <c r="AC595" s="280"/>
      <c r="AD595" s="280"/>
      <c r="AE595" s="280"/>
    </row>
    <row r="596" ht="20.25" customHeight="1">
      <c r="A596" s="280"/>
      <c r="B596" s="280"/>
      <c r="C596" s="280"/>
      <c r="D596" s="280"/>
      <c r="E596" s="280"/>
      <c r="F596" s="280"/>
      <c r="G596" s="280"/>
      <c r="H596" s="281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0"/>
      <c r="AC596" s="280"/>
      <c r="AD596" s="280"/>
      <c r="AE596" s="280"/>
    </row>
    <row r="597" ht="20.25" customHeight="1">
      <c r="A597" s="280"/>
      <c r="B597" s="280"/>
      <c r="C597" s="280"/>
      <c r="D597" s="280"/>
      <c r="E597" s="280"/>
      <c r="F597" s="280"/>
      <c r="G597" s="280"/>
      <c r="H597" s="281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0"/>
      <c r="AC597" s="280"/>
      <c r="AD597" s="280"/>
      <c r="AE597" s="280"/>
    </row>
    <row r="598" ht="20.25" customHeight="1">
      <c r="A598" s="280"/>
      <c r="B598" s="280"/>
      <c r="C598" s="280"/>
      <c r="D598" s="280"/>
      <c r="E598" s="280"/>
      <c r="F598" s="280"/>
      <c r="G598" s="280"/>
      <c r="H598" s="281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0"/>
      <c r="AC598" s="280"/>
      <c r="AD598" s="280"/>
      <c r="AE598" s="280"/>
    </row>
    <row r="599" ht="20.25" customHeight="1">
      <c r="A599" s="280"/>
      <c r="B599" s="280"/>
      <c r="C599" s="280"/>
      <c r="D599" s="280"/>
      <c r="E599" s="280"/>
      <c r="F599" s="280"/>
      <c r="G599" s="280"/>
      <c r="H599" s="281"/>
      <c r="I599" s="280"/>
      <c r="J599" s="280"/>
      <c r="K599" s="280"/>
      <c r="L599" s="280"/>
      <c r="M599" s="280"/>
      <c r="N599" s="280"/>
      <c r="O599" s="280"/>
      <c r="P599" s="280"/>
      <c r="Q599" s="280"/>
      <c r="R599" s="280"/>
      <c r="S599" s="280"/>
      <c r="T599" s="280"/>
      <c r="U599" s="280"/>
      <c r="V599" s="280"/>
      <c r="W599" s="280"/>
      <c r="X599" s="280"/>
      <c r="Y599" s="280"/>
      <c r="Z599" s="280"/>
      <c r="AA599" s="280"/>
      <c r="AB599" s="280"/>
      <c r="AC599" s="280"/>
      <c r="AD599" s="280"/>
      <c r="AE599" s="280"/>
    </row>
    <row r="600" ht="20.25" customHeight="1">
      <c r="A600" s="280"/>
      <c r="B600" s="280"/>
      <c r="C600" s="280"/>
      <c r="D600" s="280"/>
      <c r="E600" s="280"/>
      <c r="F600" s="280"/>
      <c r="G600" s="280"/>
      <c r="H600" s="281"/>
      <c r="I600" s="280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0"/>
      <c r="AC600" s="280"/>
      <c r="AD600" s="280"/>
      <c r="AE600" s="280"/>
    </row>
    <row r="601" ht="20.25" customHeight="1">
      <c r="A601" s="280"/>
      <c r="B601" s="280"/>
      <c r="C601" s="280"/>
      <c r="D601" s="280"/>
      <c r="E601" s="280"/>
      <c r="F601" s="280"/>
      <c r="G601" s="280"/>
      <c r="H601" s="281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0"/>
      <c r="AC601" s="280"/>
      <c r="AD601" s="280"/>
      <c r="AE601" s="280"/>
    </row>
    <row r="602" ht="20.25" customHeight="1">
      <c r="A602" s="280"/>
      <c r="B602" s="280"/>
      <c r="C602" s="280"/>
      <c r="D602" s="280"/>
      <c r="E602" s="280"/>
      <c r="F602" s="280"/>
      <c r="G602" s="280"/>
      <c r="H602" s="281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0"/>
      <c r="AC602" s="280"/>
      <c r="AD602" s="280"/>
      <c r="AE602" s="280"/>
    </row>
    <row r="603" ht="20.25" customHeight="1">
      <c r="A603" s="280"/>
      <c r="B603" s="280"/>
      <c r="C603" s="280"/>
      <c r="D603" s="280"/>
      <c r="E603" s="280"/>
      <c r="F603" s="280"/>
      <c r="G603" s="280"/>
      <c r="H603" s="281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0"/>
      <c r="AC603" s="280"/>
      <c r="AD603" s="280"/>
      <c r="AE603" s="280"/>
    </row>
    <row r="604" ht="20.25" customHeight="1">
      <c r="A604" s="280"/>
      <c r="B604" s="280"/>
      <c r="C604" s="280"/>
      <c r="D604" s="280"/>
      <c r="E604" s="280"/>
      <c r="F604" s="280"/>
      <c r="G604" s="280"/>
      <c r="H604" s="281"/>
      <c r="I604" s="280"/>
      <c r="J604" s="280"/>
      <c r="K604" s="280"/>
      <c r="L604" s="280"/>
      <c r="M604" s="280"/>
      <c r="N604" s="280"/>
      <c r="O604" s="280"/>
      <c r="P604" s="280"/>
      <c r="Q604" s="280"/>
      <c r="R604" s="280"/>
      <c r="S604" s="280"/>
      <c r="T604" s="280"/>
      <c r="U604" s="280"/>
      <c r="V604" s="280"/>
      <c r="W604" s="280"/>
      <c r="X604" s="280"/>
      <c r="Y604" s="280"/>
      <c r="Z604" s="280"/>
      <c r="AA604" s="280"/>
      <c r="AB604" s="280"/>
      <c r="AC604" s="280"/>
      <c r="AD604" s="280"/>
      <c r="AE604" s="280"/>
    </row>
    <row r="605" ht="20.25" customHeight="1">
      <c r="A605" s="280"/>
      <c r="B605" s="280"/>
      <c r="C605" s="280"/>
      <c r="D605" s="280"/>
      <c r="E605" s="280"/>
      <c r="F605" s="280"/>
      <c r="G605" s="280"/>
      <c r="H605" s="281"/>
      <c r="I605" s="280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0"/>
      <c r="AC605" s="280"/>
      <c r="AD605" s="280"/>
      <c r="AE605" s="280"/>
    </row>
    <row r="606" ht="20.25" customHeight="1">
      <c r="A606" s="280"/>
      <c r="B606" s="280"/>
      <c r="C606" s="280"/>
      <c r="D606" s="280"/>
      <c r="E606" s="280"/>
      <c r="F606" s="280"/>
      <c r="G606" s="280"/>
      <c r="H606" s="281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0"/>
      <c r="AC606" s="280"/>
      <c r="AD606" s="280"/>
      <c r="AE606" s="280"/>
    </row>
    <row r="607" ht="20.25" customHeight="1">
      <c r="A607" s="280"/>
      <c r="B607" s="280"/>
      <c r="C607" s="280"/>
      <c r="D607" s="280"/>
      <c r="E607" s="280"/>
      <c r="F607" s="280"/>
      <c r="G607" s="280"/>
      <c r="H607" s="281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0"/>
      <c r="AC607" s="280"/>
      <c r="AD607" s="280"/>
      <c r="AE607" s="280"/>
    </row>
    <row r="608" ht="20.25" customHeight="1">
      <c r="A608" s="280"/>
      <c r="B608" s="280"/>
      <c r="C608" s="280"/>
      <c r="D608" s="280"/>
      <c r="E608" s="280"/>
      <c r="F608" s="280"/>
      <c r="G608" s="280"/>
      <c r="H608" s="281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0"/>
      <c r="AC608" s="280"/>
      <c r="AD608" s="280"/>
      <c r="AE608" s="280"/>
    </row>
    <row r="609" ht="20.25" customHeight="1">
      <c r="A609" s="280"/>
      <c r="B609" s="280"/>
      <c r="C609" s="280"/>
      <c r="D609" s="280"/>
      <c r="E609" s="280"/>
      <c r="F609" s="280"/>
      <c r="G609" s="280"/>
      <c r="H609" s="281"/>
      <c r="I609" s="280"/>
      <c r="J609" s="280"/>
      <c r="K609" s="280"/>
      <c r="L609" s="280"/>
      <c r="M609" s="280"/>
      <c r="N609" s="280"/>
      <c r="O609" s="280"/>
      <c r="P609" s="280"/>
      <c r="Q609" s="280"/>
      <c r="R609" s="280"/>
      <c r="S609" s="280"/>
      <c r="T609" s="280"/>
      <c r="U609" s="280"/>
      <c r="V609" s="280"/>
      <c r="W609" s="280"/>
      <c r="X609" s="280"/>
      <c r="Y609" s="280"/>
      <c r="Z609" s="280"/>
      <c r="AA609" s="280"/>
      <c r="AB609" s="280"/>
      <c r="AC609" s="280"/>
      <c r="AD609" s="280"/>
      <c r="AE609" s="280"/>
    </row>
    <row r="610" ht="20.25" customHeight="1">
      <c r="A610" s="280"/>
      <c r="B610" s="280"/>
      <c r="C610" s="280"/>
      <c r="D610" s="280"/>
      <c r="E610" s="280"/>
      <c r="F610" s="280"/>
      <c r="G610" s="280"/>
      <c r="H610" s="281"/>
      <c r="I610" s="280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0"/>
      <c r="AC610" s="280"/>
      <c r="AD610" s="280"/>
      <c r="AE610" s="280"/>
    </row>
    <row r="611" ht="20.25" customHeight="1">
      <c r="A611" s="280"/>
      <c r="B611" s="280"/>
      <c r="C611" s="280"/>
      <c r="D611" s="280"/>
      <c r="E611" s="280"/>
      <c r="F611" s="280"/>
      <c r="G611" s="280"/>
      <c r="H611" s="281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0"/>
      <c r="AC611" s="280"/>
      <c r="AD611" s="280"/>
      <c r="AE611" s="280"/>
    </row>
    <row r="612" ht="20.25" customHeight="1">
      <c r="A612" s="280"/>
      <c r="B612" s="280"/>
      <c r="C612" s="280"/>
      <c r="D612" s="280"/>
      <c r="E612" s="280"/>
      <c r="F612" s="280"/>
      <c r="G612" s="280"/>
      <c r="H612" s="281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0"/>
      <c r="AC612" s="280"/>
      <c r="AD612" s="280"/>
      <c r="AE612" s="280"/>
    </row>
    <row r="613" ht="20.25" customHeight="1">
      <c r="A613" s="280"/>
      <c r="B613" s="280"/>
      <c r="C613" s="280"/>
      <c r="D613" s="280"/>
      <c r="E613" s="280"/>
      <c r="F613" s="280"/>
      <c r="G613" s="280"/>
      <c r="H613" s="281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0"/>
      <c r="AC613" s="280"/>
      <c r="AD613" s="280"/>
      <c r="AE613" s="280"/>
    </row>
    <row r="614" ht="20.25" customHeight="1">
      <c r="A614" s="280"/>
      <c r="B614" s="280"/>
      <c r="C614" s="280"/>
      <c r="D614" s="280"/>
      <c r="E614" s="280"/>
      <c r="F614" s="280"/>
      <c r="G614" s="280"/>
      <c r="H614" s="281"/>
      <c r="I614" s="280"/>
      <c r="J614" s="280"/>
      <c r="K614" s="280"/>
      <c r="L614" s="280"/>
      <c r="M614" s="280"/>
      <c r="N614" s="280"/>
      <c r="O614" s="280"/>
      <c r="P614" s="280"/>
      <c r="Q614" s="280"/>
      <c r="R614" s="280"/>
      <c r="S614" s="280"/>
      <c r="T614" s="280"/>
      <c r="U614" s="280"/>
      <c r="V614" s="280"/>
      <c r="W614" s="280"/>
      <c r="X614" s="280"/>
      <c r="Y614" s="280"/>
      <c r="Z614" s="280"/>
      <c r="AA614" s="280"/>
      <c r="AB614" s="280"/>
      <c r="AC614" s="280"/>
      <c r="AD614" s="280"/>
      <c r="AE614" s="280"/>
    </row>
    <row r="615" ht="20.25" customHeight="1">
      <c r="A615" s="280"/>
      <c r="B615" s="280"/>
      <c r="C615" s="280"/>
      <c r="D615" s="280"/>
      <c r="E615" s="280"/>
      <c r="F615" s="280"/>
      <c r="G615" s="280"/>
      <c r="H615" s="281"/>
      <c r="I615" s="280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0"/>
      <c r="AC615" s="280"/>
      <c r="AD615" s="280"/>
      <c r="AE615" s="280"/>
    </row>
    <row r="616" ht="20.25" customHeight="1">
      <c r="A616" s="280"/>
      <c r="B616" s="280"/>
      <c r="C616" s="280"/>
      <c r="D616" s="280"/>
      <c r="E616" s="280"/>
      <c r="F616" s="280"/>
      <c r="G616" s="280"/>
      <c r="H616" s="281"/>
      <c r="I616" s="280"/>
      <c r="J616" s="280"/>
      <c r="K616" s="280"/>
      <c r="L616" s="280"/>
      <c r="M616" s="280"/>
      <c r="N616" s="280"/>
      <c r="O616" s="280"/>
      <c r="P616" s="280"/>
      <c r="Q616" s="280"/>
      <c r="R616" s="280"/>
      <c r="S616" s="280"/>
      <c r="T616" s="280"/>
      <c r="U616" s="280"/>
      <c r="V616" s="280"/>
      <c r="W616" s="280"/>
      <c r="X616" s="280"/>
      <c r="Y616" s="280"/>
      <c r="Z616" s="280"/>
      <c r="AA616" s="280"/>
      <c r="AB616" s="280"/>
      <c r="AC616" s="280"/>
      <c r="AD616" s="280"/>
      <c r="AE616" s="280"/>
    </row>
    <row r="617" ht="20.25" customHeight="1">
      <c r="A617" s="280"/>
      <c r="B617" s="280"/>
      <c r="C617" s="280"/>
      <c r="D617" s="280"/>
      <c r="E617" s="280"/>
      <c r="F617" s="280"/>
      <c r="G617" s="280"/>
      <c r="H617" s="281"/>
      <c r="I617" s="280"/>
      <c r="J617" s="280"/>
      <c r="K617" s="280"/>
      <c r="L617" s="280"/>
      <c r="M617" s="280"/>
      <c r="N617" s="280"/>
      <c r="O617" s="280"/>
      <c r="P617" s="280"/>
      <c r="Q617" s="280"/>
      <c r="R617" s="280"/>
      <c r="S617" s="280"/>
      <c r="T617" s="280"/>
      <c r="U617" s="280"/>
      <c r="V617" s="280"/>
      <c r="W617" s="280"/>
      <c r="X617" s="280"/>
      <c r="Y617" s="280"/>
      <c r="Z617" s="280"/>
      <c r="AA617" s="280"/>
      <c r="AB617" s="280"/>
      <c r="AC617" s="280"/>
      <c r="AD617" s="280"/>
      <c r="AE617" s="280"/>
    </row>
    <row r="618" ht="20.25" customHeight="1">
      <c r="A618" s="280"/>
      <c r="B618" s="280"/>
      <c r="C618" s="280"/>
      <c r="D618" s="280"/>
      <c r="E618" s="280"/>
      <c r="F618" s="280"/>
      <c r="G618" s="280"/>
      <c r="H618" s="281"/>
      <c r="I618" s="280"/>
      <c r="J618" s="280"/>
      <c r="K618" s="280"/>
      <c r="L618" s="280"/>
      <c r="M618" s="280"/>
      <c r="N618" s="280"/>
      <c r="O618" s="280"/>
      <c r="P618" s="280"/>
      <c r="Q618" s="280"/>
      <c r="R618" s="280"/>
      <c r="S618" s="280"/>
      <c r="T618" s="280"/>
      <c r="U618" s="280"/>
      <c r="V618" s="280"/>
      <c r="W618" s="280"/>
      <c r="X618" s="280"/>
      <c r="Y618" s="280"/>
      <c r="Z618" s="280"/>
      <c r="AA618" s="280"/>
      <c r="AB618" s="280"/>
      <c r="AC618" s="280"/>
      <c r="AD618" s="280"/>
      <c r="AE618" s="280"/>
    </row>
    <row r="619" ht="20.25" customHeight="1">
      <c r="A619" s="280"/>
      <c r="B619" s="280"/>
      <c r="C619" s="280"/>
      <c r="D619" s="280"/>
      <c r="E619" s="280"/>
      <c r="F619" s="280"/>
      <c r="G619" s="280"/>
      <c r="H619" s="281"/>
      <c r="I619" s="280"/>
      <c r="J619" s="280"/>
      <c r="K619" s="280"/>
      <c r="L619" s="280"/>
      <c r="M619" s="280"/>
      <c r="N619" s="280"/>
      <c r="O619" s="280"/>
      <c r="P619" s="280"/>
      <c r="Q619" s="280"/>
      <c r="R619" s="280"/>
      <c r="S619" s="280"/>
      <c r="T619" s="280"/>
      <c r="U619" s="280"/>
      <c r="V619" s="280"/>
      <c r="W619" s="280"/>
      <c r="X619" s="280"/>
      <c r="Y619" s="280"/>
      <c r="Z619" s="280"/>
      <c r="AA619" s="280"/>
      <c r="AB619" s="280"/>
      <c r="AC619" s="280"/>
      <c r="AD619" s="280"/>
      <c r="AE619" s="280"/>
    </row>
    <row r="620" ht="20.25" customHeight="1">
      <c r="A620" s="280"/>
      <c r="B620" s="280"/>
      <c r="C620" s="280"/>
      <c r="D620" s="280"/>
      <c r="E620" s="280"/>
      <c r="F620" s="280"/>
      <c r="G620" s="280"/>
      <c r="H620" s="281"/>
      <c r="I620" s="280"/>
      <c r="J620" s="280"/>
      <c r="K620" s="280"/>
      <c r="L620" s="280"/>
      <c r="M620" s="280"/>
      <c r="N620" s="280"/>
      <c r="O620" s="280"/>
      <c r="P620" s="280"/>
      <c r="Q620" s="280"/>
      <c r="R620" s="280"/>
      <c r="S620" s="280"/>
      <c r="T620" s="280"/>
      <c r="U620" s="280"/>
      <c r="V620" s="280"/>
      <c r="W620" s="280"/>
      <c r="X620" s="280"/>
      <c r="Y620" s="280"/>
      <c r="Z620" s="280"/>
      <c r="AA620" s="280"/>
      <c r="AB620" s="280"/>
      <c r="AC620" s="280"/>
      <c r="AD620" s="280"/>
      <c r="AE620" s="280"/>
    </row>
    <row r="621" ht="20.25" customHeight="1">
      <c r="A621" s="280"/>
      <c r="B621" s="280"/>
      <c r="C621" s="280"/>
      <c r="D621" s="280"/>
      <c r="E621" s="280"/>
      <c r="F621" s="280"/>
      <c r="G621" s="280"/>
      <c r="H621" s="281"/>
      <c r="I621" s="280"/>
      <c r="J621" s="280"/>
      <c r="K621" s="280"/>
      <c r="L621" s="280"/>
      <c r="M621" s="280"/>
      <c r="N621" s="280"/>
      <c r="O621" s="280"/>
      <c r="P621" s="280"/>
      <c r="Q621" s="280"/>
      <c r="R621" s="280"/>
      <c r="S621" s="280"/>
      <c r="T621" s="280"/>
      <c r="U621" s="280"/>
      <c r="V621" s="280"/>
      <c r="W621" s="280"/>
      <c r="X621" s="280"/>
      <c r="Y621" s="280"/>
      <c r="Z621" s="280"/>
      <c r="AA621" s="280"/>
      <c r="AB621" s="280"/>
      <c r="AC621" s="280"/>
      <c r="AD621" s="280"/>
      <c r="AE621" s="280"/>
    </row>
    <row r="622" ht="20.25" customHeight="1">
      <c r="A622" s="280"/>
      <c r="B622" s="280"/>
      <c r="C622" s="280"/>
      <c r="D622" s="280"/>
      <c r="E622" s="280"/>
      <c r="F622" s="280"/>
      <c r="G622" s="280"/>
      <c r="H622" s="281"/>
      <c r="I622" s="280"/>
      <c r="J622" s="280"/>
      <c r="K622" s="280"/>
      <c r="L622" s="280"/>
      <c r="M622" s="280"/>
      <c r="N622" s="280"/>
      <c r="O622" s="280"/>
      <c r="P622" s="280"/>
      <c r="Q622" s="280"/>
      <c r="R622" s="280"/>
      <c r="S622" s="280"/>
      <c r="T622" s="280"/>
      <c r="U622" s="280"/>
      <c r="V622" s="280"/>
      <c r="W622" s="280"/>
      <c r="X622" s="280"/>
      <c r="Y622" s="280"/>
      <c r="Z622" s="280"/>
      <c r="AA622" s="280"/>
      <c r="AB622" s="280"/>
      <c r="AC622" s="280"/>
      <c r="AD622" s="280"/>
      <c r="AE622" s="280"/>
    </row>
    <row r="623" ht="20.25" customHeight="1">
      <c r="A623" s="280"/>
      <c r="B623" s="280"/>
      <c r="C623" s="280"/>
      <c r="D623" s="280"/>
      <c r="E623" s="280"/>
      <c r="F623" s="280"/>
      <c r="G623" s="280"/>
      <c r="H623" s="281"/>
      <c r="I623" s="280"/>
      <c r="J623" s="280"/>
      <c r="K623" s="280"/>
      <c r="L623" s="280"/>
      <c r="M623" s="280"/>
      <c r="N623" s="280"/>
      <c r="O623" s="280"/>
      <c r="P623" s="280"/>
      <c r="Q623" s="280"/>
      <c r="R623" s="280"/>
      <c r="S623" s="280"/>
      <c r="T623" s="280"/>
      <c r="U623" s="280"/>
      <c r="V623" s="280"/>
      <c r="W623" s="280"/>
      <c r="X623" s="280"/>
      <c r="Y623" s="280"/>
      <c r="Z623" s="280"/>
      <c r="AA623" s="280"/>
      <c r="AB623" s="280"/>
      <c r="AC623" s="280"/>
      <c r="AD623" s="280"/>
      <c r="AE623" s="280"/>
    </row>
    <row r="624" ht="20.25" customHeight="1">
      <c r="A624" s="280"/>
      <c r="B624" s="280"/>
      <c r="C624" s="280"/>
      <c r="D624" s="280"/>
      <c r="E624" s="280"/>
      <c r="F624" s="280"/>
      <c r="G624" s="280"/>
      <c r="H624" s="281"/>
      <c r="I624" s="280"/>
      <c r="J624" s="280"/>
      <c r="K624" s="280"/>
      <c r="L624" s="280"/>
      <c r="M624" s="280"/>
      <c r="N624" s="280"/>
      <c r="O624" s="280"/>
      <c r="P624" s="280"/>
      <c r="Q624" s="280"/>
      <c r="R624" s="280"/>
      <c r="S624" s="280"/>
      <c r="T624" s="280"/>
      <c r="U624" s="280"/>
      <c r="V624" s="280"/>
      <c r="W624" s="280"/>
      <c r="X624" s="280"/>
      <c r="Y624" s="280"/>
      <c r="Z624" s="280"/>
      <c r="AA624" s="280"/>
      <c r="AB624" s="280"/>
      <c r="AC624" s="280"/>
      <c r="AD624" s="280"/>
      <c r="AE624" s="280"/>
    </row>
    <row r="625" ht="20.25" customHeight="1">
      <c r="A625" s="280"/>
      <c r="B625" s="280"/>
      <c r="C625" s="280"/>
      <c r="D625" s="280"/>
      <c r="E625" s="280"/>
      <c r="F625" s="280"/>
      <c r="G625" s="280"/>
      <c r="H625" s="281"/>
      <c r="I625" s="280"/>
      <c r="J625" s="280"/>
      <c r="K625" s="280"/>
      <c r="L625" s="280"/>
      <c r="M625" s="280"/>
      <c r="N625" s="280"/>
      <c r="O625" s="280"/>
      <c r="P625" s="280"/>
      <c r="Q625" s="280"/>
      <c r="R625" s="280"/>
      <c r="S625" s="280"/>
      <c r="T625" s="280"/>
      <c r="U625" s="280"/>
      <c r="V625" s="280"/>
      <c r="W625" s="280"/>
      <c r="X625" s="280"/>
      <c r="Y625" s="280"/>
      <c r="Z625" s="280"/>
      <c r="AA625" s="280"/>
      <c r="AB625" s="280"/>
      <c r="AC625" s="280"/>
      <c r="AD625" s="280"/>
      <c r="AE625" s="280"/>
    </row>
    <row r="626" ht="20.25" customHeight="1">
      <c r="A626" s="280"/>
      <c r="B626" s="280"/>
      <c r="C626" s="280"/>
      <c r="D626" s="280"/>
      <c r="E626" s="280"/>
      <c r="F626" s="280"/>
      <c r="G626" s="280"/>
      <c r="H626" s="281"/>
      <c r="I626" s="280"/>
      <c r="J626" s="280"/>
      <c r="K626" s="280"/>
      <c r="L626" s="280"/>
      <c r="M626" s="280"/>
      <c r="N626" s="280"/>
      <c r="O626" s="280"/>
      <c r="P626" s="280"/>
      <c r="Q626" s="280"/>
      <c r="R626" s="280"/>
      <c r="S626" s="280"/>
      <c r="T626" s="280"/>
      <c r="U626" s="280"/>
      <c r="V626" s="280"/>
      <c r="W626" s="280"/>
      <c r="X626" s="280"/>
      <c r="Y626" s="280"/>
      <c r="Z626" s="280"/>
      <c r="AA626" s="280"/>
      <c r="AB626" s="280"/>
      <c r="AC626" s="280"/>
      <c r="AD626" s="280"/>
      <c r="AE626" s="280"/>
    </row>
    <row r="627" ht="20.25" customHeight="1">
      <c r="A627" s="280"/>
      <c r="B627" s="280"/>
      <c r="C627" s="280"/>
      <c r="D627" s="280"/>
      <c r="E627" s="280"/>
      <c r="F627" s="280"/>
      <c r="G627" s="280"/>
      <c r="H627" s="281"/>
      <c r="I627" s="280"/>
      <c r="J627" s="280"/>
      <c r="K627" s="280"/>
      <c r="L627" s="280"/>
      <c r="M627" s="280"/>
      <c r="N627" s="280"/>
      <c r="O627" s="280"/>
      <c r="P627" s="280"/>
      <c r="Q627" s="280"/>
      <c r="R627" s="280"/>
      <c r="S627" s="280"/>
      <c r="T627" s="280"/>
      <c r="U627" s="280"/>
      <c r="V627" s="280"/>
      <c r="W627" s="280"/>
      <c r="X627" s="280"/>
      <c r="Y627" s="280"/>
      <c r="Z627" s="280"/>
      <c r="AA627" s="280"/>
      <c r="AB627" s="280"/>
      <c r="AC627" s="280"/>
      <c r="AD627" s="280"/>
      <c r="AE627" s="280"/>
    </row>
    <row r="628" ht="20.25" customHeight="1">
      <c r="A628" s="280"/>
      <c r="B628" s="280"/>
      <c r="C628" s="280"/>
      <c r="D628" s="280"/>
      <c r="E628" s="280"/>
      <c r="F628" s="280"/>
      <c r="G628" s="280"/>
      <c r="H628" s="281"/>
      <c r="I628" s="280"/>
      <c r="J628" s="280"/>
      <c r="K628" s="280"/>
      <c r="L628" s="280"/>
      <c r="M628" s="280"/>
      <c r="N628" s="280"/>
      <c r="O628" s="280"/>
      <c r="P628" s="280"/>
      <c r="Q628" s="280"/>
      <c r="R628" s="280"/>
      <c r="S628" s="280"/>
      <c r="T628" s="280"/>
      <c r="U628" s="280"/>
      <c r="V628" s="280"/>
      <c r="W628" s="280"/>
      <c r="X628" s="280"/>
      <c r="Y628" s="280"/>
      <c r="Z628" s="280"/>
      <c r="AA628" s="280"/>
      <c r="AB628" s="280"/>
      <c r="AC628" s="280"/>
      <c r="AD628" s="280"/>
      <c r="AE628" s="280"/>
    </row>
    <row r="629" ht="20.25" customHeight="1">
      <c r="A629" s="280"/>
      <c r="B629" s="280"/>
      <c r="C629" s="280"/>
      <c r="D629" s="280"/>
      <c r="E629" s="280"/>
      <c r="F629" s="280"/>
      <c r="G629" s="280"/>
      <c r="H629" s="281"/>
      <c r="I629" s="280"/>
      <c r="J629" s="280"/>
      <c r="K629" s="280"/>
      <c r="L629" s="280"/>
      <c r="M629" s="280"/>
      <c r="N629" s="280"/>
      <c r="O629" s="280"/>
      <c r="P629" s="280"/>
      <c r="Q629" s="280"/>
      <c r="R629" s="280"/>
      <c r="S629" s="280"/>
      <c r="T629" s="280"/>
      <c r="U629" s="280"/>
      <c r="V629" s="280"/>
      <c r="W629" s="280"/>
      <c r="X629" s="280"/>
      <c r="Y629" s="280"/>
      <c r="Z629" s="280"/>
      <c r="AA629" s="280"/>
      <c r="AB629" s="280"/>
      <c r="AC629" s="280"/>
      <c r="AD629" s="280"/>
      <c r="AE629" s="280"/>
    </row>
    <row r="630" ht="20.25" customHeight="1">
      <c r="A630" s="280"/>
      <c r="B630" s="280"/>
      <c r="C630" s="280"/>
      <c r="D630" s="280"/>
      <c r="E630" s="280"/>
      <c r="F630" s="280"/>
      <c r="G630" s="280"/>
      <c r="H630" s="281"/>
      <c r="I630" s="280"/>
      <c r="J630" s="280"/>
      <c r="K630" s="280"/>
      <c r="L630" s="280"/>
      <c r="M630" s="280"/>
      <c r="N630" s="280"/>
      <c r="O630" s="280"/>
      <c r="P630" s="280"/>
      <c r="Q630" s="280"/>
      <c r="R630" s="280"/>
      <c r="S630" s="280"/>
      <c r="T630" s="280"/>
      <c r="U630" s="280"/>
      <c r="V630" s="280"/>
      <c r="W630" s="280"/>
      <c r="X630" s="280"/>
      <c r="Y630" s="280"/>
      <c r="Z630" s="280"/>
      <c r="AA630" s="280"/>
      <c r="AB630" s="280"/>
      <c r="AC630" s="280"/>
      <c r="AD630" s="280"/>
      <c r="AE630" s="280"/>
    </row>
    <row r="631" ht="20.25" customHeight="1">
      <c r="A631" s="280"/>
      <c r="B631" s="280"/>
      <c r="C631" s="280"/>
      <c r="D631" s="280"/>
      <c r="E631" s="280"/>
      <c r="F631" s="280"/>
      <c r="G631" s="280"/>
      <c r="H631" s="281"/>
      <c r="I631" s="280"/>
      <c r="J631" s="280"/>
      <c r="K631" s="280"/>
      <c r="L631" s="280"/>
      <c r="M631" s="280"/>
      <c r="N631" s="280"/>
      <c r="O631" s="280"/>
      <c r="P631" s="280"/>
      <c r="Q631" s="280"/>
      <c r="R631" s="280"/>
      <c r="S631" s="280"/>
      <c r="T631" s="280"/>
      <c r="U631" s="280"/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</row>
    <row r="632" ht="20.25" customHeight="1">
      <c r="A632" s="280"/>
      <c r="B632" s="280"/>
      <c r="C632" s="280"/>
      <c r="D632" s="280"/>
      <c r="E632" s="280"/>
      <c r="F632" s="280"/>
      <c r="G632" s="280"/>
      <c r="H632" s="281"/>
      <c r="I632" s="280"/>
      <c r="J632" s="280"/>
      <c r="K632" s="280"/>
      <c r="L632" s="280"/>
      <c r="M632" s="280"/>
      <c r="N632" s="280"/>
      <c r="O632" s="280"/>
      <c r="P632" s="280"/>
      <c r="Q632" s="280"/>
      <c r="R632" s="280"/>
      <c r="S632" s="280"/>
      <c r="T632" s="280"/>
      <c r="U632" s="280"/>
      <c r="V632" s="280"/>
      <c r="W632" s="280"/>
      <c r="X632" s="280"/>
      <c r="Y632" s="280"/>
      <c r="Z632" s="280"/>
      <c r="AA632" s="280"/>
      <c r="AB632" s="280"/>
      <c r="AC632" s="280"/>
      <c r="AD632" s="280"/>
      <c r="AE632" s="280"/>
    </row>
    <row r="633" ht="20.25" customHeight="1">
      <c r="A633" s="280"/>
      <c r="B633" s="280"/>
      <c r="C633" s="280"/>
      <c r="D633" s="280"/>
      <c r="E633" s="280"/>
      <c r="F633" s="280"/>
      <c r="G633" s="280"/>
      <c r="H633" s="281"/>
      <c r="I633" s="280"/>
      <c r="J633" s="280"/>
      <c r="K633" s="280"/>
      <c r="L633" s="280"/>
      <c r="M633" s="280"/>
      <c r="N633" s="280"/>
      <c r="O633" s="280"/>
      <c r="P633" s="280"/>
      <c r="Q633" s="280"/>
      <c r="R633" s="280"/>
      <c r="S633" s="280"/>
      <c r="T633" s="280"/>
      <c r="U633" s="280"/>
      <c r="V633" s="280"/>
      <c r="W633" s="280"/>
      <c r="X633" s="280"/>
      <c r="Y633" s="280"/>
      <c r="Z633" s="280"/>
      <c r="AA633" s="280"/>
      <c r="AB633" s="280"/>
      <c r="AC633" s="280"/>
      <c r="AD633" s="280"/>
      <c r="AE633" s="280"/>
    </row>
    <row r="634" ht="20.25" customHeight="1">
      <c r="A634" s="280"/>
      <c r="B634" s="280"/>
      <c r="C634" s="280"/>
      <c r="D634" s="280"/>
      <c r="E634" s="280"/>
      <c r="F634" s="280"/>
      <c r="G634" s="280"/>
      <c r="H634" s="281"/>
      <c r="I634" s="280"/>
      <c r="J634" s="280"/>
      <c r="K634" s="280"/>
      <c r="L634" s="280"/>
      <c r="M634" s="280"/>
      <c r="N634" s="280"/>
      <c r="O634" s="280"/>
      <c r="P634" s="280"/>
      <c r="Q634" s="280"/>
      <c r="R634" s="280"/>
      <c r="S634" s="280"/>
      <c r="T634" s="280"/>
      <c r="U634" s="280"/>
      <c r="V634" s="280"/>
      <c r="W634" s="280"/>
      <c r="X634" s="280"/>
      <c r="Y634" s="280"/>
      <c r="Z634" s="280"/>
      <c r="AA634" s="280"/>
      <c r="AB634" s="280"/>
      <c r="AC634" s="280"/>
      <c r="AD634" s="280"/>
      <c r="AE634" s="280"/>
    </row>
    <row r="635" ht="20.25" customHeight="1">
      <c r="A635" s="280"/>
      <c r="B635" s="280"/>
      <c r="C635" s="280"/>
      <c r="D635" s="280"/>
      <c r="E635" s="280"/>
      <c r="F635" s="280"/>
      <c r="G635" s="280"/>
      <c r="H635" s="281"/>
      <c r="I635" s="280"/>
      <c r="J635" s="280"/>
      <c r="K635" s="280"/>
      <c r="L635" s="280"/>
      <c r="M635" s="280"/>
      <c r="N635" s="280"/>
      <c r="O635" s="280"/>
      <c r="P635" s="280"/>
      <c r="Q635" s="280"/>
      <c r="R635" s="280"/>
      <c r="S635" s="280"/>
      <c r="T635" s="280"/>
      <c r="U635" s="280"/>
      <c r="V635" s="280"/>
      <c r="W635" s="280"/>
      <c r="X635" s="280"/>
      <c r="Y635" s="280"/>
      <c r="Z635" s="280"/>
      <c r="AA635" s="280"/>
      <c r="AB635" s="280"/>
      <c r="AC635" s="280"/>
      <c r="AD635" s="280"/>
      <c r="AE635" s="280"/>
    </row>
    <row r="636" ht="20.25" customHeight="1">
      <c r="A636" s="280"/>
      <c r="B636" s="280"/>
      <c r="C636" s="280"/>
      <c r="D636" s="280"/>
      <c r="E636" s="280"/>
      <c r="F636" s="280"/>
      <c r="G636" s="280"/>
      <c r="H636" s="281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0"/>
      <c r="AC636" s="280"/>
      <c r="AD636" s="280"/>
      <c r="AE636" s="280"/>
    </row>
    <row r="637" ht="20.25" customHeight="1">
      <c r="A637" s="280"/>
      <c r="B637" s="280"/>
      <c r="C637" s="280"/>
      <c r="D637" s="280"/>
      <c r="E637" s="280"/>
      <c r="F637" s="280"/>
      <c r="G637" s="280"/>
      <c r="H637" s="281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0"/>
      <c r="AC637" s="280"/>
      <c r="AD637" s="280"/>
      <c r="AE637" s="280"/>
    </row>
    <row r="638" ht="20.25" customHeight="1">
      <c r="A638" s="280"/>
      <c r="B638" s="280"/>
      <c r="C638" s="280"/>
      <c r="D638" s="280"/>
      <c r="E638" s="280"/>
      <c r="F638" s="280"/>
      <c r="G638" s="280"/>
      <c r="H638" s="281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0"/>
      <c r="AC638" s="280"/>
      <c r="AD638" s="280"/>
      <c r="AE638" s="280"/>
    </row>
    <row r="639" ht="20.25" customHeight="1">
      <c r="A639" s="280"/>
      <c r="B639" s="280"/>
      <c r="C639" s="280"/>
      <c r="D639" s="280"/>
      <c r="E639" s="280"/>
      <c r="F639" s="280"/>
      <c r="G639" s="280"/>
      <c r="H639" s="281"/>
      <c r="I639" s="280"/>
      <c r="J639" s="280"/>
      <c r="K639" s="280"/>
      <c r="L639" s="280"/>
      <c r="M639" s="280"/>
      <c r="N639" s="280"/>
      <c r="O639" s="280"/>
      <c r="P639" s="280"/>
      <c r="Q639" s="280"/>
      <c r="R639" s="280"/>
      <c r="S639" s="280"/>
      <c r="T639" s="280"/>
      <c r="U639" s="280"/>
      <c r="V639" s="280"/>
      <c r="W639" s="280"/>
      <c r="X639" s="280"/>
      <c r="Y639" s="280"/>
      <c r="Z639" s="280"/>
      <c r="AA639" s="280"/>
      <c r="AB639" s="280"/>
      <c r="AC639" s="280"/>
      <c r="AD639" s="280"/>
      <c r="AE639" s="280"/>
    </row>
    <row r="640" ht="20.25" customHeight="1">
      <c r="A640" s="280"/>
      <c r="B640" s="280"/>
      <c r="C640" s="280"/>
      <c r="D640" s="280"/>
      <c r="E640" s="280"/>
      <c r="F640" s="280"/>
      <c r="G640" s="280"/>
      <c r="H640" s="281"/>
      <c r="I640" s="280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0"/>
      <c r="AC640" s="280"/>
      <c r="AD640" s="280"/>
      <c r="AE640" s="280"/>
    </row>
    <row r="641" ht="20.25" customHeight="1">
      <c r="A641" s="280"/>
      <c r="B641" s="280"/>
      <c r="C641" s="280"/>
      <c r="D641" s="280"/>
      <c r="E641" s="280"/>
      <c r="F641" s="280"/>
      <c r="G641" s="280"/>
      <c r="H641" s="281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0"/>
      <c r="AC641" s="280"/>
      <c r="AD641" s="280"/>
      <c r="AE641" s="280"/>
    </row>
    <row r="642" ht="20.25" customHeight="1">
      <c r="A642" s="280"/>
      <c r="B642" s="280"/>
      <c r="C642" s="280"/>
      <c r="D642" s="280"/>
      <c r="E642" s="280"/>
      <c r="F642" s="280"/>
      <c r="G642" s="280"/>
      <c r="H642" s="281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0"/>
      <c r="AC642" s="280"/>
      <c r="AD642" s="280"/>
      <c r="AE642" s="280"/>
    </row>
    <row r="643" ht="20.25" customHeight="1">
      <c r="A643" s="280"/>
      <c r="B643" s="280"/>
      <c r="C643" s="280"/>
      <c r="D643" s="280"/>
      <c r="E643" s="280"/>
      <c r="F643" s="280"/>
      <c r="G643" s="280"/>
      <c r="H643" s="281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0"/>
      <c r="AC643" s="280"/>
      <c r="AD643" s="280"/>
      <c r="AE643" s="280"/>
    </row>
    <row r="644" ht="20.25" customHeight="1">
      <c r="A644" s="280"/>
      <c r="B644" s="280"/>
      <c r="C644" s="280"/>
      <c r="D644" s="280"/>
      <c r="E644" s="280"/>
      <c r="F644" s="280"/>
      <c r="G644" s="280"/>
      <c r="H644" s="281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  <c r="V644" s="280"/>
      <c r="W644" s="280"/>
      <c r="X644" s="280"/>
      <c r="Y644" s="280"/>
      <c r="Z644" s="280"/>
      <c r="AA644" s="280"/>
      <c r="AB644" s="280"/>
      <c r="AC644" s="280"/>
      <c r="AD644" s="280"/>
      <c r="AE644" s="280"/>
    </row>
    <row r="645" ht="20.25" customHeight="1">
      <c r="A645" s="280"/>
      <c r="B645" s="280"/>
      <c r="C645" s="280"/>
      <c r="D645" s="280"/>
      <c r="E645" s="280"/>
      <c r="F645" s="280"/>
      <c r="G645" s="280"/>
      <c r="H645" s="281"/>
      <c r="I645" s="280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0"/>
      <c r="AC645" s="280"/>
      <c r="AD645" s="280"/>
      <c r="AE645" s="280"/>
    </row>
    <row r="646" ht="20.25" customHeight="1">
      <c r="A646" s="280"/>
      <c r="B646" s="280"/>
      <c r="C646" s="280"/>
      <c r="D646" s="280"/>
      <c r="E646" s="280"/>
      <c r="F646" s="280"/>
      <c r="G646" s="280"/>
      <c r="H646" s="281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0"/>
      <c r="AC646" s="280"/>
      <c r="AD646" s="280"/>
      <c r="AE646" s="280"/>
    </row>
    <row r="647" ht="20.25" customHeight="1">
      <c r="A647" s="280"/>
      <c r="B647" s="280"/>
      <c r="C647" s="280"/>
      <c r="D647" s="280"/>
      <c r="E647" s="280"/>
      <c r="F647" s="280"/>
      <c r="G647" s="280"/>
      <c r="H647" s="281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0"/>
      <c r="AC647" s="280"/>
      <c r="AD647" s="280"/>
      <c r="AE647" s="280"/>
    </row>
    <row r="648" ht="20.25" customHeight="1">
      <c r="A648" s="280"/>
      <c r="B648" s="280"/>
      <c r="C648" s="280"/>
      <c r="D648" s="280"/>
      <c r="E648" s="280"/>
      <c r="F648" s="280"/>
      <c r="G648" s="280"/>
      <c r="H648" s="281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0"/>
      <c r="AC648" s="280"/>
      <c r="AD648" s="280"/>
      <c r="AE648" s="280"/>
    </row>
    <row r="649" ht="20.25" customHeight="1">
      <c r="A649" s="280"/>
      <c r="B649" s="280"/>
      <c r="C649" s="280"/>
      <c r="D649" s="280"/>
      <c r="E649" s="280"/>
      <c r="F649" s="280"/>
      <c r="G649" s="280"/>
      <c r="H649" s="281"/>
      <c r="I649" s="280"/>
      <c r="J649" s="280"/>
      <c r="K649" s="280"/>
      <c r="L649" s="280"/>
      <c r="M649" s="280"/>
      <c r="N649" s="280"/>
      <c r="O649" s="280"/>
      <c r="P649" s="280"/>
      <c r="Q649" s="280"/>
      <c r="R649" s="280"/>
      <c r="S649" s="280"/>
      <c r="T649" s="280"/>
      <c r="U649" s="280"/>
      <c r="V649" s="280"/>
      <c r="W649" s="280"/>
      <c r="X649" s="280"/>
      <c r="Y649" s="280"/>
      <c r="Z649" s="280"/>
      <c r="AA649" s="280"/>
      <c r="AB649" s="280"/>
      <c r="AC649" s="280"/>
      <c r="AD649" s="280"/>
      <c r="AE649" s="280"/>
    </row>
    <row r="650" ht="20.25" customHeight="1">
      <c r="A650" s="280"/>
      <c r="B650" s="280"/>
      <c r="C650" s="280"/>
      <c r="D650" s="280"/>
      <c r="E650" s="280"/>
      <c r="F650" s="280"/>
      <c r="G650" s="280"/>
      <c r="H650" s="281"/>
      <c r="I650" s="280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0"/>
      <c r="AC650" s="280"/>
      <c r="AD650" s="280"/>
      <c r="AE650" s="280"/>
    </row>
    <row r="651" ht="20.25" customHeight="1">
      <c r="A651" s="280"/>
      <c r="B651" s="280"/>
      <c r="C651" s="280"/>
      <c r="D651" s="280"/>
      <c r="E651" s="280"/>
      <c r="F651" s="280"/>
      <c r="G651" s="280"/>
      <c r="H651" s="281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  <c r="AE651" s="280"/>
    </row>
    <row r="652" ht="20.25" customHeight="1">
      <c r="A652" s="280"/>
      <c r="B652" s="280"/>
      <c r="C652" s="280"/>
      <c r="D652" s="280"/>
      <c r="E652" s="280"/>
      <c r="F652" s="280"/>
      <c r="G652" s="280"/>
      <c r="H652" s="281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0"/>
      <c r="AC652" s="280"/>
      <c r="AD652" s="280"/>
      <c r="AE652" s="280"/>
    </row>
    <row r="653" ht="20.25" customHeight="1">
      <c r="A653" s="280"/>
      <c r="B653" s="280"/>
      <c r="C653" s="280"/>
      <c r="D653" s="280"/>
      <c r="E653" s="280"/>
      <c r="F653" s="280"/>
      <c r="G653" s="280"/>
      <c r="H653" s="281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0"/>
      <c r="AC653" s="280"/>
      <c r="AD653" s="280"/>
      <c r="AE653" s="280"/>
    </row>
    <row r="654" ht="20.25" customHeight="1">
      <c r="A654" s="280"/>
      <c r="B654" s="280"/>
      <c r="C654" s="280"/>
      <c r="D654" s="280"/>
      <c r="E654" s="280"/>
      <c r="F654" s="280"/>
      <c r="G654" s="280"/>
      <c r="H654" s="281"/>
      <c r="I654" s="280"/>
      <c r="J654" s="280"/>
      <c r="K654" s="280"/>
      <c r="L654" s="280"/>
      <c r="M654" s="280"/>
      <c r="N654" s="280"/>
      <c r="O654" s="280"/>
      <c r="P654" s="280"/>
      <c r="Q654" s="280"/>
      <c r="R654" s="280"/>
      <c r="S654" s="280"/>
      <c r="T654" s="280"/>
      <c r="U654" s="280"/>
      <c r="V654" s="280"/>
      <c r="W654" s="280"/>
      <c r="X654" s="280"/>
      <c r="Y654" s="280"/>
      <c r="Z654" s="280"/>
      <c r="AA654" s="280"/>
      <c r="AB654" s="280"/>
      <c r="AC654" s="280"/>
      <c r="AD654" s="280"/>
      <c r="AE654" s="280"/>
    </row>
    <row r="655" ht="20.25" customHeight="1">
      <c r="A655" s="280"/>
      <c r="B655" s="280"/>
      <c r="C655" s="280"/>
      <c r="D655" s="280"/>
      <c r="E655" s="280"/>
      <c r="F655" s="280"/>
      <c r="G655" s="280"/>
      <c r="H655" s="281"/>
      <c r="I655" s="280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0"/>
      <c r="AC655" s="280"/>
      <c r="AD655" s="280"/>
      <c r="AE655" s="280"/>
    </row>
    <row r="656" ht="20.25" customHeight="1">
      <c r="A656" s="280"/>
      <c r="B656" s="280"/>
      <c r="C656" s="280"/>
      <c r="D656" s="280"/>
      <c r="E656" s="280"/>
      <c r="F656" s="280"/>
      <c r="G656" s="280"/>
      <c r="H656" s="281"/>
      <c r="I656" s="280"/>
      <c r="J656" s="280"/>
      <c r="K656" s="280"/>
      <c r="L656" s="280"/>
      <c r="M656" s="280"/>
      <c r="N656" s="280"/>
      <c r="O656" s="280"/>
      <c r="P656" s="280"/>
      <c r="Q656" s="280"/>
      <c r="R656" s="280"/>
      <c r="S656" s="280"/>
      <c r="T656" s="280"/>
      <c r="U656" s="280"/>
      <c r="V656" s="280"/>
      <c r="W656" s="280"/>
      <c r="X656" s="280"/>
      <c r="Y656" s="280"/>
      <c r="Z656" s="280"/>
      <c r="AA656" s="280"/>
      <c r="AB656" s="280"/>
      <c r="AC656" s="280"/>
      <c r="AD656" s="280"/>
      <c r="AE656" s="280"/>
    </row>
    <row r="657" ht="20.25" customHeight="1">
      <c r="A657" s="280"/>
      <c r="B657" s="280"/>
      <c r="C657" s="280"/>
      <c r="D657" s="280"/>
      <c r="E657" s="280"/>
      <c r="F657" s="280"/>
      <c r="G657" s="280"/>
      <c r="H657" s="281"/>
      <c r="I657" s="280"/>
      <c r="J657" s="280"/>
      <c r="K657" s="280"/>
      <c r="L657" s="280"/>
      <c r="M657" s="280"/>
      <c r="N657" s="280"/>
      <c r="O657" s="280"/>
      <c r="P657" s="280"/>
      <c r="Q657" s="280"/>
      <c r="R657" s="280"/>
      <c r="S657" s="280"/>
      <c r="T657" s="280"/>
      <c r="U657" s="280"/>
      <c r="V657" s="280"/>
      <c r="W657" s="280"/>
      <c r="X657" s="280"/>
      <c r="Y657" s="280"/>
      <c r="Z657" s="280"/>
      <c r="AA657" s="280"/>
      <c r="AB657" s="280"/>
      <c r="AC657" s="280"/>
      <c r="AD657" s="280"/>
      <c r="AE657" s="280"/>
    </row>
    <row r="658" ht="20.25" customHeight="1">
      <c r="A658" s="280"/>
      <c r="B658" s="280"/>
      <c r="C658" s="280"/>
      <c r="D658" s="280"/>
      <c r="E658" s="280"/>
      <c r="F658" s="280"/>
      <c r="G658" s="280"/>
      <c r="H658" s="281"/>
      <c r="I658" s="280"/>
      <c r="J658" s="280"/>
      <c r="K658" s="280"/>
      <c r="L658" s="280"/>
      <c r="M658" s="280"/>
      <c r="N658" s="280"/>
      <c r="O658" s="280"/>
      <c r="P658" s="280"/>
      <c r="Q658" s="280"/>
      <c r="R658" s="280"/>
      <c r="S658" s="280"/>
      <c r="T658" s="280"/>
      <c r="U658" s="280"/>
      <c r="V658" s="280"/>
      <c r="W658" s="280"/>
      <c r="X658" s="280"/>
      <c r="Y658" s="280"/>
      <c r="Z658" s="280"/>
      <c r="AA658" s="280"/>
      <c r="AB658" s="280"/>
      <c r="AC658" s="280"/>
      <c r="AD658" s="280"/>
      <c r="AE658" s="280"/>
    </row>
    <row r="659" ht="20.25" customHeight="1">
      <c r="A659" s="280"/>
      <c r="B659" s="280"/>
      <c r="C659" s="280"/>
      <c r="D659" s="280"/>
      <c r="E659" s="280"/>
      <c r="F659" s="280"/>
      <c r="G659" s="280"/>
      <c r="H659" s="281"/>
      <c r="I659" s="280"/>
      <c r="J659" s="280"/>
      <c r="K659" s="280"/>
      <c r="L659" s="280"/>
      <c r="M659" s="280"/>
      <c r="N659" s="280"/>
      <c r="O659" s="280"/>
      <c r="P659" s="280"/>
      <c r="Q659" s="280"/>
      <c r="R659" s="280"/>
      <c r="S659" s="280"/>
      <c r="T659" s="280"/>
      <c r="U659" s="280"/>
      <c r="V659" s="280"/>
      <c r="W659" s="280"/>
      <c r="X659" s="280"/>
      <c r="Y659" s="280"/>
      <c r="Z659" s="280"/>
      <c r="AA659" s="280"/>
      <c r="AB659" s="280"/>
      <c r="AC659" s="280"/>
      <c r="AD659" s="280"/>
      <c r="AE659" s="280"/>
    </row>
    <row r="660" ht="20.25" customHeight="1">
      <c r="A660" s="280"/>
      <c r="B660" s="280"/>
      <c r="C660" s="280"/>
      <c r="D660" s="280"/>
      <c r="E660" s="280"/>
      <c r="F660" s="280"/>
      <c r="G660" s="280"/>
      <c r="H660" s="281"/>
      <c r="I660" s="280"/>
      <c r="J660" s="280"/>
      <c r="K660" s="280"/>
      <c r="L660" s="280"/>
      <c r="M660" s="280"/>
      <c r="N660" s="280"/>
      <c r="O660" s="280"/>
      <c r="P660" s="280"/>
      <c r="Q660" s="280"/>
      <c r="R660" s="280"/>
      <c r="S660" s="280"/>
      <c r="T660" s="280"/>
      <c r="U660" s="280"/>
      <c r="V660" s="280"/>
      <c r="W660" s="280"/>
      <c r="X660" s="280"/>
      <c r="Y660" s="280"/>
      <c r="Z660" s="280"/>
      <c r="AA660" s="280"/>
      <c r="AB660" s="280"/>
      <c r="AC660" s="280"/>
      <c r="AD660" s="280"/>
      <c r="AE660" s="280"/>
    </row>
    <row r="661" ht="20.25" customHeight="1">
      <c r="A661" s="280"/>
      <c r="B661" s="280"/>
      <c r="C661" s="280"/>
      <c r="D661" s="280"/>
      <c r="E661" s="280"/>
      <c r="F661" s="280"/>
      <c r="G661" s="280"/>
      <c r="H661" s="281"/>
      <c r="I661" s="280"/>
      <c r="J661" s="280"/>
      <c r="K661" s="280"/>
      <c r="L661" s="280"/>
      <c r="M661" s="280"/>
      <c r="N661" s="280"/>
      <c r="O661" s="280"/>
      <c r="P661" s="280"/>
      <c r="Q661" s="280"/>
      <c r="R661" s="280"/>
      <c r="S661" s="280"/>
      <c r="T661" s="280"/>
      <c r="U661" s="280"/>
      <c r="V661" s="280"/>
      <c r="W661" s="280"/>
      <c r="X661" s="280"/>
      <c r="Y661" s="280"/>
      <c r="Z661" s="280"/>
      <c r="AA661" s="280"/>
      <c r="AB661" s="280"/>
      <c r="AC661" s="280"/>
      <c r="AD661" s="280"/>
      <c r="AE661" s="280"/>
    </row>
    <row r="662" ht="20.25" customHeight="1">
      <c r="A662" s="280"/>
      <c r="B662" s="280"/>
      <c r="C662" s="280"/>
      <c r="D662" s="280"/>
      <c r="E662" s="280"/>
      <c r="F662" s="280"/>
      <c r="G662" s="280"/>
      <c r="H662" s="281"/>
      <c r="I662" s="280"/>
      <c r="J662" s="280"/>
      <c r="K662" s="280"/>
      <c r="L662" s="280"/>
      <c r="M662" s="280"/>
      <c r="N662" s="280"/>
      <c r="O662" s="280"/>
      <c r="P662" s="280"/>
      <c r="Q662" s="280"/>
      <c r="R662" s="280"/>
      <c r="S662" s="280"/>
      <c r="T662" s="280"/>
      <c r="U662" s="280"/>
      <c r="V662" s="280"/>
      <c r="W662" s="280"/>
      <c r="X662" s="280"/>
      <c r="Y662" s="280"/>
      <c r="Z662" s="280"/>
      <c r="AA662" s="280"/>
      <c r="AB662" s="280"/>
      <c r="AC662" s="280"/>
      <c r="AD662" s="280"/>
      <c r="AE662" s="280"/>
    </row>
    <row r="663" ht="20.25" customHeight="1">
      <c r="A663" s="280"/>
      <c r="B663" s="280"/>
      <c r="C663" s="280"/>
      <c r="D663" s="280"/>
      <c r="E663" s="280"/>
      <c r="F663" s="280"/>
      <c r="G663" s="280"/>
      <c r="H663" s="281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  <c r="W663" s="280"/>
      <c r="X663" s="280"/>
      <c r="Y663" s="280"/>
      <c r="Z663" s="280"/>
      <c r="AA663" s="280"/>
      <c r="AB663" s="280"/>
      <c r="AC663" s="280"/>
      <c r="AD663" s="280"/>
      <c r="AE663" s="280"/>
    </row>
    <row r="664" ht="20.25" customHeight="1">
      <c r="A664" s="280"/>
      <c r="B664" s="280"/>
      <c r="C664" s="280"/>
      <c r="D664" s="280"/>
      <c r="E664" s="280"/>
      <c r="F664" s="280"/>
      <c r="G664" s="280"/>
      <c r="H664" s="281"/>
      <c r="I664" s="280"/>
      <c r="J664" s="280"/>
      <c r="K664" s="280"/>
      <c r="L664" s="280"/>
      <c r="M664" s="280"/>
      <c r="N664" s="280"/>
      <c r="O664" s="280"/>
      <c r="P664" s="280"/>
      <c r="Q664" s="280"/>
      <c r="R664" s="280"/>
      <c r="S664" s="280"/>
      <c r="T664" s="280"/>
      <c r="U664" s="280"/>
      <c r="V664" s="280"/>
      <c r="W664" s="280"/>
      <c r="X664" s="280"/>
      <c r="Y664" s="280"/>
      <c r="Z664" s="280"/>
      <c r="AA664" s="280"/>
      <c r="AB664" s="280"/>
      <c r="AC664" s="280"/>
      <c r="AD664" s="280"/>
      <c r="AE664" s="280"/>
    </row>
    <row r="665" ht="20.25" customHeight="1">
      <c r="A665" s="280"/>
      <c r="B665" s="280"/>
      <c r="C665" s="280"/>
      <c r="D665" s="280"/>
      <c r="E665" s="280"/>
      <c r="F665" s="280"/>
      <c r="G665" s="280"/>
      <c r="H665" s="281"/>
      <c r="I665" s="280"/>
      <c r="J665" s="280"/>
      <c r="K665" s="280"/>
      <c r="L665" s="280"/>
      <c r="M665" s="280"/>
      <c r="N665" s="280"/>
      <c r="O665" s="280"/>
      <c r="P665" s="280"/>
      <c r="Q665" s="280"/>
      <c r="R665" s="280"/>
      <c r="S665" s="280"/>
      <c r="T665" s="280"/>
      <c r="U665" s="280"/>
      <c r="V665" s="280"/>
      <c r="W665" s="280"/>
      <c r="X665" s="280"/>
      <c r="Y665" s="280"/>
      <c r="Z665" s="280"/>
      <c r="AA665" s="280"/>
      <c r="AB665" s="280"/>
      <c r="AC665" s="280"/>
      <c r="AD665" s="280"/>
      <c r="AE665" s="280"/>
    </row>
    <row r="666" ht="20.25" customHeight="1">
      <c r="A666" s="280"/>
      <c r="B666" s="280"/>
      <c r="C666" s="280"/>
      <c r="D666" s="280"/>
      <c r="E666" s="280"/>
      <c r="F666" s="280"/>
      <c r="G666" s="280"/>
      <c r="H666" s="281"/>
      <c r="I666" s="280"/>
      <c r="J666" s="280"/>
      <c r="K666" s="280"/>
      <c r="L666" s="280"/>
      <c r="M666" s="280"/>
      <c r="N666" s="280"/>
      <c r="O666" s="280"/>
      <c r="P666" s="280"/>
      <c r="Q666" s="280"/>
      <c r="R666" s="280"/>
      <c r="S666" s="280"/>
      <c r="T666" s="280"/>
      <c r="U666" s="280"/>
      <c r="V666" s="280"/>
      <c r="W666" s="280"/>
      <c r="X666" s="280"/>
      <c r="Y666" s="280"/>
      <c r="Z666" s="280"/>
      <c r="AA666" s="280"/>
      <c r="AB666" s="280"/>
      <c r="AC666" s="280"/>
      <c r="AD666" s="280"/>
      <c r="AE666" s="280"/>
    </row>
    <row r="667" ht="20.25" customHeight="1">
      <c r="A667" s="280"/>
      <c r="B667" s="280"/>
      <c r="C667" s="280"/>
      <c r="D667" s="280"/>
      <c r="E667" s="280"/>
      <c r="F667" s="280"/>
      <c r="G667" s="280"/>
      <c r="H667" s="281"/>
      <c r="I667" s="280"/>
      <c r="J667" s="280"/>
      <c r="K667" s="280"/>
      <c r="L667" s="280"/>
      <c r="M667" s="280"/>
      <c r="N667" s="280"/>
      <c r="O667" s="280"/>
      <c r="P667" s="280"/>
      <c r="Q667" s="280"/>
      <c r="R667" s="280"/>
      <c r="S667" s="280"/>
      <c r="T667" s="280"/>
      <c r="U667" s="280"/>
      <c r="V667" s="280"/>
      <c r="W667" s="280"/>
      <c r="X667" s="280"/>
      <c r="Y667" s="280"/>
      <c r="Z667" s="280"/>
      <c r="AA667" s="280"/>
      <c r="AB667" s="280"/>
      <c r="AC667" s="280"/>
      <c r="AD667" s="280"/>
      <c r="AE667" s="280"/>
    </row>
    <row r="668" ht="20.25" customHeight="1">
      <c r="A668" s="280"/>
      <c r="B668" s="280"/>
      <c r="C668" s="280"/>
      <c r="D668" s="280"/>
      <c r="E668" s="280"/>
      <c r="F668" s="280"/>
      <c r="G668" s="280"/>
      <c r="H668" s="281"/>
      <c r="I668" s="280"/>
      <c r="J668" s="280"/>
      <c r="K668" s="280"/>
      <c r="L668" s="280"/>
      <c r="M668" s="280"/>
      <c r="N668" s="280"/>
      <c r="O668" s="280"/>
      <c r="P668" s="280"/>
      <c r="Q668" s="280"/>
      <c r="R668" s="280"/>
      <c r="S668" s="280"/>
      <c r="T668" s="280"/>
      <c r="U668" s="280"/>
      <c r="V668" s="280"/>
      <c r="W668" s="280"/>
      <c r="X668" s="280"/>
      <c r="Y668" s="280"/>
      <c r="Z668" s="280"/>
      <c r="AA668" s="280"/>
      <c r="AB668" s="280"/>
      <c r="AC668" s="280"/>
      <c r="AD668" s="280"/>
      <c r="AE668" s="280"/>
    </row>
    <row r="669" ht="20.25" customHeight="1">
      <c r="A669" s="280"/>
      <c r="B669" s="280"/>
      <c r="C669" s="280"/>
      <c r="D669" s="280"/>
      <c r="E669" s="280"/>
      <c r="F669" s="280"/>
      <c r="G669" s="280"/>
      <c r="H669" s="281"/>
      <c r="I669" s="280"/>
      <c r="J669" s="280"/>
      <c r="K669" s="280"/>
      <c r="L669" s="280"/>
      <c r="M669" s="280"/>
      <c r="N669" s="280"/>
      <c r="O669" s="280"/>
      <c r="P669" s="280"/>
      <c r="Q669" s="280"/>
      <c r="R669" s="280"/>
      <c r="S669" s="280"/>
      <c r="T669" s="280"/>
      <c r="U669" s="280"/>
      <c r="V669" s="280"/>
      <c r="W669" s="280"/>
      <c r="X669" s="280"/>
      <c r="Y669" s="280"/>
      <c r="Z669" s="280"/>
      <c r="AA669" s="280"/>
      <c r="AB669" s="280"/>
      <c r="AC669" s="280"/>
      <c r="AD669" s="280"/>
      <c r="AE669" s="280"/>
    </row>
    <row r="670" ht="20.25" customHeight="1">
      <c r="A670" s="280"/>
      <c r="B670" s="280"/>
      <c r="C670" s="280"/>
      <c r="D670" s="280"/>
      <c r="E670" s="280"/>
      <c r="F670" s="280"/>
      <c r="G670" s="280"/>
      <c r="H670" s="281"/>
      <c r="I670" s="280"/>
      <c r="J670" s="280"/>
      <c r="K670" s="280"/>
      <c r="L670" s="280"/>
      <c r="M670" s="280"/>
      <c r="N670" s="280"/>
      <c r="O670" s="280"/>
      <c r="P670" s="280"/>
      <c r="Q670" s="280"/>
      <c r="R670" s="280"/>
      <c r="S670" s="280"/>
      <c r="T670" s="280"/>
      <c r="U670" s="280"/>
      <c r="V670" s="280"/>
      <c r="W670" s="280"/>
      <c r="X670" s="280"/>
      <c r="Y670" s="280"/>
      <c r="Z670" s="280"/>
      <c r="AA670" s="280"/>
      <c r="AB670" s="280"/>
      <c r="AC670" s="280"/>
      <c r="AD670" s="280"/>
      <c r="AE670" s="280"/>
    </row>
    <row r="671" ht="20.25" customHeight="1">
      <c r="A671" s="280"/>
      <c r="B671" s="280"/>
      <c r="C671" s="280"/>
      <c r="D671" s="280"/>
      <c r="E671" s="280"/>
      <c r="F671" s="280"/>
      <c r="G671" s="280"/>
      <c r="H671" s="281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80"/>
      <c r="AC671" s="280"/>
      <c r="AD671" s="280"/>
      <c r="AE671" s="280"/>
    </row>
    <row r="672" ht="20.25" customHeight="1">
      <c r="A672" s="280"/>
      <c r="B672" s="280"/>
      <c r="C672" s="280"/>
      <c r="D672" s="280"/>
      <c r="E672" s="280"/>
      <c r="F672" s="280"/>
      <c r="G672" s="280"/>
      <c r="H672" s="281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80"/>
      <c r="AC672" s="280"/>
      <c r="AD672" s="280"/>
      <c r="AE672" s="280"/>
    </row>
    <row r="673" ht="20.25" customHeight="1">
      <c r="A673" s="280"/>
      <c r="B673" s="280"/>
      <c r="C673" s="280"/>
      <c r="D673" s="280"/>
      <c r="E673" s="280"/>
      <c r="F673" s="280"/>
      <c r="G673" s="280"/>
      <c r="H673" s="281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80"/>
      <c r="AC673" s="280"/>
      <c r="AD673" s="280"/>
      <c r="AE673" s="280"/>
    </row>
    <row r="674" ht="20.25" customHeight="1">
      <c r="A674" s="280"/>
      <c r="B674" s="280"/>
      <c r="C674" s="280"/>
      <c r="D674" s="280"/>
      <c r="E674" s="280"/>
      <c r="F674" s="280"/>
      <c r="G674" s="280"/>
      <c r="H674" s="281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0"/>
      <c r="X674" s="280"/>
      <c r="Y674" s="280"/>
      <c r="Z674" s="280"/>
      <c r="AA674" s="280"/>
      <c r="AB674" s="280"/>
      <c r="AC674" s="280"/>
      <c r="AD674" s="280"/>
      <c r="AE674" s="280"/>
    </row>
    <row r="675" ht="20.25" customHeight="1">
      <c r="A675" s="280"/>
      <c r="B675" s="280"/>
      <c r="C675" s="280"/>
      <c r="D675" s="280"/>
      <c r="E675" s="280"/>
      <c r="F675" s="280"/>
      <c r="G675" s="280"/>
      <c r="H675" s="281"/>
      <c r="I675" s="280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80"/>
      <c r="AC675" s="280"/>
      <c r="AD675" s="280"/>
      <c r="AE675" s="280"/>
    </row>
    <row r="676" ht="20.25" customHeight="1">
      <c r="A676" s="280"/>
      <c r="B676" s="280"/>
      <c r="C676" s="280"/>
      <c r="D676" s="280"/>
      <c r="E676" s="280"/>
      <c r="F676" s="280"/>
      <c r="G676" s="280"/>
      <c r="H676" s="281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80"/>
      <c r="AC676" s="280"/>
      <c r="AD676" s="280"/>
      <c r="AE676" s="280"/>
    </row>
    <row r="677" ht="20.25" customHeight="1">
      <c r="A677" s="280"/>
      <c r="B677" s="280"/>
      <c r="C677" s="280"/>
      <c r="D677" s="280"/>
      <c r="E677" s="280"/>
      <c r="F677" s="280"/>
      <c r="G677" s="280"/>
      <c r="H677" s="281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80"/>
      <c r="AC677" s="280"/>
      <c r="AD677" s="280"/>
      <c r="AE677" s="280"/>
    </row>
    <row r="678" ht="20.25" customHeight="1">
      <c r="A678" s="280"/>
      <c r="B678" s="280"/>
      <c r="C678" s="280"/>
      <c r="D678" s="280"/>
      <c r="E678" s="280"/>
      <c r="F678" s="280"/>
      <c r="G678" s="280"/>
      <c r="H678" s="281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80"/>
      <c r="AC678" s="280"/>
      <c r="AD678" s="280"/>
      <c r="AE678" s="280"/>
    </row>
    <row r="679" ht="20.25" customHeight="1">
      <c r="A679" s="280"/>
      <c r="B679" s="280"/>
      <c r="C679" s="280"/>
      <c r="D679" s="280"/>
      <c r="E679" s="280"/>
      <c r="F679" s="280"/>
      <c r="G679" s="280"/>
      <c r="H679" s="281"/>
      <c r="I679" s="280"/>
      <c r="J679" s="280"/>
      <c r="K679" s="280"/>
      <c r="L679" s="280"/>
      <c r="M679" s="280"/>
      <c r="N679" s="280"/>
      <c r="O679" s="280"/>
      <c r="P679" s="280"/>
      <c r="Q679" s="280"/>
      <c r="R679" s="280"/>
      <c r="S679" s="280"/>
      <c r="T679" s="280"/>
      <c r="U679" s="280"/>
      <c r="V679" s="280"/>
      <c r="W679" s="280"/>
      <c r="X679" s="280"/>
      <c r="Y679" s="280"/>
      <c r="Z679" s="280"/>
      <c r="AA679" s="280"/>
      <c r="AB679" s="280"/>
      <c r="AC679" s="280"/>
      <c r="AD679" s="280"/>
      <c r="AE679" s="280"/>
    </row>
    <row r="680" ht="20.25" customHeight="1">
      <c r="A680" s="280"/>
      <c r="B680" s="280"/>
      <c r="C680" s="280"/>
      <c r="D680" s="280"/>
      <c r="E680" s="280"/>
      <c r="F680" s="280"/>
      <c r="G680" s="280"/>
      <c r="H680" s="281"/>
      <c r="I680" s="280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80"/>
      <c r="AC680" s="280"/>
      <c r="AD680" s="280"/>
      <c r="AE680" s="280"/>
    </row>
    <row r="681" ht="20.25" customHeight="1">
      <c r="A681" s="280"/>
      <c r="B681" s="280"/>
      <c r="C681" s="280"/>
      <c r="D681" s="280"/>
      <c r="E681" s="280"/>
      <c r="F681" s="280"/>
      <c r="G681" s="280"/>
      <c r="H681" s="281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80"/>
      <c r="AC681" s="280"/>
      <c r="AD681" s="280"/>
      <c r="AE681" s="280"/>
    </row>
    <row r="682" ht="20.25" customHeight="1">
      <c r="A682" s="280"/>
      <c r="B682" s="280"/>
      <c r="C682" s="280"/>
      <c r="D682" s="280"/>
      <c r="E682" s="280"/>
      <c r="F682" s="280"/>
      <c r="G682" s="280"/>
      <c r="H682" s="281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80"/>
      <c r="AC682" s="280"/>
      <c r="AD682" s="280"/>
      <c r="AE682" s="280"/>
    </row>
    <row r="683" ht="20.25" customHeight="1">
      <c r="A683" s="280"/>
      <c r="B683" s="280"/>
      <c r="C683" s="280"/>
      <c r="D683" s="280"/>
      <c r="E683" s="280"/>
      <c r="F683" s="280"/>
      <c r="G683" s="280"/>
      <c r="H683" s="281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80"/>
      <c r="AC683" s="280"/>
      <c r="AD683" s="280"/>
      <c r="AE683" s="280"/>
    </row>
    <row r="684" ht="20.25" customHeight="1">
      <c r="A684" s="280"/>
      <c r="B684" s="280"/>
      <c r="C684" s="280"/>
      <c r="D684" s="280"/>
      <c r="E684" s="280"/>
      <c r="F684" s="280"/>
      <c r="G684" s="280"/>
      <c r="H684" s="281"/>
      <c r="I684" s="280"/>
      <c r="J684" s="280"/>
      <c r="K684" s="280"/>
      <c r="L684" s="280"/>
      <c r="M684" s="280"/>
      <c r="N684" s="280"/>
      <c r="O684" s="280"/>
      <c r="P684" s="280"/>
      <c r="Q684" s="280"/>
      <c r="R684" s="280"/>
      <c r="S684" s="280"/>
      <c r="T684" s="280"/>
      <c r="U684" s="280"/>
      <c r="V684" s="280"/>
      <c r="W684" s="280"/>
      <c r="X684" s="280"/>
      <c r="Y684" s="280"/>
      <c r="Z684" s="280"/>
      <c r="AA684" s="280"/>
      <c r="AB684" s="280"/>
      <c r="AC684" s="280"/>
      <c r="AD684" s="280"/>
      <c r="AE684" s="280"/>
    </row>
    <row r="685" ht="20.25" customHeight="1">
      <c r="A685" s="280"/>
      <c r="B685" s="280"/>
      <c r="C685" s="280"/>
      <c r="D685" s="280"/>
      <c r="E685" s="280"/>
      <c r="F685" s="280"/>
      <c r="G685" s="280"/>
      <c r="H685" s="281"/>
      <c r="I685" s="280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80"/>
      <c r="AC685" s="280"/>
      <c r="AD685" s="280"/>
      <c r="AE685" s="280"/>
    </row>
    <row r="686" ht="20.25" customHeight="1">
      <c r="A686" s="280"/>
      <c r="B686" s="280"/>
      <c r="C686" s="280"/>
      <c r="D686" s="280"/>
      <c r="E686" s="280"/>
      <c r="F686" s="280"/>
      <c r="G686" s="280"/>
      <c r="H686" s="281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80"/>
      <c r="AC686" s="280"/>
      <c r="AD686" s="280"/>
      <c r="AE686" s="280"/>
    </row>
    <row r="687" ht="20.25" customHeight="1">
      <c r="A687" s="280"/>
      <c r="B687" s="280"/>
      <c r="C687" s="280"/>
      <c r="D687" s="280"/>
      <c r="E687" s="280"/>
      <c r="F687" s="280"/>
      <c r="G687" s="280"/>
      <c r="H687" s="281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80"/>
      <c r="AC687" s="280"/>
      <c r="AD687" s="280"/>
      <c r="AE687" s="280"/>
    </row>
    <row r="688" ht="20.25" customHeight="1">
      <c r="A688" s="280"/>
      <c r="B688" s="280"/>
      <c r="C688" s="280"/>
      <c r="D688" s="280"/>
      <c r="E688" s="280"/>
      <c r="F688" s="280"/>
      <c r="G688" s="280"/>
      <c r="H688" s="281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80"/>
      <c r="AC688" s="280"/>
      <c r="AD688" s="280"/>
      <c r="AE688" s="280"/>
    </row>
    <row r="689" ht="20.25" customHeight="1">
      <c r="A689" s="280"/>
      <c r="B689" s="280"/>
      <c r="C689" s="280"/>
      <c r="D689" s="280"/>
      <c r="E689" s="280"/>
      <c r="F689" s="280"/>
      <c r="G689" s="280"/>
      <c r="H689" s="281"/>
      <c r="I689" s="280"/>
      <c r="J689" s="280"/>
      <c r="K689" s="280"/>
      <c r="L689" s="280"/>
      <c r="M689" s="280"/>
      <c r="N689" s="280"/>
      <c r="O689" s="280"/>
      <c r="P689" s="280"/>
      <c r="Q689" s="280"/>
      <c r="R689" s="280"/>
      <c r="S689" s="280"/>
      <c r="T689" s="280"/>
      <c r="U689" s="280"/>
      <c r="V689" s="280"/>
      <c r="W689" s="280"/>
      <c r="X689" s="280"/>
      <c r="Y689" s="280"/>
      <c r="Z689" s="280"/>
      <c r="AA689" s="280"/>
      <c r="AB689" s="280"/>
      <c r="AC689" s="280"/>
      <c r="AD689" s="280"/>
      <c r="AE689" s="280"/>
    </row>
    <row r="690" ht="20.25" customHeight="1">
      <c r="A690" s="280"/>
      <c r="B690" s="280"/>
      <c r="C690" s="280"/>
      <c r="D690" s="280"/>
      <c r="E690" s="280"/>
      <c r="F690" s="280"/>
      <c r="G690" s="280"/>
      <c r="H690" s="281"/>
      <c r="I690" s="280"/>
      <c r="J690" s="280"/>
      <c r="K690" s="280"/>
      <c r="L690" s="280"/>
      <c r="M690" s="280"/>
      <c r="N690" s="280"/>
      <c r="O690" s="280"/>
      <c r="P690" s="280"/>
      <c r="Q690" s="280"/>
      <c r="R690" s="280"/>
      <c r="S690" s="280"/>
      <c r="T690" s="280"/>
      <c r="U690" s="280"/>
      <c r="V690" s="280"/>
      <c r="W690" s="280"/>
      <c r="X690" s="280"/>
      <c r="Y690" s="280"/>
      <c r="Z690" s="280"/>
      <c r="AA690" s="280"/>
      <c r="AB690" s="280"/>
      <c r="AC690" s="280"/>
      <c r="AD690" s="280"/>
      <c r="AE690" s="280"/>
    </row>
    <row r="691" ht="20.25" customHeight="1">
      <c r="A691" s="280"/>
      <c r="B691" s="280"/>
      <c r="C691" s="280"/>
      <c r="D691" s="280"/>
      <c r="E691" s="280"/>
      <c r="F691" s="280"/>
      <c r="G691" s="280"/>
      <c r="H691" s="281"/>
      <c r="I691" s="280"/>
      <c r="J691" s="280"/>
      <c r="K691" s="280"/>
      <c r="L691" s="280"/>
      <c r="M691" s="280"/>
      <c r="N691" s="280"/>
      <c r="O691" s="280"/>
      <c r="P691" s="280"/>
      <c r="Q691" s="280"/>
      <c r="R691" s="280"/>
      <c r="S691" s="280"/>
      <c r="T691" s="280"/>
      <c r="U691" s="280"/>
      <c r="V691" s="280"/>
      <c r="W691" s="280"/>
      <c r="X691" s="280"/>
      <c r="Y691" s="280"/>
      <c r="Z691" s="280"/>
      <c r="AA691" s="280"/>
      <c r="AB691" s="280"/>
      <c r="AC691" s="280"/>
      <c r="AD691" s="280"/>
      <c r="AE691" s="280"/>
    </row>
    <row r="692" ht="20.25" customHeight="1">
      <c r="A692" s="280"/>
      <c r="B692" s="280"/>
      <c r="C692" s="280"/>
      <c r="D692" s="280"/>
      <c r="E692" s="280"/>
      <c r="F692" s="280"/>
      <c r="G692" s="280"/>
      <c r="H692" s="281"/>
      <c r="I692" s="280"/>
      <c r="J692" s="280"/>
      <c r="K692" s="280"/>
      <c r="L692" s="280"/>
      <c r="M692" s="280"/>
      <c r="N692" s="280"/>
      <c r="O692" s="280"/>
      <c r="P692" s="280"/>
      <c r="Q692" s="280"/>
      <c r="R692" s="280"/>
      <c r="S692" s="280"/>
      <c r="T692" s="280"/>
      <c r="U692" s="280"/>
      <c r="V692" s="280"/>
      <c r="W692" s="280"/>
      <c r="X692" s="280"/>
      <c r="Y692" s="280"/>
      <c r="Z692" s="280"/>
      <c r="AA692" s="280"/>
      <c r="AB692" s="280"/>
      <c r="AC692" s="280"/>
      <c r="AD692" s="280"/>
      <c r="AE692" s="280"/>
    </row>
    <row r="693" ht="20.25" customHeight="1">
      <c r="A693" s="280"/>
      <c r="B693" s="280"/>
      <c r="C693" s="280"/>
      <c r="D693" s="280"/>
      <c r="E693" s="280"/>
      <c r="F693" s="280"/>
      <c r="G693" s="280"/>
      <c r="H693" s="281"/>
      <c r="I693" s="280"/>
      <c r="J693" s="280"/>
      <c r="K693" s="280"/>
      <c r="L693" s="280"/>
      <c r="M693" s="280"/>
      <c r="N693" s="280"/>
      <c r="O693" s="280"/>
      <c r="P693" s="280"/>
      <c r="Q693" s="280"/>
      <c r="R693" s="280"/>
      <c r="S693" s="280"/>
      <c r="T693" s="280"/>
      <c r="U693" s="280"/>
      <c r="V693" s="280"/>
      <c r="W693" s="280"/>
      <c r="X693" s="280"/>
      <c r="Y693" s="280"/>
      <c r="Z693" s="280"/>
      <c r="AA693" s="280"/>
      <c r="AB693" s="280"/>
      <c r="AC693" s="280"/>
      <c r="AD693" s="280"/>
      <c r="AE693" s="280"/>
    </row>
    <row r="694" ht="20.25" customHeight="1">
      <c r="A694" s="280"/>
      <c r="B694" s="280"/>
      <c r="C694" s="280"/>
      <c r="D694" s="280"/>
      <c r="E694" s="280"/>
      <c r="F694" s="280"/>
      <c r="G694" s="280"/>
      <c r="H694" s="281"/>
      <c r="I694" s="280"/>
      <c r="J694" s="280"/>
      <c r="K694" s="280"/>
      <c r="L694" s="280"/>
      <c r="M694" s="280"/>
      <c r="N694" s="280"/>
      <c r="O694" s="280"/>
      <c r="P694" s="280"/>
      <c r="Q694" s="280"/>
      <c r="R694" s="280"/>
      <c r="S694" s="280"/>
      <c r="T694" s="280"/>
      <c r="U694" s="280"/>
      <c r="V694" s="280"/>
      <c r="W694" s="280"/>
      <c r="X694" s="280"/>
      <c r="Y694" s="280"/>
      <c r="Z694" s="280"/>
      <c r="AA694" s="280"/>
      <c r="AB694" s="280"/>
      <c r="AC694" s="280"/>
      <c r="AD694" s="280"/>
      <c r="AE694" s="280"/>
    </row>
    <row r="695" ht="20.25" customHeight="1">
      <c r="A695" s="280"/>
      <c r="B695" s="280"/>
      <c r="C695" s="280"/>
      <c r="D695" s="280"/>
      <c r="E695" s="280"/>
      <c r="F695" s="280"/>
      <c r="G695" s="280"/>
      <c r="H695" s="281"/>
      <c r="I695" s="280"/>
      <c r="J695" s="280"/>
      <c r="K695" s="280"/>
      <c r="L695" s="280"/>
      <c r="M695" s="280"/>
      <c r="N695" s="280"/>
      <c r="O695" s="280"/>
      <c r="P695" s="280"/>
      <c r="Q695" s="280"/>
      <c r="R695" s="280"/>
      <c r="S695" s="280"/>
      <c r="T695" s="280"/>
      <c r="U695" s="280"/>
      <c r="V695" s="280"/>
      <c r="W695" s="280"/>
      <c r="X695" s="280"/>
      <c r="Y695" s="280"/>
      <c r="Z695" s="280"/>
      <c r="AA695" s="280"/>
      <c r="AB695" s="280"/>
      <c r="AC695" s="280"/>
      <c r="AD695" s="280"/>
      <c r="AE695" s="280"/>
    </row>
    <row r="696" ht="20.25" customHeight="1">
      <c r="A696" s="280"/>
      <c r="B696" s="280"/>
      <c r="C696" s="280"/>
      <c r="D696" s="280"/>
      <c r="E696" s="280"/>
      <c r="F696" s="280"/>
      <c r="G696" s="280"/>
      <c r="H696" s="281"/>
      <c r="I696" s="280"/>
      <c r="J696" s="280"/>
      <c r="K696" s="280"/>
      <c r="L696" s="280"/>
      <c r="M696" s="280"/>
      <c r="N696" s="280"/>
      <c r="O696" s="280"/>
      <c r="P696" s="280"/>
      <c r="Q696" s="280"/>
      <c r="R696" s="280"/>
      <c r="S696" s="280"/>
      <c r="T696" s="280"/>
      <c r="U696" s="280"/>
      <c r="V696" s="280"/>
      <c r="W696" s="280"/>
      <c r="X696" s="280"/>
      <c r="Y696" s="280"/>
      <c r="Z696" s="280"/>
      <c r="AA696" s="280"/>
      <c r="AB696" s="280"/>
      <c r="AC696" s="280"/>
      <c r="AD696" s="280"/>
      <c r="AE696" s="280"/>
    </row>
    <row r="697" ht="20.25" customHeight="1">
      <c r="A697" s="280"/>
      <c r="B697" s="280"/>
      <c r="C697" s="280"/>
      <c r="D697" s="280"/>
      <c r="E697" s="280"/>
      <c r="F697" s="280"/>
      <c r="G697" s="280"/>
      <c r="H697" s="281"/>
      <c r="I697" s="280"/>
      <c r="J697" s="280"/>
      <c r="K697" s="280"/>
      <c r="L697" s="280"/>
      <c r="M697" s="280"/>
      <c r="N697" s="280"/>
      <c r="O697" s="280"/>
      <c r="P697" s="280"/>
      <c r="Q697" s="280"/>
      <c r="R697" s="280"/>
      <c r="S697" s="280"/>
      <c r="T697" s="280"/>
      <c r="U697" s="280"/>
      <c r="V697" s="280"/>
      <c r="W697" s="280"/>
      <c r="X697" s="280"/>
      <c r="Y697" s="280"/>
      <c r="Z697" s="280"/>
      <c r="AA697" s="280"/>
      <c r="AB697" s="280"/>
      <c r="AC697" s="280"/>
      <c r="AD697" s="280"/>
      <c r="AE697" s="280"/>
    </row>
    <row r="698" ht="20.25" customHeight="1">
      <c r="A698" s="280"/>
      <c r="B698" s="280"/>
      <c r="C698" s="280"/>
      <c r="D698" s="280"/>
      <c r="E698" s="280"/>
      <c r="F698" s="280"/>
      <c r="G698" s="280"/>
      <c r="H698" s="281"/>
      <c r="I698" s="280"/>
      <c r="J698" s="280"/>
      <c r="K698" s="280"/>
      <c r="L698" s="280"/>
      <c r="M698" s="280"/>
      <c r="N698" s="280"/>
      <c r="O698" s="280"/>
      <c r="P698" s="280"/>
      <c r="Q698" s="280"/>
      <c r="R698" s="280"/>
      <c r="S698" s="280"/>
      <c r="T698" s="280"/>
      <c r="U698" s="280"/>
      <c r="V698" s="280"/>
      <c r="W698" s="280"/>
      <c r="X698" s="280"/>
      <c r="Y698" s="280"/>
      <c r="Z698" s="280"/>
      <c r="AA698" s="280"/>
      <c r="AB698" s="280"/>
      <c r="AC698" s="280"/>
      <c r="AD698" s="280"/>
      <c r="AE698" s="280"/>
    </row>
    <row r="699" ht="20.25" customHeight="1">
      <c r="A699" s="280"/>
      <c r="B699" s="280"/>
      <c r="C699" s="280"/>
      <c r="D699" s="280"/>
      <c r="E699" s="280"/>
      <c r="F699" s="280"/>
      <c r="G699" s="280"/>
      <c r="H699" s="281"/>
      <c r="I699" s="280"/>
      <c r="J699" s="280"/>
      <c r="K699" s="280"/>
      <c r="L699" s="280"/>
      <c r="M699" s="280"/>
      <c r="N699" s="280"/>
      <c r="O699" s="280"/>
      <c r="P699" s="280"/>
      <c r="Q699" s="280"/>
      <c r="R699" s="280"/>
      <c r="S699" s="280"/>
      <c r="T699" s="280"/>
      <c r="U699" s="280"/>
      <c r="V699" s="280"/>
      <c r="W699" s="280"/>
      <c r="X699" s="280"/>
      <c r="Y699" s="280"/>
      <c r="Z699" s="280"/>
      <c r="AA699" s="280"/>
      <c r="AB699" s="280"/>
      <c r="AC699" s="280"/>
      <c r="AD699" s="280"/>
      <c r="AE699" s="280"/>
    </row>
    <row r="700" ht="20.25" customHeight="1">
      <c r="A700" s="280"/>
      <c r="B700" s="280"/>
      <c r="C700" s="280"/>
      <c r="D700" s="280"/>
      <c r="E700" s="280"/>
      <c r="F700" s="280"/>
      <c r="G700" s="280"/>
      <c r="H700" s="281"/>
      <c r="I700" s="280"/>
      <c r="J700" s="280"/>
      <c r="K700" s="280"/>
      <c r="L700" s="280"/>
      <c r="M700" s="280"/>
      <c r="N700" s="280"/>
      <c r="O700" s="280"/>
      <c r="P700" s="280"/>
      <c r="Q700" s="280"/>
      <c r="R700" s="280"/>
      <c r="S700" s="280"/>
      <c r="T700" s="280"/>
      <c r="U700" s="280"/>
      <c r="V700" s="280"/>
      <c r="W700" s="280"/>
      <c r="X700" s="280"/>
      <c r="Y700" s="280"/>
      <c r="Z700" s="280"/>
      <c r="AA700" s="280"/>
      <c r="AB700" s="280"/>
      <c r="AC700" s="280"/>
      <c r="AD700" s="280"/>
      <c r="AE700" s="280"/>
    </row>
    <row r="701" ht="20.25" customHeight="1">
      <c r="A701" s="280"/>
      <c r="B701" s="280"/>
      <c r="C701" s="280"/>
      <c r="D701" s="280"/>
      <c r="E701" s="280"/>
      <c r="F701" s="280"/>
      <c r="G701" s="280"/>
      <c r="H701" s="281"/>
      <c r="I701" s="280"/>
      <c r="J701" s="280"/>
      <c r="K701" s="280"/>
      <c r="L701" s="280"/>
      <c r="M701" s="280"/>
      <c r="N701" s="280"/>
      <c r="O701" s="280"/>
      <c r="P701" s="280"/>
      <c r="Q701" s="280"/>
      <c r="R701" s="280"/>
      <c r="S701" s="280"/>
      <c r="T701" s="280"/>
      <c r="U701" s="280"/>
      <c r="V701" s="280"/>
      <c r="W701" s="280"/>
      <c r="X701" s="280"/>
      <c r="Y701" s="280"/>
      <c r="Z701" s="280"/>
      <c r="AA701" s="280"/>
      <c r="AB701" s="280"/>
      <c r="AC701" s="280"/>
      <c r="AD701" s="280"/>
      <c r="AE701" s="280"/>
    </row>
    <row r="702" ht="20.25" customHeight="1">
      <c r="A702" s="280"/>
      <c r="B702" s="280"/>
      <c r="C702" s="280"/>
      <c r="D702" s="280"/>
      <c r="E702" s="280"/>
      <c r="F702" s="280"/>
      <c r="G702" s="280"/>
      <c r="H702" s="281"/>
      <c r="I702" s="280"/>
      <c r="J702" s="280"/>
      <c r="K702" s="280"/>
      <c r="L702" s="280"/>
      <c r="M702" s="280"/>
      <c r="N702" s="280"/>
      <c r="O702" s="280"/>
      <c r="P702" s="280"/>
      <c r="Q702" s="280"/>
      <c r="R702" s="280"/>
      <c r="S702" s="280"/>
      <c r="T702" s="280"/>
      <c r="U702" s="280"/>
      <c r="V702" s="280"/>
      <c r="W702" s="280"/>
      <c r="X702" s="280"/>
      <c r="Y702" s="280"/>
      <c r="Z702" s="280"/>
      <c r="AA702" s="280"/>
      <c r="AB702" s="280"/>
      <c r="AC702" s="280"/>
      <c r="AD702" s="280"/>
      <c r="AE702" s="280"/>
    </row>
    <row r="703" ht="20.25" customHeight="1">
      <c r="A703" s="280"/>
      <c r="B703" s="280"/>
      <c r="C703" s="280"/>
      <c r="D703" s="280"/>
      <c r="E703" s="280"/>
      <c r="F703" s="280"/>
      <c r="G703" s="280"/>
      <c r="H703" s="281"/>
      <c r="I703" s="280"/>
      <c r="J703" s="280"/>
      <c r="K703" s="280"/>
      <c r="L703" s="280"/>
      <c r="M703" s="280"/>
      <c r="N703" s="280"/>
      <c r="O703" s="280"/>
      <c r="P703" s="280"/>
      <c r="Q703" s="280"/>
      <c r="R703" s="280"/>
      <c r="S703" s="280"/>
      <c r="T703" s="280"/>
      <c r="U703" s="280"/>
      <c r="V703" s="280"/>
      <c r="W703" s="280"/>
      <c r="X703" s="280"/>
      <c r="Y703" s="280"/>
      <c r="Z703" s="280"/>
      <c r="AA703" s="280"/>
      <c r="AB703" s="280"/>
      <c r="AC703" s="280"/>
      <c r="AD703" s="280"/>
      <c r="AE703" s="280"/>
    </row>
    <row r="704" ht="20.25" customHeight="1">
      <c r="A704" s="280"/>
      <c r="B704" s="280"/>
      <c r="C704" s="280"/>
      <c r="D704" s="280"/>
      <c r="E704" s="280"/>
      <c r="F704" s="280"/>
      <c r="G704" s="280"/>
      <c r="H704" s="281"/>
      <c r="I704" s="280"/>
      <c r="J704" s="280"/>
      <c r="K704" s="280"/>
      <c r="L704" s="280"/>
      <c r="M704" s="280"/>
      <c r="N704" s="280"/>
      <c r="O704" s="280"/>
      <c r="P704" s="280"/>
      <c r="Q704" s="280"/>
      <c r="R704" s="280"/>
      <c r="S704" s="280"/>
      <c r="T704" s="280"/>
      <c r="U704" s="280"/>
      <c r="V704" s="280"/>
      <c r="W704" s="280"/>
      <c r="X704" s="280"/>
      <c r="Y704" s="280"/>
      <c r="Z704" s="280"/>
      <c r="AA704" s="280"/>
      <c r="AB704" s="280"/>
      <c r="AC704" s="280"/>
      <c r="AD704" s="280"/>
      <c r="AE704" s="280"/>
    </row>
    <row r="705" ht="20.25" customHeight="1">
      <c r="A705" s="280"/>
      <c r="B705" s="280"/>
      <c r="C705" s="280"/>
      <c r="D705" s="280"/>
      <c r="E705" s="280"/>
      <c r="F705" s="280"/>
      <c r="G705" s="280"/>
      <c r="H705" s="281"/>
      <c r="I705" s="280"/>
      <c r="J705" s="280"/>
      <c r="K705" s="280"/>
      <c r="L705" s="280"/>
      <c r="M705" s="280"/>
      <c r="N705" s="280"/>
      <c r="O705" s="280"/>
      <c r="P705" s="280"/>
      <c r="Q705" s="280"/>
      <c r="R705" s="280"/>
      <c r="S705" s="280"/>
      <c r="T705" s="280"/>
      <c r="U705" s="280"/>
      <c r="V705" s="280"/>
      <c r="W705" s="280"/>
      <c r="X705" s="280"/>
      <c r="Y705" s="280"/>
      <c r="Z705" s="280"/>
      <c r="AA705" s="280"/>
      <c r="AB705" s="280"/>
      <c r="AC705" s="280"/>
      <c r="AD705" s="280"/>
      <c r="AE705" s="280"/>
    </row>
    <row r="706" ht="20.25" customHeight="1">
      <c r="A706" s="280"/>
      <c r="B706" s="280"/>
      <c r="C706" s="280"/>
      <c r="D706" s="280"/>
      <c r="E706" s="280"/>
      <c r="F706" s="280"/>
      <c r="G706" s="280"/>
      <c r="H706" s="281"/>
      <c r="I706" s="280"/>
      <c r="J706" s="280"/>
      <c r="K706" s="280"/>
      <c r="L706" s="280"/>
      <c r="M706" s="280"/>
      <c r="N706" s="280"/>
      <c r="O706" s="280"/>
      <c r="P706" s="280"/>
      <c r="Q706" s="280"/>
      <c r="R706" s="280"/>
      <c r="S706" s="280"/>
      <c r="T706" s="280"/>
      <c r="U706" s="280"/>
      <c r="V706" s="280"/>
      <c r="W706" s="280"/>
      <c r="X706" s="280"/>
      <c r="Y706" s="280"/>
      <c r="Z706" s="280"/>
      <c r="AA706" s="280"/>
      <c r="AB706" s="280"/>
      <c r="AC706" s="280"/>
      <c r="AD706" s="280"/>
      <c r="AE706" s="280"/>
    </row>
    <row r="707" ht="20.25" customHeight="1">
      <c r="A707" s="280"/>
      <c r="B707" s="280"/>
      <c r="C707" s="280"/>
      <c r="D707" s="280"/>
      <c r="E707" s="280"/>
      <c r="F707" s="280"/>
      <c r="G707" s="280"/>
      <c r="H707" s="281"/>
      <c r="I707" s="280"/>
      <c r="J707" s="280"/>
      <c r="K707" s="280"/>
      <c r="L707" s="280"/>
      <c r="M707" s="280"/>
      <c r="N707" s="280"/>
      <c r="O707" s="280"/>
      <c r="P707" s="280"/>
      <c r="Q707" s="280"/>
      <c r="R707" s="280"/>
      <c r="S707" s="280"/>
      <c r="T707" s="280"/>
      <c r="U707" s="280"/>
      <c r="V707" s="280"/>
      <c r="W707" s="280"/>
      <c r="X707" s="280"/>
      <c r="Y707" s="280"/>
      <c r="Z707" s="280"/>
      <c r="AA707" s="280"/>
      <c r="AB707" s="280"/>
      <c r="AC707" s="280"/>
      <c r="AD707" s="280"/>
      <c r="AE707" s="280"/>
    </row>
    <row r="708" ht="20.25" customHeight="1">
      <c r="A708" s="280"/>
      <c r="B708" s="280"/>
      <c r="C708" s="280"/>
      <c r="D708" s="280"/>
      <c r="E708" s="280"/>
      <c r="F708" s="280"/>
      <c r="G708" s="280"/>
      <c r="H708" s="281"/>
      <c r="I708" s="280"/>
      <c r="J708" s="280"/>
      <c r="K708" s="280"/>
      <c r="L708" s="280"/>
      <c r="M708" s="280"/>
      <c r="N708" s="280"/>
      <c r="O708" s="280"/>
      <c r="P708" s="280"/>
      <c r="Q708" s="280"/>
      <c r="R708" s="280"/>
      <c r="S708" s="280"/>
      <c r="T708" s="280"/>
      <c r="U708" s="280"/>
      <c r="V708" s="280"/>
      <c r="W708" s="280"/>
      <c r="X708" s="280"/>
      <c r="Y708" s="280"/>
      <c r="Z708" s="280"/>
      <c r="AA708" s="280"/>
      <c r="AB708" s="280"/>
      <c r="AC708" s="280"/>
      <c r="AD708" s="280"/>
      <c r="AE708" s="280"/>
    </row>
    <row r="709" ht="20.25" customHeight="1">
      <c r="A709" s="280"/>
      <c r="B709" s="280"/>
      <c r="C709" s="280"/>
      <c r="D709" s="280"/>
      <c r="E709" s="280"/>
      <c r="F709" s="280"/>
      <c r="G709" s="280"/>
      <c r="H709" s="281"/>
      <c r="I709" s="280"/>
      <c r="J709" s="280"/>
      <c r="K709" s="280"/>
      <c r="L709" s="280"/>
      <c r="M709" s="280"/>
      <c r="N709" s="280"/>
      <c r="O709" s="280"/>
      <c r="P709" s="280"/>
      <c r="Q709" s="280"/>
      <c r="R709" s="280"/>
      <c r="S709" s="280"/>
      <c r="T709" s="280"/>
      <c r="U709" s="280"/>
      <c r="V709" s="280"/>
      <c r="W709" s="280"/>
      <c r="X709" s="280"/>
      <c r="Y709" s="280"/>
      <c r="Z709" s="280"/>
      <c r="AA709" s="280"/>
      <c r="AB709" s="280"/>
      <c r="AC709" s="280"/>
      <c r="AD709" s="280"/>
      <c r="AE709" s="280"/>
    </row>
    <row r="710" ht="20.25" customHeight="1">
      <c r="A710" s="280"/>
      <c r="B710" s="280"/>
      <c r="C710" s="280"/>
      <c r="D710" s="280"/>
      <c r="E710" s="280"/>
      <c r="F710" s="280"/>
      <c r="G710" s="280"/>
      <c r="H710" s="281"/>
      <c r="I710" s="280"/>
      <c r="J710" s="280"/>
      <c r="K710" s="280"/>
      <c r="L710" s="280"/>
      <c r="M710" s="280"/>
      <c r="N710" s="280"/>
      <c r="O710" s="280"/>
      <c r="P710" s="280"/>
      <c r="Q710" s="280"/>
      <c r="R710" s="280"/>
      <c r="S710" s="280"/>
      <c r="T710" s="280"/>
      <c r="U710" s="280"/>
      <c r="V710" s="280"/>
      <c r="W710" s="280"/>
      <c r="X710" s="280"/>
      <c r="Y710" s="280"/>
      <c r="Z710" s="280"/>
      <c r="AA710" s="280"/>
      <c r="AB710" s="280"/>
      <c r="AC710" s="280"/>
      <c r="AD710" s="280"/>
      <c r="AE710" s="280"/>
    </row>
    <row r="711" ht="20.25" customHeight="1">
      <c r="A711" s="280"/>
      <c r="B711" s="280"/>
      <c r="C711" s="280"/>
      <c r="D711" s="280"/>
      <c r="E711" s="280"/>
      <c r="F711" s="280"/>
      <c r="G711" s="280"/>
      <c r="H711" s="281"/>
      <c r="I711" s="280"/>
      <c r="J711" s="280"/>
      <c r="K711" s="280"/>
      <c r="L711" s="280"/>
      <c r="M711" s="280"/>
      <c r="N711" s="280"/>
      <c r="O711" s="280"/>
      <c r="P711" s="280"/>
      <c r="Q711" s="280"/>
      <c r="R711" s="280"/>
      <c r="S711" s="280"/>
      <c r="T711" s="280"/>
      <c r="U711" s="280"/>
      <c r="V711" s="280"/>
      <c r="W711" s="280"/>
      <c r="X711" s="280"/>
      <c r="Y711" s="280"/>
      <c r="Z711" s="280"/>
      <c r="AA711" s="280"/>
      <c r="AB711" s="280"/>
      <c r="AC711" s="280"/>
      <c r="AD711" s="280"/>
      <c r="AE711" s="280"/>
    </row>
    <row r="712" ht="20.25" customHeight="1">
      <c r="A712" s="280"/>
      <c r="B712" s="280"/>
      <c r="C712" s="280"/>
      <c r="D712" s="280"/>
      <c r="E712" s="280"/>
      <c r="F712" s="280"/>
      <c r="G712" s="280"/>
      <c r="H712" s="281"/>
      <c r="I712" s="280"/>
      <c r="J712" s="280"/>
      <c r="K712" s="280"/>
      <c r="L712" s="280"/>
      <c r="M712" s="280"/>
      <c r="N712" s="280"/>
      <c r="O712" s="280"/>
      <c r="P712" s="280"/>
      <c r="Q712" s="280"/>
      <c r="R712" s="280"/>
      <c r="S712" s="280"/>
      <c r="T712" s="280"/>
      <c r="U712" s="280"/>
      <c r="V712" s="280"/>
      <c r="W712" s="280"/>
      <c r="X712" s="280"/>
      <c r="Y712" s="280"/>
      <c r="Z712" s="280"/>
      <c r="AA712" s="280"/>
      <c r="AB712" s="280"/>
      <c r="AC712" s="280"/>
      <c r="AD712" s="280"/>
      <c r="AE712" s="280"/>
    </row>
    <row r="713" ht="20.25" customHeight="1">
      <c r="A713" s="280"/>
      <c r="B713" s="280"/>
      <c r="C713" s="280"/>
      <c r="D713" s="280"/>
      <c r="E713" s="280"/>
      <c r="F713" s="280"/>
      <c r="G713" s="280"/>
      <c r="H713" s="281"/>
      <c r="I713" s="280"/>
      <c r="J713" s="280"/>
      <c r="K713" s="280"/>
      <c r="L713" s="280"/>
      <c r="M713" s="280"/>
      <c r="N713" s="280"/>
      <c r="O713" s="280"/>
      <c r="P713" s="280"/>
      <c r="Q713" s="280"/>
      <c r="R713" s="280"/>
      <c r="S713" s="280"/>
      <c r="T713" s="280"/>
      <c r="U713" s="280"/>
      <c r="V713" s="280"/>
      <c r="W713" s="280"/>
      <c r="X713" s="280"/>
      <c r="Y713" s="280"/>
      <c r="Z713" s="280"/>
      <c r="AA713" s="280"/>
      <c r="AB713" s="280"/>
      <c r="AC713" s="280"/>
      <c r="AD713" s="280"/>
      <c r="AE713" s="280"/>
    </row>
    <row r="714" ht="20.25" customHeight="1">
      <c r="A714" s="280"/>
      <c r="B714" s="280"/>
      <c r="C714" s="280"/>
      <c r="D714" s="280"/>
      <c r="E714" s="280"/>
      <c r="F714" s="280"/>
      <c r="G714" s="280"/>
      <c r="H714" s="281"/>
      <c r="I714" s="280"/>
      <c r="J714" s="280"/>
      <c r="K714" s="280"/>
      <c r="L714" s="280"/>
      <c r="M714" s="280"/>
      <c r="N714" s="280"/>
      <c r="O714" s="280"/>
      <c r="P714" s="280"/>
      <c r="Q714" s="280"/>
      <c r="R714" s="280"/>
      <c r="S714" s="280"/>
      <c r="T714" s="280"/>
      <c r="U714" s="280"/>
      <c r="V714" s="280"/>
      <c r="W714" s="280"/>
      <c r="X714" s="280"/>
      <c r="Y714" s="280"/>
      <c r="Z714" s="280"/>
      <c r="AA714" s="280"/>
      <c r="AB714" s="280"/>
      <c r="AC714" s="280"/>
      <c r="AD714" s="280"/>
      <c r="AE714" s="280"/>
    </row>
    <row r="715" ht="20.25" customHeight="1">
      <c r="A715" s="280"/>
      <c r="B715" s="280"/>
      <c r="C715" s="280"/>
      <c r="D715" s="280"/>
      <c r="E715" s="280"/>
      <c r="F715" s="280"/>
      <c r="G715" s="280"/>
      <c r="H715" s="281"/>
      <c r="I715" s="280"/>
      <c r="J715" s="280"/>
      <c r="K715" s="280"/>
      <c r="L715" s="280"/>
      <c r="M715" s="280"/>
      <c r="N715" s="280"/>
      <c r="O715" s="280"/>
      <c r="P715" s="280"/>
      <c r="Q715" s="280"/>
      <c r="R715" s="280"/>
      <c r="S715" s="280"/>
      <c r="T715" s="280"/>
      <c r="U715" s="280"/>
      <c r="V715" s="280"/>
      <c r="W715" s="280"/>
      <c r="X715" s="280"/>
      <c r="Y715" s="280"/>
      <c r="Z715" s="280"/>
      <c r="AA715" s="280"/>
      <c r="AB715" s="280"/>
      <c r="AC715" s="280"/>
      <c r="AD715" s="280"/>
      <c r="AE715" s="280"/>
    </row>
    <row r="716" ht="20.25" customHeight="1">
      <c r="A716" s="280"/>
      <c r="B716" s="280"/>
      <c r="C716" s="280"/>
      <c r="D716" s="280"/>
      <c r="E716" s="280"/>
      <c r="F716" s="280"/>
      <c r="G716" s="280"/>
      <c r="H716" s="281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80"/>
      <c r="AC716" s="280"/>
      <c r="AD716" s="280"/>
      <c r="AE716" s="280"/>
    </row>
    <row r="717" ht="20.25" customHeight="1">
      <c r="A717" s="280"/>
      <c r="B717" s="280"/>
      <c r="C717" s="280"/>
      <c r="D717" s="280"/>
      <c r="E717" s="280"/>
      <c r="F717" s="280"/>
      <c r="G717" s="280"/>
      <c r="H717" s="281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80"/>
      <c r="AC717" s="280"/>
      <c r="AD717" s="280"/>
      <c r="AE717" s="280"/>
    </row>
    <row r="718" ht="20.25" customHeight="1">
      <c r="A718" s="280"/>
      <c r="B718" s="280"/>
      <c r="C718" s="280"/>
      <c r="D718" s="280"/>
      <c r="E718" s="280"/>
      <c r="F718" s="280"/>
      <c r="G718" s="280"/>
      <c r="H718" s="281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80"/>
      <c r="AC718" s="280"/>
      <c r="AD718" s="280"/>
      <c r="AE718" s="280"/>
    </row>
    <row r="719" ht="20.25" customHeight="1">
      <c r="A719" s="280"/>
      <c r="B719" s="280"/>
      <c r="C719" s="280"/>
      <c r="D719" s="280"/>
      <c r="E719" s="280"/>
      <c r="F719" s="280"/>
      <c r="G719" s="280"/>
      <c r="H719" s="281"/>
      <c r="I719" s="280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  <c r="AE719" s="280"/>
    </row>
    <row r="720" ht="20.25" customHeight="1">
      <c r="A720" s="280"/>
      <c r="B720" s="280"/>
      <c r="C720" s="280"/>
      <c r="D720" s="280"/>
      <c r="E720" s="280"/>
      <c r="F720" s="280"/>
      <c r="G720" s="280"/>
      <c r="H720" s="281"/>
      <c r="I720" s="280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80"/>
      <c r="AC720" s="280"/>
      <c r="AD720" s="280"/>
      <c r="AE720" s="280"/>
    </row>
    <row r="721" ht="20.25" customHeight="1">
      <c r="A721" s="280"/>
      <c r="B721" s="280"/>
      <c r="C721" s="280"/>
      <c r="D721" s="280"/>
      <c r="E721" s="280"/>
      <c r="F721" s="280"/>
      <c r="G721" s="280"/>
      <c r="H721" s="281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80"/>
      <c r="AC721" s="280"/>
      <c r="AD721" s="280"/>
      <c r="AE721" s="280"/>
    </row>
    <row r="722" ht="20.25" customHeight="1">
      <c r="A722" s="280"/>
      <c r="B722" s="280"/>
      <c r="C722" s="280"/>
      <c r="D722" s="280"/>
      <c r="E722" s="280"/>
      <c r="F722" s="280"/>
      <c r="G722" s="280"/>
      <c r="H722" s="281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80"/>
      <c r="AC722" s="280"/>
      <c r="AD722" s="280"/>
      <c r="AE722" s="280"/>
    </row>
    <row r="723" ht="20.25" customHeight="1">
      <c r="A723" s="280"/>
      <c r="B723" s="280"/>
      <c r="C723" s="280"/>
      <c r="D723" s="280"/>
      <c r="E723" s="280"/>
      <c r="F723" s="280"/>
      <c r="G723" s="280"/>
      <c r="H723" s="281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80"/>
      <c r="AC723" s="280"/>
      <c r="AD723" s="280"/>
      <c r="AE723" s="280"/>
    </row>
    <row r="724" ht="20.25" customHeight="1">
      <c r="A724" s="280"/>
      <c r="B724" s="280"/>
      <c r="C724" s="280"/>
      <c r="D724" s="280"/>
      <c r="E724" s="280"/>
      <c r="F724" s="280"/>
      <c r="G724" s="280"/>
      <c r="H724" s="281"/>
      <c r="I724" s="280"/>
      <c r="J724" s="280"/>
      <c r="K724" s="280"/>
      <c r="L724" s="280"/>
      <c r="M724" s="280"/>
      <c r="N724" s="280"/>
      <c r="O724" s="280"/>
      <c r="P724" s="280"/>
      <c r="Q724" s="280"/>
      <c r="R724" s="280"/>
      <c r="S724" s="280"/>
      <c r="T724" s="280"/>
      <c r="U724" s="280"/>
      <c r="V724" s="280"/>
      <c r="W724" s="280"/>
      <c r="X724" s="280"/>
      <c r="Y724" s="280"/>
      <c r="Z724" s="280"/>
      <c r="AA724" s="280"/>
      <c r="AB724" s="280"/>
      <c r="AC724" s="280"/>
      <c r="AD724" s="280"/>
      <c r="AE724" s="280"/>
    </row>
    <row r="725" ht="20.25" customHeight="1">
      <c r="A725" s="280"/>
      <c r="B725" s="280"/>
      <c r="C725" s="280"/>
      <c r="D725" s="280"/>
      <c r="E725" s="280"/>
      <c r="F725" s="280"/>
      <c r="G725" s="280"/>
      <c r="H725" s="281"/>
      <c r="I725" s="280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80"/>
      <c r="AC725" s="280"/>
      <c r="AD725" s="280"/>
      <c r="AE725" s="280"/>
    </row>
    <row r="726" ht="20.25" customHeight="1">
      <c r="A726" s="280"/>
      <c r="B726" s="280"/>
      <c r="C726" s="280"/>
      <c r="D726" s="280"/>
      <c r="E726" s="280"/>
      <c r="F726" s="280"/>
      <c r="G726" s="280"/>
      <c r="H726" s="281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80"/>
      <c r="AC726" s="280"/>
      <c r="AD726" s="280"/>
      <c r="AE726" s="280"/>
    </row>
    <row r="727" ht="20.25" customHeight="1">
      <c r="A727" s="280"/>
      <c r="B727" s="280"/>
      <c r="C727" s="280"/>
      <c r="D727" s="280"/>
      <c r="E727" s="280"/>
      <c r="F727" s="280"/>
      <c r="G727" s="280"/>
      <c r="H727" s="281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80"/>
      <c r="AC727" s="280"/>
      <c r="AD727" s="280"/>
      <c r="AE727" s="280"/>
    </row>
    <row r="728" ht="20.25" customHeight="1">
      <c r="A728" s="280"/>
      <c r="B728" s="280"/>
      <c r="C728" s="280"/>
      <c r="D728" s="280"/>
      <c r="E728" s="280"/>
      <c r="F728" s="280"/>
      <c r="G728" s="280"/>
      <c r="H728" s="281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80"/>
      <c r="AC728" s="280"/>
      <c r="AD728" s="280"/>
      <c r="AE728" s="280"/>
    </row>
    <row r="729" ht="20.25" customHeight="1">
      <c r="A729" s="280"/>
      <c r="B729" s="280"/>
      <c r="C729" s="280"/>
      <c r="D729" s="280"/>
      <c r="E729" s="280"/>
      <c r="F729" s="280"/>
      <c r="G729" s="280"/>
      <c r="H729" s="281"/>
      <c r="I729" s="280"/>
      <c r="J729" s="280"/>
      <c r="K729" s="280"/>
      <c r="L729" s="280"/>
      <c r="M729" s="280"/>
      <c r="N729" s="280"/>
      <c r="O729" s="280"/>
      <c r="P729" s="280"/>
      <c r="Q729" s="280"/>
      <c r="R729" s="280"/>
      <c r="S729" s="280"/>
      <c r="T729" s="280"/>
      <c r="U729" s="280"/>
      <c r="V729" s="280"/>
      <c r="W729" s="280"/>
      <c r="X729" s="280"/>
      <c r="Y729" s="280"/>
      <c r="Z729" s="280"/>
      <c r="AA729" s="280"/>
      <c r="AB729" s="280"/>
      <c r="AC729" s="280"/>
      <c r="AD729" s="280"/>
      <c r="AE729" s="280"/>
    </row>
    <row r="730" ht="20.25" customHeight="1">
      <c r="A730" s="280"/>
      <c r="B730" s="280"/>
      <c r="C730" s="280"/>
      <c r="D730" s="280"/>
      <c r="E730" s="280"/>
      <c r="F730" s="280"/>
      <c r="G730" s="280"/>
      <c r="H730" s="281"/>
      <c r="I730" s="280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80"/>
      <c r="AC730" s="280"/>
      <c r="AD730" s="280"/>
      <c r="AE730" s="280"/>
    </row>
    <row r="731" ht="20.25" customHeight="1">
      <c r="A731" s="280"/>
      <c r="B731" s="280"/>
      <c r="C731" s="280"/>
      <c r="D731" s="280"/>
      <c r="E731" s="280"/>
      <c r="F731" s="280"/>
      <c r="G731" s="280"/>
      <c r="H731" s="281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80"/>
      <c r="AC731" s="280"/>
      <c r="AD731" s="280"/>
      <c r="AE731" s="280"/>
    </row>
    <row r="732" ht="20.25" customHeight="1">
      <c r="A732" s="280"/>
      <c r="B732" s="280"/>
      <c r="C732" s="280"/>
      <c r="D732" s="280"/>
      <c r="E732" s="280"/>
      <c r="F732" s="280"/>
      <c r="G732" s="280"/>
      <c r="H732" s="281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80"/>
      <c r="AC732" s="280"/>
      <c r="AD732" s="280"/>
      <c r="AE732" s="280"/>
    </row>
    <row r="733" ht="20.25" customHeight="1">
      <c r="A733" s="280"/>
      <c r="B733" s="280"/>
      <c r="C733" s="280"/>
      <c r="D733" s="280"/>
      <c r="E733" s="280"/>
      <c r="F733" s="280"/>
      <c r="G733" s="280"/>
      <c r="H733" s="281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80"/>
      <c r="AC733" s="280"/>
      <c r="AD733" s="280"/>
      <c r="AE733" s="280"/>
    </row>
    <row r="734" ht="20.25" customHeight="1">
      <c r="A734" s="280"/>
      <c r="B734" s="280"/>
      <c r="C734" s="280"/>
      <c r="D734" s="280"/>
      <c r="E734" s="280"/>
      <c r="F734" s="280"/>
      <c r="G734" s="280"/>
      <c r="H734" s="281"/>
      <c r="I734" s="280"/>
      <c r="J734" s="280"/>
      <c r="K734" s="280"/>
      <c r="L734" s="280"/>
      <c r="M734" s="280"/>
      <c r="N734" s="280"/>
      <c r="O734" s="280"/>
      <c r="P734" s="280"/>
      <c r="Q734" s="280"/>
      <c r="R734" s="280"/>
      <c r="S734" s="280"/>
      <c r="T734" s="280"/>
      <c r="U734" s="280"/>
      <c r="V734" s="280"/>
      <c r="W734" s="280"/>
      <c r="X734" s="280"/>
      <c r="Y734" s="280"/>
      <c r="Z734" s="280"/>
      <c r="AA734" s="280"/>
      <c r="AB734" s="280"/>
      <c r="AC734" s="280"/>
      <c r="AD734" s="280"/>
      <c r="AE734" s="280"/>
    </row>
    <row r="735" ht="20.25" customHeight="1">
      <c r="A735" s="280"/>
      <c r="B735" s="280"/>
      <c r="C735" s="280"/>
      <c r="D735" s="280"/>
      <c r="E735" s="280"/>
      <c r="F735" s="280"/>
      <c r="G735" s="280"/>
      <c r="H735" s="281"/>
      <c r="I735" s="280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80"/>
      <c r="AC735" s="280"/>
      <c r="AD735" s="280"/>
      <c r="AE735" s="280"/>
    </row>
    <row r="736" ht="20.25" customHeight="1">
      <c r="A736" s="280"/>
      <c r="B736" s="280"/>
      <c r="C736" s="280"/>
      <c r="D736" s="280"/>
      <c r="E736" s="280"/>
      <c r="F736" s="280"/>
      <c r="G736" s="280"/>
      <c r="H736" s="281"/>
      <c r="I736" s="280"/>
      <c r="J736" s="280"/>
      <c r="K736" s="280"/>
      <c r="L736" s="280"/>
      <c r="M736" s="280"/>
      <c r="N736" s="280"/>
      <c r="O736" s="280"/>
      <c r="P736" s="280"/>
      <c r="Q736" s="280"/>
      <c r="R736" s="280"/>
      <c r="S736" s="280"/>
      <c r="T736" s="280"/>
      <c r="U736" s="280"/>
      <c r="V736" s="280"/>
      <c r="W736" s="280"/>
      <c r="X736" s="280"/>
      <c r="Y736" s="280"/>
      <c r="Z736" s="280"/>
      <c r="AA736" s="280"/>
      <c r="AB736" s="280"/>
      <c r="AC736" s="280"/>
      <c r="AD736" s="280"/>
      <c r="AE736" s="280"/>
    </row>
    <row r="737" ht="20.25" customHeight="1">
      <c r="A737" s="280"/>
      <c r="B737" s="280"/>
      <c r="C737" s="280"/>
      <c r="D737" s="280"/>
      <c r="E737" s="280"/>
      <c r="F737" s="280"/>
      <c r="G737" s="280"/>
      <c r="H737" s="281"/>
      <c r="I737" s="280"/>
      <c r="J737" s="280"/>
      <c r="K737" s="280"/>
      <c r="L737" s="280"/>
      <c r="M737" s="280"/>
      <c r="N737" s="280"/>
      <c r="O737" s="280"/>
      <c r="P737" s="280"/>
      <c r="Q737" s="280"/>
      <c r="R737" s="280"/>
      <c r="S737" s="280"/>
      <c r="T737" s="280"/>
      <c r="U737" s="280"/>
      <c r="V737" s="280"/>
      <c r="W737" s="280"/>
      <c r="X737" s="280"/>
      <c r="Y737" s="280"/>
      <c r="Z737" s="280"/>
      <c r="AA737" s="280"/>
      <c r="AB737" s="280"/>
      <c r="AC737" s="280"/>
      <c r="AD737" s="280"/>
      <c r="AE737" s="280"/>
    </row>
    <row r="738" ht="20.25" customHeight="1">
      <c r="A738" s="280"/>
      <c r="B738" s="280"/>
      <c r="C738" s="280"/>
      <c r="D738" s="280"/>
      <c r="E738" s="280"/>
      <c r="F738" s="280"/>
      <c r="G738" s="280"/>
      <c r="H738" s="281"/>
      <c r="I738" s="280"/>
      <c r="J738" s="280"/>
      <c r="K738" s="280"/>
      <c r="L738" s="280"/>
      <c r="M738" s="280"/>
      <c r="N738" s="280"/>
      <c r="O738" s="280"/>
      <c r="P738" s="280"/>
      <c r="Q738" s="280"/>
      <c r="R738" s="280"/>
      <c r="S738" s="280"/>
      <c r="T738" s="280"/>
      <c r="U738" s="280"/>
      <c r="V738" s="280"/>
      <c r="W738" s="280"/>
      <c r="X738" s="280"/>
      <c r="Y738" s="280"/>
      <c r="Z738" s="280"/>
      <c r="AA738" s="280"/>
      <c r="AB738" s="280"/>
      <c r="AC738" s="280"/>
      <c r="AD738" s="280"/>
      <c r="AE738" s="280"/>
    </row>
    <row r="739" ht="20.25" customHeight="1">
      <c r="A739" s="280"/>
      <c r="B739" s="280"/>
      <c r="C739" s="280"/>
      <c r="D739" s="280"/>
      <c r="E739" s="280"/>
      <c r="F739" s="280"/>
      <c r="G739" s="280"/>
      <c r="H739" s="281"/>
      <c r="I739" s="280"/>
      <c r="J739" s="280"/>
      <c r="K739" s="280"/>
      <c r="L739" s="280"/>
      <c r="M739" s="280"/>
      <c r="N739" s="280"/>
      <c r="O739" s="280"/>
      <c r="P739" s="280"/>
      <c r="Q739" s="280"/>
      <c r="R739" s="280"/>
      <c r="S739" s="280"/>
      <c r="T739" s="280"/>
      <c r="U739" s="280"/>
      <c r="V739" s="280"/>
      <c r="W739" s="280"/>
      <c r="X739" s="280"/>
      <c r="Y739" s="280"/>
      <c r="Z739" s="280"/>
      <c r="AA739" s="280"/>
      <c r="AB739" s="280"/>
      <c r="AC739" s="280"/>
      <c r="AD739" s="280"/>
      <c r="AE739" s="280"/>
    </row>
    <row r="740" ht="20.25" customHeight="1">
      <c r="A740" s="280"/>
      <c r="B740" s="280"/>
      <c r="C740" s="280"/>
      <c r="D740" s="280"/>
      <c r="E740" s="280"/>
      <c r="F740" s="280"/>
      <c r="G740" s="280"/>
      <c r="H740" s="281"/>
      <c r="I740" s="280"/>
      <c r="J740" s="280"/>
      <c r="K740" s="280"/>
      <c r="L740" s="280"/>
      <c r="M740" s="280"/>
      <c r="N740" s="280"/>
      <c r="O740" s="280"/>
      <c r="P740" s="280"/>
      <c r="Q740" s="280"/>
      <c r="R740" s="280"/>
      <c r="S740" s="280"/>
      <c r="T740" s="280"/>
      <c r="U740" s="280"/>
      <c r="V740" s="280"/>
      <c r="W740" s="280"/>
      <c r="X740" s="280"/>
      <c r="Y740" s="280"/>
      <c r="Z740" s="280"/>
      <c r="AA740" s="280"/>
      <c r="AB740" s="280"/>
      <c r="AC740" s="280"/>
      <c r="AD740" s="280"/>
      <c r="AE740" s="280"/>
    </row>
    <row r="741" ht="20.25" customHeight="1">
      <c r="A741" s="280"/>
      <c r="B741" s="280"/>
      <c r="C741" s="280"/>
      <c r="D741" s="280"/>
      <c r="E741" s="280"/>
      <c r="F741" s="280"/>
      <c r="G741" s="280"/>
      <c r="H741" s="281"/>
      <c r="I741" s="280"/>
      <c r="J741" s="280"/>
      <c r="K741" s="280"/>
      <c r="L741" s="280"/>
      <c r="M741" s="280"/>
      <c r="N741" s="280"/>
      <c r="O741" s="280"/>
      <c r="P741" s="280"/>
      <c r="Q741" s="280"/>
      <c r="R741" s="280"/>
      <c r="S741" s="280"/>
      <c r="T741" s="280"/>
      <c r="U741" s="280"/>
      <c r="V741" s="280"/>
      <c r="W741" s="280"/>
      <c r="X741" s="280"/>
      <c r="Y741" s="280"/>
      <c r="Z741" s="280"/>
      <c r="AA741" s="280"/>
      <c r="AB741" s="280"/>
      <c r="AC741" s="280"/>
      <c r="AD741" s="280"/>
      <c r="AE741" s="280"/>
    </row>
    <row r="742" ht="20.25" customHeight="1">
      <c r="A742" s="280"/>
      <c r="B742" s="280"/>
      <c r="C742" s="280"/>
      <c r="D742" s="280"/>
      <c r="E742" s="280"/>
      <c r="F742" s="280"/>
      <c r="G742" s="280"/>
      <c r="H742" s="281"/>
      <c r="I742" s="280"/>
      <c r="J742" s="280"/>
      <c r="K742" s="280"/>
      <c r="L742" s="280"/>
      <c r="M742" s="280"/>
      <c r="N742" s="280"/>
      <c r="O742" s="280"/>
      <c r="P742" s="280"/>
      <c r="Q742" s="280"/>
      <c r="R742" s="280"/>
      <c r="S742" s="280"/>
      <c r="T742" s="280"/>
      <c r="U742" s="280"/>
      <c r="V742" s="280"/>
      <c r="W742" s="280"/>
      <c r="X742" s="280"/>
      <c r="Y742" s="280"/>
      <c r="Z742" s="280"/>
      <c r="AA742" s="280"/>
      <c r="AB742" s="280"/>
      <c r="AC742" s="280"/>
      <c r="AD742" s="280"/>
      <c r="AE742" s="280"/>
    </row>
    <row r="743" ht="20.25" customHeight="1">
      <c r="A743" s="280"/>
      <c r="B743" s="280"/>
      <c r="C743" s="280"/>
      <c r="D743" s="280"/>
      <c r="E743" s="280"/>
      <c r="F743" s="280"/>
      <c r="G743" s="280"/>
      <c r="H743" s="281"/>
      <c r="I743" s="280"/>
      <c r="J743" s="280"/>
      <c r="K743" s="280"/>
      <c r="L743" s="280"/>
      <c r="M743" s="280"/>
      <c r="N743" s="280"/>
      <c r="O743" s="280"/>
      <c r="P743" s="280"/>
      <c r="Q743" s="280"/>
      <c r="R743" s="280"/>
      <c r="S743" s="280"/>
      <c r="T743" s="280"/>
      <c r="U743" s="280"/>
      <c r="V743" s="280"/>
      <c r="W743" s="280"/>
      <c r="X743" s="280"/>
      <c r="Y743" s="280"/>
      <c r="Z743" s="280"/>
      <c r="AA743" s="280"/>
      <c r="AB743" s="280"/>
      <c r="AC743" s="280"/>
      <c r="AD743" s="280"/>
      <c r="AE743" s="280"/>
    </row>
    <row r="744" ht="20.25" customHeight="1">
      <c r="A744" s="280"/>
      <c r="B744" s="280"/>
      <c r="C744" s="280"/>
      <c r="D744" s="280"/>
      <c r="E744" s="280"/>
      <c r="F744" s="280"/>
      <c r="G744" s="280"/>
      <c r="H744" s="281"/>
      <c r="I744" s="280"/>
      <c r="J744" s="280"/>
      <c r="K744" s="280"/>
      <c r="L744" s="280"/>
      <c r="M744" s="280"/>
      <c r="N744" s="280"/>
      <c r="O744" s="280"/>
      <c r="P744" s="280"/>
      <c r="Q744" s="280"/>
      <c r="R744" s="280"/>
      <c r="S744" s="280"/>
      <c r="T744" s="280"/>
      <c r="U744" s="280"/>
      <c r="V744" s="280"/>
      <c r="W744" s="280"/>
      <c r="X744" s="280"/>
      <c r="Y744" s="280"/>
      <c r="Z744" s="280"/>
      <c r="AA744" s="280"/>
      <c r="AB744" s="280"/>
      <c r="AC744" s="280"/>
      <c r="AD744" s="280"/>
      <c r="AE744" s="280"/>
    </row>
    <row r="745" ht="20.25" customHeight="1">
      <c r="A745" s="280"/>
      <c r="B745" s="280"/>
      <c r="C745" s="280"/>
      <c r="D745" s="280"/>
      <c r="E745" s="280"/>
      <c r="F745" s="280"/>
      <c r="G745" s="280"/>
      <c r="H745" s="281"/>
      <c r="I745" s="280"/>
      <c r="J745" s="280"/>
      <c r="K745" s="280"/>
      <c r="L745" s="280"/>
      <c r="M745" s="280"/>
      <c r="N745" s="280"/>
      <c r="O745" s="280"/>
      <c r="P745" s="280"/>
      <c r="Q745" s="280"/>
      <c r="R745" s="280"/>
      <c r="S745" s="280"/>
      <c r="T745" s="280"/>
      <c r="U745" s="280"/>
      <c r="V745" s="280"/>
      <c r="W745" s="280"/>
      <c r="X745" s="280"/>
      <c r="Y745" s="280"/>
      <c r="Z745" s="280"/>
      <c r="AA745" s="280"/>
      <c r="AB745" s="280"/>
      <c r="AC745" s="280"/>
      <c r="AD745" s="280"/>
      <c r="AE745" s="280"/>
    </row>
    <row r="746" ht="20.25" customHeight="1">
      <c r="A746" s="280"/>
      <c r="B746" s="280"/>
      <c r="C746" s="280"/>
      <c r="D746" s="280"/>
      <c r="E746" s="280"/>
      <c r="F746" s="280"/>
      <c r="G746" s="280"/>
      <c r="H746" s="281"/>
      <c r="I746" s="280"/>
      <c r="J746" s="280"/>
      <c r="K746" s="280"/>
      <c r="L746" s="280"/>
      <c r="M746" s="280"/>
      <c r="N746" s="280"/>
      <c r="O746" s="280"/>
      <c r="P746" s="280"/>
      <c r="Q746" s="280"/>
      <c r="R746" s="280"/>
      <c r="S746" s="280"/>
      <c r="T746" s="280"/>
      <c r="U746" s="280"/>
      <c r="V746" s="280"/>
      <c r="W746" s="280"/>
      <c r="X746" s="280"/>
      <c r="Y746" s="280"/>
      <c r="Z746" s="280"/>
      <c r="AA746" s="280"/>
      <c r="AB746" s="280"/>
      <c r="AC746" s="280"/>
      <c r="AD746" s="280"/>
      <c r="AE746" s="280"/>
    </row>
    <row r="747" ht="20.25" customHeight="1">
      <c r="A747" s="280"/>
      <c r="B747" s="280"/>
      <c r="C747" s="280"/>
      <c r="D747" s="280"/>
      <c r="E747" s="280"/>
      <c r="F747" s="280"/>
      <c r="G747" s="280"/>
      <c r="H747" s="281"/>
      <c r="I747" s="280"/>
      <c r="J747" s="280"/>
      <c r="K747" s="280"/>
      <c r="L747" s="280"/>
      <c r="M747" s="280"/>
      <c r="N747" s="280"/>
      <c r="O747" s="280"/>
      <c r="P747" s="280"/>
      <c r="Q747" s="280"/>
      <c r="R747" s="280"/>
      <c r="S747" s="280"/>
      <c r="T747" s="280"/>
      <c r="U747" s="280"/>
      <c r="V747" s="280"/>
      <c r="W747" s="280"/>
      <c r="X747" s="280"/>
      <c r="Y747" s="280"/>
      <c r="Z747" s="280"/>
      <c r="AA747" s="280"/>
      <c r="AB747" s="280"/>
      <c r="AC747" s="280"/>
      <c r="AD747" s="280"/>
      <c r="AE747" s="280"/>
    </row>
    <row r="748" ht="20.25" customHeight="1">
      <c r="A748" s="280"/>
      <c r="B748" s="280"/>
      <c r="C748" s="280"/>
      <c r="D748" s="280"/>
      <c r="E748" s="280"/>
      <c r="F748" s="280"/>
      <c r="G748" s="280"/>
      <c r="H748" s="281"/>
      <c r="I748" s="280"/>
      <c r="J748" s="280"/>
      <c r="K748" s="280"/>
      <c r="L748" s="280"/>
      <c r="M748" s="280"/>
      <c r="N748" s="280"/>
      <c r="O748" s="280"/>
      <c r="P748" s="280"/>
      <c r="Q748" s="280"/>
      <c r="R748" s="280"/>
      <c r="S748" s="280"/>
      <c r="T748" s="280"/>
      <c r="U748" s="280"/>
      <c r="V748" s="280"/>
      <c r="W748" s="280"/>
      <c r="X748" s="280"/>
      <c r="Y748" s="280"/>
      <c r="Z748" s="280"/>
      <c r="AA748" s="280"/>
      <c r="AB748" s="280"/>
      <c r="AC748" s="280"/>
      <c r="AD748" s="280"/>
      <c r="AE748" s="280"/>
    </row>
    <row r="749" ht="20.25" customHeight="1">
      <c r="A749" s="280"/>
      <c r="B749" s="280"/>
      <c r="C749" s="280"/>
      <c r="D749" s="280"/>
      <c r="E749" s="280"/>
      <c r="F749" s="280"/>
      <c r="G749" s="280"/>
      <c r="H749" s="281"/>
      <c r="I749" s="280"/>
      <c r="J749" s="280"/>
      <c r="K749" s="280"/>
      <c r="L749" s="280"/>
      <c r="M749" s="280"/>
      <c r="N749" s="280"/>
      <c r="O749" s="280"/>
      <c r="P749" s="280"/>
      <c r="Q749" s="280"/>
      <c r="R749" s="280"/>
      <c r="S749" s="280"/>
      <c r="T749" s="280"/>
      <c r="U749" s="280"/>
      <c r="V749" s="280"/>
      <c r="W749" s="280"/>
      <c r="X749" s="280"/>
      <c r="Y749" s="280"/>
      <c r="Z749" s="280"/>
      <c r="AA749" s="280"/>
      <c r="AB749" s="280"/>
      <c r="AC749" s="280"/>
      <c r="AD749" s="280"/>
      <c r="AE749" s="280"/>
    </row>
    <row r="750" ht="20.25" customHeight="1">
      <c r="A750" s="280"/>
      <c r="B750" s="280"/>
      <c r="C750" s="280"/>
      <c r="D750" s="280"/>
      <c r="E750" s="280"/>
      <c r="F750" s="280"/>
      <c r="G750" s="280"/>
      <c r="H750" s="281"/>
      <c r="I750" s="280"/>
      <c r="J750" s="280"/>
      <c r="K750" s="280"/>
      <c r="L750" s="280"/>
      <c r="M750" s="280"/>
      <c r="N750" s="280"/>
      <c r="O750" s="280"/>
      <c r="P750" s="280"/>
      <c r="Q750" s="280"/>
      <c r="R750" s="280"/>
      <c r="S750" s="280"/>
      <c r="T750" s="280"/>
      <c r="U750" s="280"/>
      <c r="V750" s="280"/>
      <c r="W750" s="280"/>
      <c r="X750" s="280"/>
      <c r="Y750" s="280"/>
      <c r="Z750" s="280"/>
      <c r="AA750" s="280"/>
      <c r="AB750" s="280"/>
      <c r="AC750" s="280"/>
      <c r="AD750" s="280"/>
      <c r="AE750" s="280"/>
    </row>
    <row r="751" ht="20.25" customHeight="1">
      <c r="A751" s="280"/>
      <c r="B751" s="280"/>
      <c r="C751" s="280"/>
      <c r="D751" s="280"/>
      <c r="E751" s="280"/>
      <c r="F751" s="280"/>
      <c r="G751" s="280"/>
      <c r="H751" s="281"/>
      <c r="I751" s="280"/>
      <c r="J751" s="280"/>
      <c r="K751" s="280"/>
      <c r="L751" s="280"/>
      <c r="M751" s="280"/>
      <c r="N751" s="280"/>
      <c r="O751" s="280"/>
      <c r="P751" s="280"/>
      <c r="Q751" s="280"/>
      <c r="R751" s="280"/>
      <c r="S751" s="280"/>
      <c r="T751" s="280"/>
      <c r="U751" s="280"/>
      <c r="V751" s="280"/>
      <c r="W751" s="280"/>
      <c r="X751" s="280"/>
      <c r="Y751" s="280"/>
      <c r="Z751" s="280"/>
      <c r="AA751" s="280"/>
      <c r="AB751" s="280"/>
      <c r="AC751" s="280"/>
      <c r="AD751" s="280"/>
      <c r="AE751" s="280"/>
    </row>
    <row r="752" ht="20.25" customHeight="1">
      <c r="A752" s="280"/>
      <c r="B752" s="280"/>
      <c r="C752" s="280"/>
      <c r="D752" s="280"/>
      <c r="E752" s="280"/>
      <c r="F752" s="280"/>
      <c r="G752" s="280"/>
      <c r="H752" s="281"/>
      <c r="I752" s="280"/>
      <c r="J752" s="280"/>
      <c r="K752" s="280"/>
      <c r="L752" s="280"/>
      <c r="M752" s="280"/>
      <c r="N752" s="280"/>
      <c r="O752" s="280"/>
      <c r="P752" s="280"/>
      <c r="Q752" s="280"/>
      <c r="R752" s="280"/>
      <c r="S752" s="280"/>
      <c r="T752" s="280"/>
      <c r="U752" s="280"/>
      <c r="V752" s="280"/>
      <c r="W752" s="280"/>
      <c r="X752" s="280"/>
      <c r="Y752" s="280"/>
      <c r="Z752" s="280"/>
      <c r="AA752" s="280"/>
      <c r="AB752" s="280"/>
      <c r="AC752" s="280"/>
      <c r="AD752" s="280"/>
      <c r="AE752" s="280"/>
    </row>
    <row r="753" ht="20.25" customHeight="1">
      <c r="A753" s="280"/>
      <c r="B753" s="280"/>
      <c r="C753" s="280"/>
      <c r="D753" s="280"/>
      <c r="E753" s="280"/>
      <c r="F753" s="280"/>
      <c r="G753" s="280"/>
      <c r="H753" s="281"/>
      <c r="I753" s="280"/>
      <c r="J753" s="280"/>
      <c r="K753" s="280"/>
      <c r="L753" s="280"/>
      <c r="M753" s="280"/>
      <c r="N753" s="280"/>
      <c r="O753" s="280"/>
      <c r="P753" s="280"/>
      <c r="Q753" s="280"/>
      <c r="R753" s="280"/>
      <c r="S753" s="280"/>
      <c r="T753" s="280"/>
      <c r="U753" s="280"/>
      <c r="V753" s="280"/>
      <c r="W753" s="280"/>
      <c r="X753" s="280"/>
      <c r="Y753" s="280"/>
      <c r="Z753" s="280"/>
      <c r="AA753" s="280"/>
      <c r="AB753" s="280"/>
      <c r="AC753" s="280"/>
      <c r="AD753" s="280"/>
      <c r="AE753" s="280"/>
    </row>
    <row r="754" ht="20.25" customHeight="1">
      <c r="A754" s="280"/>
      <c r="B754" s="280"/>
      <c r="C754" s="280"/>
      <c r="D754" s="280"/>
      <c r="E754" s="280"/>
      <c r="F754" s="280"/>
      <c r="G754" s="280"/>
      <c r="H754" s="281"/>
      <c r="I754" s="280"/>
      <c r="J754" s="280"/>
      <c r="K754" s="280"/>
      <c r="L754" s="280"/>
      <c r="M754" s="280"/>
      <c r="N754" s="280"/>
      <c r="O754" s="280"/>
      <c r="P754" s="280"/>
      <c r="Q754" s="280"/>
      <c r="R754" s="280"/>
      <c r="S754" s="280"/>
      <c r="T754" s="280"/>
      <c r="U754" s="280"/>
      <c r="V754" s="280"/>
      <c r="W754" s="280"/>
      <c r="X754" s="280"/>
      <c r="Y754" s="280"/>
      <c r="Z754" s="280"/>
      <c r="AA754" s="280"/>
      <c r="AB754" s="280"/>
      <c r="AC754" s="280"/>
      <c r="AD754" s="280"/>
      <c r="AE754" s="280"/>
    </row>
    <row r="755" ht="20.25" customHeight="1">
      <c r="A755" s="280"/>
      <c r="B755" s="280"/>
      <c r="C755" s="280"/>
      <c r="D755" s="280"/>
      <c r="E755" s="280"/>
      <c r="F755" s="280"/>
      <c r="G755" s="280"/>
      <c r="H755" s="281"/>
      <c r="I755" s="280"/>
      <c r="J755" s="280"/>
      <c r="K755" s="280"/>
      <c r="L755" s="280"/>
      <c r="M755" s="280"/>
      <c r="N755" s="280"/>
      <c r="O755" s="280"/>
      <c r="P755" s="280"/>
      <c r="Q755" s="280"/>
      <c r="R755" s="280"/>
      <c r="S755" s="280"/>
      <c r="T755" s="280"/>
      <c r="U755" s="280"/>
      <c r="V755" s="280"/>
      <c r="W755" s="280"/>
      <c r="X755" s="280"/>
      <c r="Y755" s="280"/>
      <c r="Z755" s="280"/>
      <c r="AA755" s="280"/>
      <c r="AB755" s="280"/>
      <c r="AC755" s="280"/>
      <c r="AD755" s="280"/>
      <c r="AE755" s="280"/>
    </row>
    <row r="756" ht="20.25" customHeight="1">
      <c r="A756" s="280"/>
      <c r="B756" s="280"/>
      <c r="C756" s="280"/>
      <c r="D756" s="280"/>
      <c r="E756" s="280"/>
      <c r="F756" s="280"/>
      <c r="G756" s="280"/>
      <c r="H756" s="281"/>
      <c r="I756" s="280"/>
      <c r="J756" s="280"/>
      <c r="K756" s="280"/>
      <c r="L756" s="280"/>
      <c r="M756" s="280"/>
      <c r="N756" s="280"/>
      <c r="O756" s="280"/>
      <c r="P756" s="280"/>
      <c r="Q756" s="280"/>
      <c r="R756" s="280"/>
      <c r="S756" s="280"/>
      <c r="T756" s="280"/>
      <c r="U756" s="280"/>
      <c r="V756" s="280"/>
      <c r="W756" s="280"/>
      <c r="X756" s="280"/>
      <c r="Y756" s="280"/>
      <c r="Z756" s="280"/>
      <c r="AA756" s="280"/>
      <c r="AB756" s="280"/>
      <c r="AC756" s="280"/>
      <c r="AD756" s="280"/>
      <c r="AE756" s="280"/>
    </row>
    <row r="757" ht="20.25" customHeight="1">
      <c r="A757" s="280"/>
      <c r="B757" s="280"/>
      <c r="C757" s="280"/>
      <c r="D757" s="280"/>
      <c r="E757" s="280"/>
      <c r="F757" s="280"/>
      <c r="G757" s="280"/>
      <c r="H757" s="281"/>
      <c r="I757" s="280"/>
      <c r="J757" s="280"/>
      <c r="K757" s="280"/>
      <c r="L757" s="280"/>
      <c r="M757" s="280"/>
      <c r="N757" s="280"/>
      <c r="O757" s="280"/>
      <c r="P757" s="280"/>
      <c r="Q757" s="280"/>
      <c r="R757" s="280"/>
      <c r="S757" s="280"/>
      <c r="T757" s="280"/>
      <c r="U757" s="280"/>
      <c r="V757" s="280"/>
      <c r="W757" s="280"/>
      <c r="X757" s="280"/>
      <c r="Y757" s="280"/>
      <c r="Z757" s="280"/>
      <c r="AA757" s="280"/>
      <c r="AB757" s="280"/>
      <c r="AC757" s="280"/>
      <c r="AD757" s="280"/>
      <c r="AE757" s="280"/>
    </row>
    <row r="758" ht="20.25" customHeight="1">
      <c r="A758" s="280"/>
      <c r="B758" s="280"/>
      <c r="C758" s="280"/>
      <c r="D758" s="280"/>
      <c r="E758" s="280"/>
      <c r="F758" s="280"/>
      <c r="G758" s="280"/>
      <c r="H758" s="281"/>
      <c r="I758" s="280"/>
      <c r="J758" s="280"/>
      <c r="K758" s="280"/>
      <c r="L758" s="280"/>
      <c r="M758" s="280"/>
      <c r="N758" s="280"/>
      <c r="O758" s="280"/>
      <c r="P758" s="280"/>
      <c r="Q758" s="280"/>
      <c r="R758" s="280"/>
      <c r="S758" s="280"/>
      <c r="T758" s="280"/>
      <c r="U758" s="280"/>
      <c r="V758" s="280"/>
      <c r="W758" s="280"/>
      <c r="X758" s="280"/>
      <c r="Y758" s="280"/>
      <c r="Z758" s="280"/>
      <c r="AA758" s="280"/>
      <c r="AB758" s="280"/>
      <c r="AC758" s="280"/>
      <c r="AD758" s="280"/>
      <c r="AE758" s="280"/>
    </row>
    <row r="759" ht="20.25" customHeight="1">
      <c r="A759" s="280"/>
      <c r="B759" s="280"/>
      <c r="C759" s="280"/>
      <c r="D759" s="280"/>
      <c r="E759" s="280"/>
      <c r="F759" s="280"/>
      <c r="G759" s="280"/>
      <c r="H759" s="281"/>
      <c r="I759" s="280"/>
      <c r="J759" s="280"/>
      <c r="K759" s="280"/>
      <c r="L759" s="280"/>
      <c r="M759" s="280"/>
      <c r="N759" s="280"/>
      <c r="O759" s="280"/>
      <c r="P759" s="280"/>
      <c r="Q759" s="280"/>
      <c r="R759" s="280"/>
      <c r="S759" s="280"/>
      <c r="T759" s="280"/>
      <c r="U759" s="280"/>
      <c r="V759" s="280"/>
      <c r="W759" s="280"/>
      <c r="X759" s="280"/>
      <c r="Y759" s="280"/>
      <c r="Z759" s="280"/>
      <c r="AA759" s="280"/>
      <c r="AB759" s="280"/>
      <c r="AC759" s="280"/>
      <c r="AD759" s="280"/>
      <c r="AE759" s="280"/>
    </row>
    <row r="760" ht="20.25" customHeight="1">
      <c r="A760" s="280"/>
      <c r="B760" s="280"/>
      <c r="C760" s="280"/>
      <c r="D760" s="280"/>
      <c r="E760" s="280"/>
      <c r="F760" s="280"/>
      <c r="G760" s="280"/>
      <c r="H760" s="281"/>
      <c r="I760" s="280"/>
      <c r="J760" s="280"/>
      <c r="K760" s="280"/>
      <c r="L760" s="280"/>
      <c r="M760" s="280"/>
      <c r="N760" s="280"/>
      <c r="O760" s="280"/>
      <c r="P760" s="280"/>
      <c r="Q760" s="280"/>
      <c r="R760" s="280"/>
      <c r="S760" s="280"/>
      <c r="T760" s="280"/>
      <c r="U760" s="280"/>
      <c r="V760" s="280"/>
      <c r="W760" s="280"/>
      <c r="X760" s="280"/>
      <c r="Y760" s="280"/>
      <c r="Z760" s="280"/>
      <c r="AA760" s="280"/>
      <c r="AB760" s="280"/>
      <c r="AC760" s="280"/>
      <c r="AD760" s="280"/>
      <c r="AE760" s="280"/>
    </row>
    <row r="761" ht="20.25" customHeight="1">
      <c r="A761" s="280"/>
      <c r="B761" s="280"/>
      <c r="C761" s="280"/>
      <c r="D761" s="280"/>
      <c r="E761" s="280"/>
      <c r="F761" s="280"/>
      <c r="G761" s="280"/>
      <c r="H761" s="281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80"/>
      <c r="AC761" s="280"/>
      <c r="AD761" s="280"/>
      <c r="AE761" s="280"/>
    </row>
    <row r="762" ht="20.25" customHeight="1">
      <c r="A762" s="280"/>
      <c r="B762" s="280"/>
      <c r="C762" s="280"/>
      <c r="D762" s="280"/>
      <c r="E762" s="280"/>
      <c r="F762" s="280"/>
      <c r="G762" s="280"/>
      <c r="H762" s="281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80"/>
      <c r="AC762" s="280"/>
      <c r="AD762" s="280"/>
      <c r="AE762" s="280"/>
    </row>
    <row r="763" ht="20.25" customHeight="1">
      <c r="A763" s="280"/>
      <c r="B763" s="280"/>
      <c r="C763" s="280"/>
      <c r="D763" s="280"/>
      <c r="E763" s="280"/>
      <c r="F763" s="280"/>
      <c r="G763" s="280"/>
      <c r="H763" s="281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80"/>
      <c r="AC763" s="280"/>
      <c r="AD763" s="280"/>
      <c r="AE763" s="280"/>
    </row>
    <row r="764" ht="20.25" customHeight="1">
      <c r="A764" s="280"/>
      <c r="B764" s="280"/>
      <c r="C764" s="280"/>
      <c r="D764" s="280"/>
      <c r="E764" s="280"/>
      <c r="F764" s="280"/>
      <c r="G764" s="280"/>
      <c r="H764" s="281"/>
      <c r="I764" s="280"/>
      <c r="J764" s="280"/>
      <c r="K764" s="280"/>
      <c r="L764" s="280"/>
      <c r="M764" s="280"/>
      <c r="N764" s="280"/>
      <c r="O764" s="280"/>
      <c r="P764" s="280"/>
      <c r="Q764" s="280"/>
      <c r="R764" s="280"/>
      <c r="S764" s="280"/>
      <c r="T764" s="280"/>
      <c r="U764" s="280"/>
      <c r="V764" s="280"/>
      <c r="W764" s="280"/>
      <c r="X764" s="280"/>
      <c r="Y764" s="280"/>
      <c r="Z764" s="280"/>
      <c r="AA764" s="280"/>
      <c r="AB764" s="280"/>
      <c r="AC764" s="280"/>
      <c r="AD764" s="280"/>
      <c r="AE764" s="280"/>
    </row>
    <row r="765" ht="20.25" customHeight="1">
      <c r="A765" s="280"/>
      <c r="B765" s="280"/>
      <c r="C765" s="280"/>
      <c r="D765" s="280"/>
      <c r="E765" s="280"/>
      <c r="F765" s="280"/>
      <c r="G765" s="280"/>
      <c r="H765" s="281"/>
      <c r="I765" s="280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80"/>
      <c r="AC765" s="280"/>
      <c r="AD765" s="280"/>
      <c r="AE765" s="280"/>
    </row>
    <row r="766" ht="20.25" customHeight="1">
      <c r="A766" s="280"/>
      <c r="B766" s="280"/>
      <c r="C766" s="280"/>
      <c r="D766" s="280"/>
      <c r="E766" s="280"/>
      <c r="F766" s="280"/>
      <c r="G766" s="280"/>
      <c r="H766" s="281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80"/>
      <c r="AC766" s="280"/>
      <c r="AD766" s="280"/>
      <c r="AE766" s="280"/>
    </row>
    <row r="767" ht="20.25" customHeight="1">
      <c r="A767" s="280"/>
      <c r="B767" s="280"/>
      <c r="C767" s="280"/>
      <c r="D767" s="280"/>
      <c r="E767" s="280"/>
      <c r="F767" s="280"/>
      <c r="G767" s="280"/>
      <c r="H767" s="281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80"/>
      <c r="AC767" s="280"/>
      <c r="AD767" s="280"/>
      <c r="AE767" s="280"/>
    </row>
    <row r="768" ht="20.25" customHeight="1">
      <c r="A768" s="280"/>
      <c r="B768" s="280"/>
      <c r="C768" s="280"/>
      <c r="D768" s="280"/>
      <c r="E768" s="280"/>
      <c r="F768" s="280"/>
      <c r="G768" s="280"/>
      <c r="H768" s="281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80"/>
      <c r="AC768" s="280"/>
      <c r="AD768" s="280"/>
      <c r="AE768" s="280"/>
    </row>
    <row r="769" ht="20.25" customHeight="1">
      <c r="A769" s="280"/>
      <c r="B769" s="280"/>
      <c r="C769" s="280"/>
      <c r="D769" s="280"/>
      <c r="E769" s="280"/>
      <c r="F769" s="280"/>
      <c r="G769" s="280"/>
      <c r="H769" s="281"/>
      <c r="I769" s="280"/>
      <c r="J769" s="280"/>
      <c r="K769" s="280"/>
      <c r="L769" s="280"/>
      <c r="M769" s="280"/>
      <c r="N769" s="280"/>
      <c r="O769" s="280"/>
      <c r="P769" s="280"/>
      <c r="Q769" s="280"/>
      <c r="R769" s="280"/>
      <c r="S769" s="280"/>
      <c r="T769" s="280"/>
      <c r="U769" s="280"/>
      <c r="V769" s="280"/>
      <c r="W769" s="280"/>
      <c r="X769" s="280"/>
      <c r="Y769" s="280"/>
      <c r="Z769" s="280"/>
      <c r="AA769" s="280"/>
      <c r="AB769" s="280"/>
      <c r="AC769" s="280"/>
      <c r="AD769" s="280"/>
      <c r="AE769" s="280"/>
    </row>
    <row r="770" ht="20.25" customHeight="1">
      <c r="A770" s="280"/>
      <c r="B770" s="280"/>
      <c r="C770" s="280"/>
      <c r="D770" s="280"/>
      <c r="E770" s="280"/>
      <c r="F770" s="280"/>
      <c r="G770" s="280"/>
      <c r="H770" s="281"/>
      <c r="I770" s="280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80"/>
      <c r="AC770" s="280"/>
      <c r="AD770" s="280"/>
      <c r="AE770" s="280"/>
    </row>
    <row r="771" ht="20.25" customHeight="1">
      <c r="A771" s="280"/>
      <c r="B771" s="280"/>
      <c r="C771" s="280"/>
      <c r="D771" s="280"/>
      <c r="E771" s="280"/>
      <c r="F771" s="280"/>
      <c r="G771" s="280"/>
      <c r="H771" s="281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80"/>
      <c r="AC771" s="280"/>
      <c r="AD771" s="280"/>
      <c r="AE771" s="280"/>
    </row>
    <row r="772" ht="20.25" customHeight="1">
      <c r="A772" s="280"/>
      <c r="B772" s="280"/>
      <c r="C772" s="280"/>
      <c r="D772" s="280"/>
      <c r="E772" s="280"/>
      <c r="F772" s="280"/>
      <c r="G772" s="280"/>
      <c r="H772" s="281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80"/>
      <c r="AC772" s="280"/>
      <c r="AD772" s="280"/>
      <c r="AE772" s="280"/>
    </row>
    <row r="773" ht="20.25" customHeight="1">
      <c r="A773" s="280"/>
      <c r="B773" s="280"/>
      <c r="C773" s="280"/>
      <c r="D773" s="280"/>
      <c r="E773" s="280"/>
      <c r="F773" s="280"/>
      <c r="G773" s="280"/>
      <c r="H773" s="281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80"/>
      <c r="AC773" s="280"/>
      <c r="AD773" s="280"/>
      <c r="AE773" s="280"/>
    </row>
    <row r="774" ht="20.25" customHeight="1">
      <c r="A774" s="280"/>
      <c r="B774" s="280"/>
      <c r="C774" s="280"/>
      <c r="D774" s="280"/>
      <c r="E774" s="280"/>
      <c r="F774" s="280"/>
      <c r="G774" s="280"/>
      <c r="H774" s="281"/>
      <c r="I774" s="280"/>
      <c r="J774" s="280"/>
      <c r="K774" s="280"/>
      <c r="L774" s="280"/>
      <c r="M774" s="280"/>
      <c r="N774" s="280"/>
      <c r="O774" s="280"/>
      <c r="P774" s="280"/>
      <c r="Q774" s="280"/>
      <c r="R774" s="280"/>
      <c r="S774" s="280"/>
      <c r="T774" s="280"/>
      <c r="U774" s="280"/>
      <c r="V774" s="280"/>
      <c r="W774" s="280"/>
      <c r="X774" s="280"/>
      <c r="Y774" s="280"/>
      <c r="Z774" s="280"/>
      <c r="AA774" s="280"/>
      <c r="AB774" s="280"/>
      <c r="AC774" s="280"/>
      <c r="AD774" s="280"/>
      <c r="AE774" s="280"/>
    </row>
    <row r="775" ht="20.25" customHeight="1">
      <c r="A775" s="280"/>
      <c r="B775" s="280"/>
      <c r="C775" s="280"/>
      <c r="D775" s="280"/>
      <c r="E775" s="280"/>
      <c r="F775" s="280"/>
      <c r="G775" s="280"/>
      <c r="H775" s="281"/>
      <c r="I775" s="280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80"/>
      <c r="AC775" s="280"/>
      <c r="AD775" s="280"/>
      <c r="AE775" s="280"/>
    </row>
    <row r="776" ht="20.25" customHeight="1">
      <c r="A776" s="280"/>
      <c r="B776" s="280"/>
      <c r="C776" s="280"/>
      <c r="D776" s="280"/>
      <c r="E776" s="280"/>
      <c r="F776" s="280"/>
      <c r="G776" s="280"/>
      <c r="H776" s="281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80"/>
      <c r="AC776" s="280"/>
      <c r="AD776" s="280"/>
      <c r="AE776" s="280"/>
    </row>
    <row r="777" ht="20.25" customHeight="1">
      <c r="A777" s="280"/>
      <c r="B777" s="280"/>
      <c r="C777" s="280"/>
      <c r="D777" s="280"/>
      <c r="E777" s="280"/>
      <c r="F777" s="280"/>
      <c r="G777" s="280"/>
      <c r="H777" s="281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80"/>
      <c r="AC777" s="280"/>
      <c r="AD777" s="280"/>
      <c r="AE777" s="280"/>
    </row>
    <row r="778" ht="20.25" customHeight="1">
      <c r="A778" s="280"/>
      <c r="B778" s="280"/>
      <c r="C778" s="280"/>
      <c r="D778" s="280"/>
      <c r="E778" s="280"/>
      <c r="F778" s="280"/>
      <c r="G778" s="280"/>
      <c r="H778" s="281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80"/>
      <c r="AC778" s="280"/>
      <c r="AD778" s="280"/>
      <c r="AE778" s="280"/>
    </row>
    <row r="779" ht="20.25" customHeight="1">
      <c r="A779" s="280"/>
      <c r="B779" s="280"/>
      <c r="C779" s="280"/>
      <c r="D779" s="280"/>
      <c r="E779" s="280"/>
      <c r="F779" s="280"/>
      <c r="G779" s="280"/>
      <c r="H779" s="281"/>
      <c r="I779" s="280"/>
      <c r="J779" s="280"/>
      <c r="K779" s="280"/>
      <c r="L779" s="280"/>
      <c r="M779" s="280"/>
      <c r="N779" s="280"/>
      <c r="O779" s="280"/>
      <c r="P779" s="280"/>
      <c r="Q779" s="280"/>
      <c r="R779" s="280"/>
      <c r="S779" s="280"/>
      <c r="T779" s="280"/>
      <c r="U779" s="280"/>
      <c r="V779" s="280"/>
      <c r="W779" s="280"/>
      <c r="X779" s="280"/>
      <c r="Y779" s="280"/>
      <c r="Z779" s="280"/>
      <c r="AA779" s="280"/>
      <c r="AB779" s="280"/>
      <c r="AC779" s="280"/>
      <c r="AD779" s="280"/>
      <c r="AE779" s="280"/>
    </row>
    <row r="780" ht="20.25" customHeight="1">
      <c r="A780" s="280"/>
      <c r="B780" s="280"/>
      <c r="C780" s="280"/>
      <c r="D780" s="280"/>
      <c r="E780" s="280"/>
      <c r="F780" s="280"/>
      <c r="G780" s="280"/>
      <c r="H780" s="281"/>
      <c r="I780" s="280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80"/>
      <c r="AC780" s="280"/>
      <c r="AD780" s="280"/>
      <c r="AE780" s="280"/>
    </row>
    <row r="781" ht="20.25" customHeight="1">
      <c r="A781" s="280"/>
      <c r="B781" s="280"/>
      <c r="C781" s="280"/>
      <c r="D781" s="280"/>
      <c r="E781" s="280"/>
      <c r="F781" s="280"/>
      <c r="G781" s="280"/>
      <c r="H781" s="281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80"/>
      <c r="AC781" s="280"/>
      <c r="AD781" s="280"/>
      <c r="AE781" s="280"/>
    </row>
    <row r="782" ht="20.25" customHeight="1">
      <c r="A782" s="280"/>
      <c r="B782" s="280"/>
      <c r="C782" s="280"/>
      <c r="D782" s="280"/>
      <c r="E782" s="280"/>
      <c r="F782" s="280"/>
      <c r="G782" s="280"/>
      <c r="H782" s="281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80"/>
      <c r="AC782" s="280"/>
      <c r="AD782" s="280"/>
      <c r="AE782" s="280"/>
    </row>
    <row r="783" ht="20.25" customHeight="1">
      <c r="A783" s="280"/>
      <c r="B783" s="280"/>
      <c r="C783" s="280"/>
      <c r="D783" s="280"/>
      <c r="E783" s="280"/>
      <c r="F783" s="280"/>
      <c r="G783" s="280"/>
      <c r="H783" s="281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80"/>
      <c r="AC783" s="280"/>
      <c r="AD783" s="280"/>
      <c r="AE783" s="280"/>
    </row>
    <row r="784" ht="20.25" customHeight="1">
      <c r="A784" s="280"/>
      <c r="B784" s="280"/>
      <c r="C784" s="280"/>
      <c r="D784" s="280"/>
      <c r="E784" s="280"/>
      <c r="F784" s="280"/>
      <c r="G784" s="280"/>
      <c r="H784" s="281"/>
      <c r="I784" s="280"/>
      <c r="J784" s="280"/>
      <c r="K784" s="280"/>
      <c r="L784" s="280"/>
      <c r="M784" s="280"/>
      <c r="N784" s="280"/>
      <c r="O784" s="280"/>
      <c r="P784" s="280"/>
      <c r="Q784" s="280"/>
      <c r="R784" s="280"/>
      <c r="S784" s="280"/>
      <c r="T784" s="280"/>
      <c r="U784" s="280"/>
      <c r="V784" s="280"/>
      <c r="W784" s="280"/>
      <c r="X784" s="280"/>
      <c r="Y784" s="280"/>
      <c r="Z784" s="280"/>
      <c r="AA784" s="280"/>
      <c r="AB784" s="280"/>
      <c r="AC784" s="280"/>
      <c r="AD784" s="280"/>
      <c r="AE784" s="280"/>
    </row>
    <row r="785" ht="20.25" customHeight="1">
      <c r="A785" s="280"/>
      <c r="B785" s="280"/>
      <c r="C785" s="280"/>
      <c r="D785" s="280"/>
      <c r="E785" s="280"/>
      <c r="F785" s="280"/>
      <c r="G785" s="280"/>
      <c r="H785" s="281"/>
      <c r="I785" s="280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80"/>
      <c r="AC785" s="280"/>
      <c r="AD785" s="280"/>
      <c r="AE785" s="280"/>
    </row>
    <row r="786" ht="20.25" customHeight="1">
      <c r="A786" s="280"/>
      <c r="B786" s="280"/>
      <c r="C786" s="280"/>
      <c r="D786" s="280"/>
      <c r="E786" s="280"/>
      <c r="F786" s="280"/>
      <c r="G786" s="280"/>
      <c r="H786" s="281"/>
      <c r="I786" s="280"/>
      <c r="J786" s="280"/>
      <c r="K786" s="280"/>
      <c r="L786" s="280"/>
      <c r="M786" s="280"/>
      <c r="N786" s="280"/>
      <c r="O786" s="280"/>
      <c r="P786" s="280"/>
      <c r="Q786" s="280"/>
      <c r="R786" s="280"/>
      <c r="S786" s="280"/>
      <c r="T786" s="280"/>
      <c r="U786" s="280"/>
      <c r="V786" s="280"/>
      <c r="W786" s="280"/>
      <c r="X786" s="280"/>
      <c r="Y786" s="280"/>
      <c r="Z786" s="280"/>
      <c r="AA786" s="280"/>
      <c r="AB786" s="280"/>
      <c r="AC786" s="280"/>
      <c r="AD786" s="280"/>
      <c r="AE786" s="280"/>
    </row>
    <row r="787" ht="20.25" customHeight="1">
      <c r="A787" s="280"/>
      <c r="B787" s="280"/>
      <c r="C787" s="280"/>
      <c r="D787" s="280"/>
      <c r="E787" s="280"/>
      <c r="F787" s="280"/>
      <c r="G787" s="280"/>
      <c r="H787" s="281"/>
      <c r="I787" s="280"/>
      <c r="J787" s="280"/>
      <c r="K787" s="280"/>
      <c r="L787" s="280"/>
      <c r="M787" s="280"/>
      <c r="N787" s="280"/>
      <c r="O787" s="280"/>
      <c r="P787" s="280"/>
      <c r="Q787" s="280"/>
      <c r="R787" s="280"/>
      <c r="S787" s="280"/>
      <c r="T787" s="280"/>
      <c r="U787" s="280"/>
      <c r="V787" s="280"/>
      <c r="W787" s="280"/>
      <c r="X787" s="280"/>
      <c r="Y787" s="280"/>
      <c r="Z787" s="280"/>
      <c r="AA787" s="280"/>
      <c r="AB787" s="280"/>
      <c r="AC787" s="280"/>
      <c r="AD787" s="280"/>
      <c r="AE787" s="280"/>
    </row>
    <row r="788" ht="20.25" customHeight="1">
      <c r="A788" s="280"/>
      <c r="B788" s="280"/>
      <c r="C788" s="280"/>
      <c r="D788" s="280"/>
      <c r="E788" s="280"/>
      <c r="F788" s="280"/>
      <c r="G788" s="280"/>
      <c r="H788" s="281"/>
      <c r="I788" s="280"/>
      <c r="J788" s="280"/>
      <c r="K788" s="280"/>
      <c r="L788" s="280"/>
      <c r="M788" s="280"/>
      <c r="N788" s="280"/>
      <c r="O788" s="280"/>
      <c r="P788" s="280"/>
      <c r="Q788" s="280"/>
      <c r="R788" s="280"/>
      <c r="S788" s="280"/>
      <c r="T788" s="280"/>
      <c r="U788" s="280"/>
      <c r="V788" s="280"/>
      <c r="W788" s="280"/>
      <c r="X788" s="280"/>
      <c r="Y788" s="280"/>
      <c r="Z788" s="280"/>
      <c r="AA788" s="280"/>
      <c r="AB788" s="280"/>
      <c r="AC788" s="280"/>
      <c r="AD788" s="280"/>
      <c r="AE788" s="280"/>
    </row>
    <row r="789" ht="20.25" customHeight="1">
      <c r="A789" s="280"/>
      <c r="B789" s="280"/>
      <c r="C789" s="280"/>
      <c r="D789" s="280"/>
      <c r="E789" s="280"/>
      <c r="F789" s="280"/>
      <c r="G789" s="280"/>
      <c r="H789" s="281"/>
      <c r="I789" s="280"/>
      <c r="J789" s="280"/>
      <c r="K789" s="280"/>
      <c r="L789" s="280"/>
      <c r="M789" s="280"/>
      <c r="N789" s="280"/>
      <c r="O789" s="280"/>
      <c r="P789" s="280"/>
      <c r="Q789" s="280"/>
      <c r="R789" s="280"/>
      <c r="S789" s="280"/>
      <c r="T789" s="280"/>
      <c r="U789" s="280"/>
      <c r="V789" s="280"/>
      <c r="W789" s="280"/>
      <c r="X789" s="280"/>
      <c r="Y789" s="280"/>
      <c r="Z789" s="280"/>
      <c r="AA789" s="280"/>
      <c r="AB789" s="280"/>
      <c r="AC789" s="280"/>
      <c r="AD789" s="280"/>
      <c r="AE789" s="280"/>
    </row>
    <row r="790" ht="20.25" customHeight="1">
      <c r="A790" s="280"/>
      <c r="B790" s="280"/>
      <c r="C790" s="280"/>
      <c r="D790" s="280"/>
      <c r="E790" s="280"/>
      <c r="F790" s="280"/>
      <c r="G790" s="280"/>
      <c r="H790" s="281"/>
      <c r="I790" s="280"/>
      <c r="J790" s="280"/>
      <c r="K790" s="280"/>
      <c r="L790" s="280"/>
      <c r="M790" s="280"/>
      <c r="N790" s="280"/>
      <c r="O790" s="280"/>
      <c r="P790" s="280"/>
      <c r="Q790" s="280"/>
      <c r="R790" s="280"/>
      <c r="S790" s="280"/>
      <c r="T790" s="280"/>
      <c r="U790" s="280"/>
      <c r="V790" s="280"/>
      <c r="W790" s="280"/>
      <c r="X790" s="280"/>
      <c r="Y790" s="280"/>
      <c r="Z790" s="280"/>
      <c r="AA790" s="280"/>
      <c r="AB790" s="280"/>
      <c r="AC790" s="280"/>
      <c r="AD790" s="280"/>
      <c r="AE790" s="280"/>
    </row>
    <row r="791" ht="20.25" customHeight="1">
      <c r="A791" s="280"/>
      <c r="B791" s="280"/>
      <c r="C791" s="280"/>
      <c r="D791" s="280"/>
      <c r="E791" s="280"/>
      <c r="F791" s="280"/>
      <c r="G791" s="280"/>
      <c r="H791" s="281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80"/>
      <c r="AC791" s="280"/>
      <c r="AD791" s="280"/>
      <c r="AE791" s="280"/>
    </row>
    <row r="792" ht="20.25" customHeight="1">
      <c r="A792" s="280"/>
      <c r="B792" s="280"/>
      <c r="C792" s="280"/>
      <c r="D792" s="280"/>
      <c r="E792" s="280"/>
      <c r="F792" s="280"/>
      <c r="G792" s="280"/>
      <c r="H792" s="281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80"/>
      <c r="AC792" s="280"/>
      <c r="AD792" s="280"/>
      <c r="AE792" s="280"/>
    </row>
    <row r="793" ht="20.25" customHeight="1">
      <c r="A793" s="280"/>
      <c r="B793" s="280"/>
      <c r="C793" s="280"/>
      <c r="D793" s="280"/>
      <c r="E793" s="280"/>
      <c r="F793" s="280"/>
      <c r="G793" s="280"/>
      <c r="H793" s="281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80"/>
      <c r="AC793" s="280"/>
      <c r="AD793" s="280"/>
      <c r="AE793" s="280"/>
    </row>
    <row r="794" ht="20.25" customHeight="1">
      <c r="A794" s="280"/>
      <c r="B794" s="280"/>
      <c r="C794" s="280"/>
      <c r="D794" s="280"/>
      <c r="E794" s="280"/>
      <c r="F794" s="280"/>
      <c r="G794" s="280"/>
      <c r="H794" s="281"/>
      <c r="I794" s="280"/>
      <c r="J794" s="280"/>
      <c r="K794" s="280"/>
      <c r="L794" s="280"/>
      <c r="M794" s="280"/>
      <c r="N794" s="280"/>
      <c r="O794" s="280"/>
      <c r="P794" s="280"/>
      <c r="Q794" s="280"/>
      <c r="R794" s="280"/>
      <c r="S794" s="280"/>
      <c r="T794" s="280"/>
      <c r="U794" s="280"/>
      <c r="V794" s="280"/>
      <c r="W794" s="280"/>
      <c r="X794" s="280"/>
      <c r="Y794" s="280"/>
      <c r="Z794" s="280"/>
      <c r="AA794" s="280"/>
      <c r="AB794" s="280"/>
      <c r="AC794" s="280"/>
      <c r="AD794" s="280"/>
      <c r="AE794" s="280"/>
    </row>
    <row r="795" ht="20.25" customHeight="1">
      <c r="A795" s="280"/>
      <c r="B795" s="280"/>
      <c r="C795" s="280"/>
      <c r="D795" s="280"/>
      <c r="E795" s="280"/>
      <c r="F795" s="280"/>
      <c r="G795" s="280"/>
      <c r="H795" s="281"/>
      <c r="I795" s="280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80"/>
      <c r="AC795" s="280"/>
      <c r="AD795" s="280"/>
      <c r="AE795" s="280"/>
    </row>
    <row r="796" ht="20.25" customHeight="1">
      <c r="A796" s="280"/>
      <c r="B796" s="280"/>
      <c r="C796" s="280"/>
      <c r="D796" s="280"/>
      <c r="E796" s="280"/>
      <c r="F796" s="280"/>
      <c r="G796" s="280"/>
      <c r="H796" s="281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80"/>
      <c r="AC796" s="280"/>
      <c r="AD796" s="280"/>
      <c r="AE796" s="280"/>
    </row>
    <row r="797" ht="20.25" customHeight="1">
      <c r="A797" s="280"/>
      <c r="B797" s="280"/>
      <c r="C797" s="280"/>
      <c r="D797" s="280"/>
      <c r="E797" s="280"/>
      <c r="F797" s="280"/>
      <c r="G797" s="280"/>
      <c r="H797" s="281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80"/>
      <c r="AC797" s="280"/>
      <c r="AD797" s="280"/>
      <c r="AE797" s="280"/>
    </row>
    <row r="798" ht="20.25" customHeight="1">
      <c r="A798" s="280"/>
      <c r="B798" s="280"/>
      <c r="C798" s="280"/>
      <c r="D798" s="280"/>
      <c r="E798" s="280"/>
      <c r="F798" s="280"/>
      <c r="G798" s="280"/>
      <c r="H798" s="281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80"/>
      <c r="AC798" s="280"/>
      <c r="AD798" s="280"/>
      <c r="AE798" s="280"/>
    </row>
    <row r="799" ht="20.25" customHeight="1">
      <c r="A799" s="280"/>
      <c r="B799" s="280"/>
      <c r="C799" s="280"/>
      <c r="D799" s="280"/>
      <c r="E799" s="280"/>
      <c r="F799" s="280"/>
      <c r="G799" s="280"/>
      <c r="H799" s="281"/>
      <c r="I799" s="280"/>
      <c r="J799" s="280"/>
      <c r="K799" s="280"/>
      <c r="L799" s="280"/>
      <c r="M799" s="280"/>
      <c r="N799" s="280"/>
      <c r="O799" s="280"/>
      <c r="P799" s="280"/>
      <c r="Q799" s="280"/>
      <c r="R799" s="280"/>
      <c r="S799" s="280"/>
      <c r="T799" s="280"/>
      <c r="U799" s="280"/>
      <c r="V799" s="280"/>
      <c r="W799" s="280"/>
      <c r="X799" s="280"/>
      <c r="Y799" s="280"/>
      <c r="Z799" s="280"/>
      <c r="AA799" s="280"/>
      <c r="AB799" s="280"/>
      <c r="AC799" s="280"/>
      <c r="AD799" s="280"/>
      <c r="AE799" s="280"/>
    </row>
    <row r="800" ht="20.25" customHeight="1">
      <c r="A800" s="280"/>
      <c r="B800" s="280"/>
      <c r="C800" s="280"/>
      <c r="D800" s="280"/>
      <c r="E800" s="280"/>
      <c r="F800" s="280"/>
      <c r="G800" s="280"/>
      <c r="H800" s="281"/>
      <c r="I800" s="280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80"/>
      <c r="AC800" s="280"/>
      <c r="AD800" s="280"/>
      <c r="AE800" s="280"/>
    </row>
    <row r="801" ht="20.25" customHeight="1">
      <c r="A801" s="280"/>
      <c r="B801" s="280"/>
      <c r="C801" s="280"/>
      <c r="D801" s="280"/>
      <c r="E801" s="280"/>
      <c r="F801" s="280"/>
      <c r="G801" s="280"/>
      <c r="H801" s="281"/>
      <c r="I801" s="280"/>
      <c r="J801" s="280"/>
      <c r="K801" s="280"/>
      <c r="L801" s="280"/>
      <c r="M801" s="280"/>
      <c r="N801" s="280"/>
      <c r="O801" s="280"/>
      <c r="P801" s="280"/>
      <c r="Q801" s="280"/>
      <c r="R801" s="280"/>
      <c r="S801" s="280"/>
      <c r="T801" s="280"/>
      <c r="U801" s="280"/>
      <c r="V801" s="280"/>
      <c r="W801" s="280"/>
      <c r="X801" s="280"/>
      <c r="Y801" s="280"/>
      <c r="Z801" s="280"/>
      <c r="AA801" s="280"/>
      <c r="AB801" s="280"/>
      <c r="AC801" s="280"/>
      <c r="AD801" s="280"/>
      <c r="AE801" s="280"/>
    </row>
    <row r="802" ht="20.25" customHeight="1">
      <c r="A802" s="280"/>
      <c r="B802" s="280"/>
      <c r="C802" s="280"/>
      <c r="D802" s="280"/>
      <c r="E802" s="280"/>
      <c r="F802" s="280"/>
      <c r="G802" s="280"/>
      <c r="H802" s="281"/>
      <c r="I802" s="280"/>
      <c r="J802" s="280"/>
      <c r="K802" s="280"/>
      <c r="L802" s="280"/>
      <c r="M802" s="280"/>
      <c r="N802" s="280"/>
      <c r="O802" s="280"/>
      <c r="P802" s="280"/>
      <c r="Q802" s="280"/>
      <c r="R802" s="280"/>
      <c r="S802" s="280"/>
      <c r="T802" s="280"/>
      <c r="U802" s="280"/>
      <c r="V802" s="280"/>
      <c r="W802" s="280"/>
      <c r="X802" s="280"/>
      <c r="Y802" s="280"/>
      <c r="Z802" s="280"/>
      <c r="AA802" s="280"/>
      <c r="AB802" s="280"/>
      <c r="AC802" s="280"/>
      <c r="AD802" s="280"/>
      <c r="AE802" s="280"/>
    </row>
    <row r="803" ht="20.25" customHeight="1">
      <c r="A803" s="280"/>
      <c r="B803" s="280"/>
      <c r="C803" s="280"/>
      <c r="D803" s="280"/>
      <c r="E803" s="280"/>
      <c r="F803" s="280"/>
      <c r="G803" s="280"/>
      <c r="H803" s="281"/>
      <c r="I803" s="280"/>
      <c r="J803" s="280"/>
      <c r="K803" s="280"/>
      <c r="L803" s="280"/>
      <c r="M803" s="280"/>
      <c r="N803" s="280"/>
      <c r="O803" s="280"/>
      <c r="P803" s="280"/>
      <c r="Q803" s="280"/>
      <c r="R803" s="280"/>
      <c r="S803" s="280"/>
      <c r="T803" s="280"/>
      <c r="U803" s="280"/>
      <c r="V803" s="280"/>
      <c r="W803" s="280"/>
      <c r="X803" s="280"/>
      <c r="Y803" s="280"/>
      <c r="Z803" s="280"/>
      <c r="AA803" s="280"/>
      <c r="AB803" s="280"/>
      <c r="AC803" s="280"/>
      <c r="AD803" s="280"/>
      <c r="AE803" s="280"/>
    </row>
    <row r="804" ht="20.25" customHeight="1">
      <c r="A804" s="280"/>
      <c r="B804" s="280"/>
      <c r="C804" s="280"/>
      <c r="D804" s="280"/>
      <c r="E804" s="280"/>
      <c r="F804" s="280"/>
      <c r="G804" s="280"/>
      <c r="H804" s="281"/>
      <c r="I804" s="280"/>
      <c r="J804" s="280"/>
      <c r="K804" s="280"/>
      <c r="L804" s="280"/>
      <c r="M804" s="280"/>
      <c r="N804" s="280"/>
      <c r="O804" s="280"/>
      <c r="P804" s="280"/>
      <c r="Q804" s="280"/>
      <c r="R804" s="280"/>
      <c r="S804" s="280"/>
      <c r="T804" s="280"/>
      <c r="U804" s="280"/>
      <c r="V804" s="280"/>
      <c r="W804" s="280"/>
      <c r="X804" s="280"/>
      <c r="Y804" s="280"/>
      <c r="Z804" s="280"/>
      <c r="AA804" s="280"/>
      <c r="AB804" s="280"/>
      <c r="AC804" s="280"/>
      <c r="AD804" s="280"/>
      <c r="AE804" s="280"/>
    </row>
    <row r="805" ht="20.25" customHeight="1">
      <c r="A805" s="280"/>
      <c r="B805" s="280"/>
      <c r="C805" s="280"/>
      <c r="D805" s="280"/>
      <c r="E805" s="280"/>
      <c r="F805" s="280"/>
      <c r="G805" s="280"/>
      <c r="H805" s="281"/>
      <c r="I805" s="280"/>
      <c r="J805" s="280"/>
      <c r="K805" s="280"/>
      <c r="L805" s="280"/>
      <c r="M805" s="280"/>
      <c r="N805" s="280"/>
      <c r="O805" s="280"/>
      <c r="P805" s="280"/>
      <c r="Q805" s="280"/>
      <c r="R805" s="280"/>
      <c r="S805" s="280"/>
      <c r="T805" s="280"/>
      <c r="U805" s="280"/>
      <c r="V805" s="280"/>
      <c r="W805" s="280"/>
      <c r="X805" s="280"/>
      <c r="Y805" s="280"/>
      <c r="Z805" s="280"/>
      <c r="AA805" s="280"/>
      <c r="AB805" s="280"/>
      <c r="AC805" s="280"/>
      <c r="AD805" s="280"/>
      <c r="AE805" s="280"/>
    </row>
    <row r="806" ht="20.25" customHeight="1">
      <c r="A806" s="280"/>
      <c r="B806" s="280"/>
      <c r="C806" s="280"/>
      <c r="D806" s="280"/>
      <c r="E806" s="280"/>
      <c r="F806" s="280"/>
      <c r="G806" s="280"/>
      <c r="H806" s="281"/>
      <c r="I806" s="280"/>
      <c r="J806" s="280"/>
      <c r="K806" s="280"/>
      <c r="L806" s="280"/>
      <c r="M806" s="280"/>
      <c r="N806" s="280"/>
      <c r="O806" s="280"/>
      <c r="P806" s="280"/>
      <c r="Q806" s="280"/>
      <c r="R806" s="280"/>
      <c r="S806" s="280"/>
      <c r="T806" s="280"/>
      <c r="U806" s="280"/>
      <c r="V806" s="280"/>
      <c r="W806" s="280"/>
      <c r="X806" s="280"/>
      <c r="Y806" s="280"/>
      <c r="Z806" s="280"/>
      <c r="AA806" s="280"/>
      <c r="AB806" s="280"/>
      <c r="AC806" s="280"/>
      <c r="AD806" s="280"/>
      <c r="AE806" s="280"/>
    </row>
    <row r="807" ht="20.25" customHeight="1">
      <c r="A807" s="280"/>
      <c r="B807" s="280"/>
      <c r="C807" s="280"/>
      <c r="D807" s="280"/>
      <c r="E807" s="280"/>
      <c r="F807" s="280"/>
      <c r="G807" s="280"/>
      <c r="H807" s="281"/>
      <c r="I807" s="280"/>
      <c r="J807" s="280"/>
      <c r="K807" s="280"/>
      <c r="L807" s="280"/>
      <c r="M807" s="280"/>
      <c r="N807" s="280"/>
      <c r="O807" s="280"/>
      <c r="P807" s="280"/>
      <c r="Q807" s="280"/>
      <c r="R807" s="280"/>
      <c r="S807" s="280"/>
      <c r="T807" s="280"/>
      <c r="U807" s="280"/>
      <c r="V807" s="280"/>
      <c r="W807" s="280"/>
      <c r="X807" s="280"/>
      <c r="Y807" s="280"/>
      <c r="Z807" s="280"/>
      <c r="AA807" s="280"/>
      <c r="AB807" s="280"/>
      <c r="AC807" s="280"/>
      <c r="AD807" s="280"/>
      <c r="AE807" s="280"/>
    </row>
    <row r="808" ht="20.25" customHeight="1">
      <c r="A808" s="280"/>
      <c r="B808" s="280"/>
      <c r="C808" s="280"/>
      <c r="D808" s="280"/>
      <c r="E808" s="280"/>
      <c r="F808" s="280"/>
      <c r="G808" s="280"/>
      <c r="H808" s="281"/>
      <c r="I808" s="280"/>
      <c r="J808" s="280"/>
      <c r="K808" s="280"/>
      <c r="L808" s="280"/>
      <c r="M808" s="280"/>
      <c r="N808" s="280"/>
      <c r="O808" s="280"/>
      <c r="P808" s="280"/>
      <c r="Q808" s="280"/>
      <c r="R808" s="280"/>
      <c r="S808" s="280"/>
      <c r="T808" s="280"/>
      <c r="U808" s="280"/>
      <c r="V808" s="280"/>
      <c r="W808" s="280"/>
      <c r="X808" s="280"/>
      <c r="Y808" s="280"/>
      <c r="Z808" s="280"/>
      <c r="AA808" s="280"/>
      <c r="AB808" s="280"/>
      <c r="AC808" s="280"/>
      <c r="AD808" s="280"/>
      <c r="AE808" s="280"/>
    </row>
    <row r="809" ht="20.25" customHeight="1">
      <c r="A809" s="280"/>
      <c r="B809" s="280"/>
      <c r="C809" s="280"/>
      <c r="D809" s="280"/>
      <c r="E809" s="280"/>
      <c r="F809" s="280"/>
      <c r="G809" s="280"/>
      <c r="H809" s="281"/>
      <c r="I809" s="280"/>
      <c r="J809" s="280"/>
      <c r="K809" s="280"/>
      <c r="L809" s="280"/>
      <c r="M809" s="280"/>
      <c r="N809" s="280"/>
      <c r="O809" s="280"/>
      <c r="P809" s="280"/>
      <c r="Q809" s="280"/>
      <c r="R809" s="280"/>
      <c r="S809" s="280"/>
      <c r="T809" s="280"/>
      <c r="U809" s="280"/>
      <c r="V809" s="280"/>
      <c r="W809" s="280"/>
      <c r="X809" s="280"/>
      <c r="Y809" s="280"/>
      <c r="Z809" s="280"/>
      <c r="AA809" s="280"/>
      <c r="AB809" s="280"/>
      <c r="AC809" s="280"/>
      <c r="AD809" s="280"/>
      <c r="AE809" s="280"/>
    </row>
    <row r="810" ht="20.25" customHeight="1">
      <c r="A810" s="280"/>
      <c r="B810" s="280"/>
      <c r="C810" s="280"/>
      <c r="D810" s="280"/>
      <c r="E810" s="280"/>
      <c r="F810" s="280"/>
      <c r="G810" s="280"/>
      <c r="H810" s="281"/>
      <c r="I810" s="280"/>
      <c r="J810" s="280"/>
      <c r="K810" s="280"/>
      <c r="L810" s="280"/>
      <c r="M810" s="280"/>
      <c r="N810" s="280"/>
      <c r="O810" s="280"/>
      <c r="P810" s="280"/>
      <c r="Q810" s="280"/>
      <c r="R810" s="280"/>
      <c r="S810" s="280"/>
      <c r="T810" s="280"/>
      <c r="U810" s="280"/>
      <c r="V810" s="280"/>
      <c r="W810" s="280"/>
      <c r="X810" s="280"/>
      <c r="Y810" s="280"/>
      <c r="Z810" s="280"/>
      <c r="AA810" s="280"/>
      <c r="AB810" s="280"/>
      <c r="AC810" s="280"/>
      <c r="AD810" s="280"/>
      <c r="AE810" s="280"/>
    </row>
    <row r="811" ht="20.25" customHeight="1">
      <c r="A811" s="280"/>
      <c r="B811" s="280"/>
      <c r="C811" s="280"/>
      <c r="D811" s="280"/>
      <c r="E811" s="280"/>
      <c r="F811" s="280"/>
      <c r="G811" s="280"/>
      <c r="H811" s="281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0"/>
      <c r="AC811" s="280"/>
      <c r="AD811" s="280"/>
      <c r="AE811" s="280"/>
    </row>
    <row r="812" ht="20.25" customHeight="1">
      <c r="A812" s="280"/>
      <c r="B812" s="280"/>
      <c r="C812" s="280"/>
      <c r="D812" s="280"/>
      <c r="E812" s="280"/>
      <c r="F812" s="280"/>
      <c r="G812" s="280"/>
      <c r="H812" s="281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0"/>
      <c r="AC812" s="280"/>
      <c r="AD812" s="280"/>
      <c r="AE812" s="280"/>
    </row>
    <row r="813" ht="20.25" customHeight="1">
      <c r="A813" s="280"/>
      <c r="B813" s="280"/>
      <c r="C813" s="280"/>
      <c r="D813" s="280"/>
      <c r="E813" s="280"/>
      <c r="F813" s="280"/>
      <c r="G813" s="280"/>
      <c r="H813" s="281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0"/>
      <c r="AC813" s="280"/>
      <c r="AD813" s="280"/>
      <c r="AE813" s="280"/>
    </row>
    <row r="814" ht="20.25" customHeight="1">
      <c r="A814" s="280"/>
      <c r="B814" s="280"/>
      <c r="C814" s="280"/>
      <c r="D814" s="280"/>
      <c r="E814" s="280"/>
      <c r="F814" s="280"/>
      <c r="G814" s="280"/>
      <c r="H814" s="281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  <c r="AE814" s="280"/>
    </row>
    <row r="815" ht="20.25" customHeight="1">
      <c r="A815" s="280"/>
      <c r="B815" s="280"/>
      <c r="C815" s="280"/>
      <c r="D815" s="280"/>
      <c r="E815" s="280"/>
      <c r="F815" s="280"/>
      <c r="G815" s="280"/>
      <c r="H815" s="281"/>
      <c r="I815" s="280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0"/>
      <c r="AC815" s="280"/>
      <c r="AD815" s="280"/>
      <c r="AE815" s="280"/>
    </row>
    <row r="816" ht="20.25" customHeight="1">
      <c r="A816" s="280"/>
      <c r="B816" s="280"/>
      <c r="C816" s="280"/>
      <c r="D816" s="280"/>
      <c r="E816" s="280"/>
      <c r="F816" s="280"/>
      <c r="G816" s="280"/>
      <c r="H816" s="281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0"/>
      <c r="AC816" s="280"/>
      <c r="AD816" s="280"/>
      <c r="AE816" s="280"/>
    </row>
    <row r="817" ht="20.25" customHeight="1">
      <c r="A817" s="280"/>
      <c r="B817" s="280"/>
      <c r="C817" s="280"/>
      <c r="D817" s="280"/>
      <c r="E817" s="280"/>
      <c r="F817" s="280"/>
      <c r="G817" s="280"/>
      <c r="H817" s="281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0"/>
      <c r="AC817" s="280"/>
      <c r="AD817" s="280"/>
      <c r="AE817" s="280"/>
    </row>
    <row r="818" ht="20.25" customHeight="1">
      <c r="A818" s="280"/>
      <c r="B818" s="280"/>
      <c r="C818" s="280"/>
      <c r="D818" s="280"/>
      <c r="E818" s="280"/>
      <c r="F818" s="280"/>
      <c r="G818" s="280"/>
      <c r="H818" s="281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0"/>
      <c r="AC818" s="280"/>
      <c r="AD818" s="280"/>
      <c r="AE818" s="280"/>
    </row>
    <row r="819" ht="20.25" customHeight="1">
      <c r="A819" s="280"/>
      <c r="B819" s="280"/>
      <c r="C819" s="280"/>
      <c r="D819" s="280"/>
      <c r="E819" s="280"/>
      <c r="F819" s="280"/>
      <c r="G819" s="280"/>
      <c r="H819" s="281"/>
      <c r="I819" s="280"/>
      <c r="J819" s="280"/>
      <c r="K819" s="280"/>
      <c r="L819" s="280"/>
      <c r="M819" s="280"/>
      <c r="N819" s="280"/>
      <c r="O819" s="280"/>
      <c r="P819" s="280"/>
      <c r="Q819" s="280"/>
      <c r="R819" s="280"/>
      <c r="S819" s="280"/>
      <c r="T819" s="280"/>
      <c r="U819" s="280"/>
      <c r="V819" s="280"/>
      <c r="W819" s="280"/>
      <c r="X819" s="280"/>
      <c r="Y819" s="280"/>
      <c r="Z819" s="280"/>
      <c r="AA819" s="280"/>
      <c r="AB819" s="280"/>
      <c r="AC819" s="280"/>
      <c r="AD819" s="280"/>
      <c r="AE819" s="280"/>
    </row>
    <row r="820" ht="20.25" customHeight="1">
      <c r="A820" s="280"/>
      <c r="B820" s="280"/>
      <c r="C820" s="280"/>
      <c r="D820" s="280"/>
      <c r="E820" s="280"/>
      <c r="F820" s="280"/>
      <c r="G820" s="280"/>
      <c r="H820" s="281"/>
      <c r="I820" s="280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0"/>
      <c r="AC820" s="280"/>
      <c r="AD820" s="280"/>
      <c r="AE820" s="280"/>
    </row>
    <row r="821" ht="20.25" customHeight="1">
      <c r="A821" s="280"/>
      <c r="B821" s="280"/>
      <c r="C821" s="280"/>
      <c r="D821" s="280"/>
      <c r="E821" s="280"/>
      <c r="F821" s="280"/>
      <c r="G821" s="280"/>
      <c r="H821" s="281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0"/>
      <c r="AC821" s="280"/>
      <c r="AD821" s="280"/>
      <c r="AE821" s="280"/>
    </row>
    <row r="822" ht="20.25" customHeight="1">
      <c r="A822" s="280"/>
      <c r="B822" s="280"/>
      <c r="C822" s="280"/>
      <c r="D822" s="280"/>
      <c r="E822" s="280"/>
      <c r="F822" s="280"/>
      <c r="G822" s="280"/>
      <c r="H822" s="281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0"/>
      <c r="AC822" s="280"/>
      <c r="AD822" s="280"/>
      <c r="AE822" s="280"/>
    </row>
    <row r="823" ht="20.25" customHeight="1">
      <c r="A823" s="280"/>
      <c r="B823" s="280"/>
      <c r="C823" s="280"/>
      <c r="D823" s="280"/>
      <c r="E823" s="280"/>
      <c r="F823" s="280"/>
      <c r="G823" s="280"/>
      <c r="H823" s="281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0"/>
      <c r="AC823" s="280"/>
      <c r="AD823" s="280"/>
      <c r="AE823" s="280"/>
    </row>
    <row r="824" ht="20.25" customHeight="1">
      <c r="A824" s="280"/>
      <c r="B824" s="280"/>
      <c r="C824" s="280"/>
      <c r="D824" s="280"/>
      <c r="E824" s="280"/>
      <c r="F824" s="280"/>
      <c r="G824" s="280"/>
      <c r="H824" s="281"/>
      <c r="I824" s="280"/>
      <c r="J824" s="280"/>
      <c r="K824" s="280"/>
      <c r="L824" s="280"/>
      <c r="M824" s="280"/>
      <c r="N824" s="280"/>
      <c r="O824" s="280"/>
      <c r="P824" s="280"/>
      <c r="Q824" s="280"/>
      <c r="R824" s="280"/>
      <c r="S824" s="280"/>
      <c r="T824" s="280"/>
      <c r="U824" s="280"/>
      <c r="V824" s="280"/>
      <c r="W824" s="280"/>
      <c r="X824" s="280"/>
      <c r="Y824" s="280"/>
      <c r="Z824" s="280"/>
      <c r="AA824" s="280"/>
      <c r="AB824" s="280"/>
      <c r="AC824" s="280"/>
      <c r="AD824" s="280"/>
      <c r="AE824" s="280"/>
    </row>
    <row r="825" ht="20.25" customHeight="1">
      <c r="A825" s="280"/>
      <c r="B825" s="280"/>
      <c r="C825" s="280"/>
      <c r="D825" s="280"/>
      <c r="E825" s="280"/>
      <c r="F825" s="280"/>
      <c r="G825" s="280"/>
      <c r="H825" s="281"/>
      <c r="I825" s="280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0"/>
      <c r="AC825" s="280"/>
      <c r="AD825" s="280"/>
      <c r="AE825" s="280"/>
    </row>
    <row r="826" ht="20.25" customHeight="1">
      <c r="A826" s="280"/>
      <c r="B826" s="280"/>
      <c r="C826" s="280"/>
      <c r="D826" s="280"/>
      <c r="E826" s="280"/>
      <c r="F826" s="280"/>
      <c r="G826" s="280"/>
      <c r="H826" s="281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0"/>
      <c r="AC826" s="280"/>
      <c r="AD826" s="280"/>
      <c r="AE826" s="280"/>
    </row>
    <row r="827" ht="20.25" customHeight="1">
      <c r="A827" s="280"/>
      <c r="B827" s="280"/>
      <c r="C827" s="280"/>
      <c r="D827" s="280"/>
      <c r="E827" s="280"/>
      <c r="F827" s="280"/>
      <c r="G827" s="280"/>
      <c r="H827" s="281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0"/>
      <c r="AC827" s="280"/>
      <c r="AD827" s="280"/>
      <c r="AE827" s="280"/>
    </row>
    <row r="828" ht="20.25" customHeight="1">
      <c r="A828" s="280"/>
      <c r="B828" s="280"/>
      <c r="C828" s="280"/>
      <c r="D828" s="280"/>
      <c r="E828" s="280"/>
      <c r="F828" s="280"/>
      <c r="G828" s="280"/>
      <c r="H828" s="281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0"/>
      <c r="AC828" s="280"/>
      <c r="AD828" s="280"/>
      <c r="AE828" s="280"/>
    </row>
    <row r="829" ht="20.25" customHeight="1">
      <c r="A829" s="280"/>
      <c r="B829" s="280"/>
      <c r="C829" s="280"/>
      <c r="D829" s="280"/>
      <c r="E829" s="280"/>
      <c r="F829" s="280"/>
      <c r="G829" s="280"/>
      <c r="H829" s="281"/>
      <c r="I829" s="280"/>
      <c r="J829" s="280"/>
      <c r="K829" s="280"/>
      <c r="L829" s="280"/>
      <c r="M829" s="280"/>
      <c r="N829" s="280"/>
      <c r="O829" s="280"/>
      <c r="P829" s="280"/>
      <c r="Q829" s="280"/>
      <c r="R829" s="280"/>
      <c r="S829" s="280"/>
      <c r="T829" s="280"/>
      <c r="U829" s="280"/>
      <c r="V829" s="280"/>
      <c r="W829" s="280"/>
      <c r="X829" s="280"/>
      <c r="Y829" s="280"/>
      <c r="Z829" s="280"/>
      <c r="AA829" s="280"/>
      <c r="AB829" s="280"/>
      <c r="AC829" s="280"/>
      <c r="AD829" s="280"/>
      <c r="AE829" s="280"/>
    </row>
    <row r="830" ht="20.25" customHeight="1">
      <c r="A830" s="280"/>
      <c r="B830" s="280"/>
      <c r="C830" s="280"/>
      <c r="D830" s="280"/>
      <c r="E830" s="280"/>
      <c r="F830" s="280"/>
      <c r="G830" s="280"/>
      <c r="H830" s="281"/>
      <c r="I830" s="280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0"/>
      <c r="AC830" s="280"/>
      <c r="AD830" s="280"/>
      <c r="AE830" s="280"/>
    </row>
    <row r="831" ht="20.25" customHeight="1">
      <c r="A831" s="280"/>
      <c r="B831" s="280"/>
      <c r="C831" s="280"/>
      <c r="D831" s="280"/>
      <c r="E831" s="280"/>
      <c r="F831" s="280"/>
      <c r="G831" s="280"/>
      <c r="H831" s="281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0"/>
      <c r="AC831" s="280"/>
      <c r="AD831" s="280"/>
      <c r="AE831" s="280"/>
    </row>
    <row r="832" ht="20.25" customHeight="1">
      <c r="A832" s="280"/>
      <c r="B832" s="280"/>
      <c r="C832" s="280"/>
      <c r="D832" s="280"/>
      <c r="E832" s="280"/>
      <c r="F832" s="280"/>
      <c r="G832" s="280"/>
      <c r="H832" s="281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0"/>
      <c r="AC832" s="280"/>
      <c r="AD832" s="280"/>
      <c r="AE832" s="280"/>
    </row>
    <row r="833" ht="20.25" customHeight="1">
      <c r="A833" s="280"/>
      <c r="B833" s="280"/>
      <c r="C833" s="280"/>
      <c r="D833" s="280"/>
      <c r="E833" s="280"/>
      <c r="F833" s="280"/>
      <c r="G833" s="280"/>
      <c r="H833" s="281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0"/>
      <c r="AC833" s="280"/>
      <c r="AD833" s="280"/>
      <c r="AE833" s="280"/>
    </row>
    <row r="834" ht="20.25" customHeight="1">
      <c r="A834" s="280"/>
      <c r="B834" s="280"/>
      <c r="C834" s="280"/>
      <c r="D834" s="280"/>
      <c r="E834" s="280"/>
      <c r="F834" s="280"/>
      <c r="G834" s="280"/>
      <c r="H834" s="281"/>
      <c r="I834" s="280"/>
      <c r="J834" s="280"/>
      <c r="K834" s="280"/>
      <c r="L834" s="280"/>
      <c r="M834" s="280"/>
      <c r="N834" s="280"/>
      <c r="O834" s="280"/>
      <c r="P834" s="280"/>
      <c r="Q834" s="280"/>
      <c r="R834" s="280"/>
      <c r="S834" s="280"/>
      <c r="T834" s="280"/>
      <c r="U834" s="280"/>
      <c r="V834" s="280"/>
      <c r="W834" s="280"/>
      <c r="X834" s="280"/>
      <c r="Y834" s="280"/>
      <c r="Z834" s="280"/>
      <c r="AA834" s="280"/>
      <c r="AB834" s="280"/>
      <c r="AC834" s="280"/>
      <c r="AD834" s="280"/>
      <c r="AE834" s="280"/>
    </row>
    <row r="835" ht="20.25" customHeight="1">
      <c r="A835" s="280"/>
      <c r="B835" s="280"/>
      <c r="C835" s="280"/>
      <c r="D835" s="280"/>
      <c r="E835" s="280"/>
      <c r="F835" s="280"/>
      <c r="G835" s="280"/>
      <c r="H835" s="281"/>
      <c r="I835" s="280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80"/>
      <c r="AC835" s="280"/>
      <c r="AD835" s="280"/>
      <c r="AE835" s="280"/>
    </row>
    <row r="836" ht="20.25" customHeight="1">
      <c r="A836" s="280"/>
      <c r="B836" s="280"/>
      <c r="C836" s="280"/>
      <c r="D836" s="280"/>
      <c r="E836" s="280"/>
      <c r="F836" s="280"/>
      <c r="G836" s="280"/>
      <c r="H836" s="281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80"/>
      <c r="AC836" s="280"/>
      <c r="AD836" s="280"/>
      <c r="AE836" s="280"/>
    </row>
    <row r="837" ht="20.25" customHeight="1">
      <c r="A837" s="280"/>
      <c r="B837" s="280"/>
      <c r="C837" s="280"/>
      <c r="D837" s="280"/>
      <c r="E837" s="280"/>
      <c r="F837" s="280"/>
      <c r="G837" s="280"/>
      <c r="H837" s="281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80"/>
      <c r="AC837" s="280"/>
      <c r="AD837" s="280"/>
      <c r="AE837" s="280"/>
    </row>
    <row r="838" ht="20.25" customHeight="1">
      <c r="A838" s="280"/>
      <c r="B838" s="280"/>
      <c r="C838" s="280"/>
      <c r="D838" s="280"/>
      <c r="E838" s="280"/>
      <c r="F838" s="280"/>
      <c r="G838" s="280"/>
      <c r="H838" s="281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80"/>
      <c r="AC838" s="280"/>
      <c r="AD838" s="280"/>
      <c r="AE838" s="280"/>
    </row>
    <row r="839" ht="20.25" customHeight="1">
      <c r="A839" s="280"/>
      <c r="B839" s="280"/>
      <c r="C839" s="280"/>
      <c r="D839" s="280"/>
      <c r="E839" s="280"/>
      <c r="F839" s="280"/>
      <c r="G839" s="280"/>
      <c r="H839" s="281"/>
      <c r="I839" s="280"/>
      <c r="J839" s="280"/>
      <c r="K839" s="280"/>
      <c r="L839" s="280"/>
      <c r="M839" s="280"/>
      <c r="N839" s="280"/>
      <c r="O839" s="280"/>
      <c r="P839" s="280"/>
      <c r="Q839" s="280"/>
      <c r="R839" s="280"/>
      <c r="S839" s="280"/>
      <c r="T839" s="280"/>
      <c r="U839" s="280"/>
      <c r="V839" s="280"/>
      <c r="W839" s="280"/>
      <c r="X839" s="280"/>
      <c r="Y839" s="280"/>
      <c r="Z839" s="280"/>
      <c r="AA839" s="280"/>
      <c r="AB839" s="280"/>
      <c r="AC839" s="280"/>
      <c r="AD839" s="280"/>
      <c r="AE839" s="280"/>
    </row>
    <row r="840" ht="20.25" customHeight="1">
      <c r="A840" s="280"/>
      <c r="B840" s="280"/>
      <c r="C840" s="280"/>
      <c r="D840" s="280"/>
      <c r="E840" s="280"/>
      <c r="F840" s="280"/>
      <c r="G840" s="280"/>
      <c r="H840" s="281"/>
      <c r="I840" s="280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0"/>
      <c r="AC840" s="280"/>
      <c r="AD840" s="280"/>
      <c r="AE840" s="280"/>
    </row>
    <row r="841" ht="20.25" customHeight="1">
      <c r="A841" s="280"/>
      <c r="B841" s="280"/>
      <c r="C841" s="280"/>
      <c r="D841" s="280"/>
      <c r="E841" s="280"/>
      <c r="F841" s="280"/>
      <c r="G841" s="280"/>
      <c r="H841" s="281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0"/>
      <c r="AC841" s="280"/>
      <c r="AD841" s="280"/>
      <c r="AE841" s="280"/>
    </row>
    <row r="842" ht="20.25" customHeight="1">
      <c r="A842" s="280"/>
      <c r="B842" s="280"/>
      <c r="C842" s="280"/>
      <c r="D842" s="280"/>
      <c r="E842" s="280"/>
      <c r="F842" s="280"/>
      <c r="G842" s="280"/>
      <c r="H842" s="281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0"/>
      <c r="AC842" s="280"/>
      <c r="AD842" s="280"/>
      <c r="AE842" s="280"/>
    </row>
    <row r="843" ht="20.25" customHeight="1">
      <c r="A843" s="280"/>
      <c r="B843" s="280"/>
      <c r="C843" s="280"/>
      <c r="D843" s="280"/>
      <c r="E843" s="280"/>
      <c r="F843" s="280"/>
      <c r="G843" s="280"/>
      <c r="H843" s="281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0"/>
      <c r="AC843" s="280"/>
      <c r="AD843" s="280"/>
      <c r="AE843" s="280"/>
    </row>
    <row r="844" ht="20.25" customHeight="1">
      <c r="A844" s="280"/>
      <c r="B844" s="280"/>
      <c r="C844" s="280"/>
      <c r="D844" s="280"/>
      <c r="E844" s="280"/>
      <c r="F844" s="280"/>
      <c r="G844" s="280"/>
      <c r="H844" s="281"/>
      <c r="I844" s="280"/>
      <c r="J844" s="280"/>
      <c r="K844" s="280"/>
      <c r="L844" s="280"/>
      <c r="M844" s="280"/>
      <c r="N844" s="280"/>
      <c r="O844" s="280"/>
      <c r="P844" s="280"/>
      <c r="Q844" s="280"/>
      <c r="R844" s="280"/>
      <c r="S844" s="280"/>
      <c r="T844" s="280"/>
      <c r="U844" s="280"/>
      <c r="V844" s="280"/>
      <c r="W844" s="280"/>
      <c r="X844" s="280"/>
      <c r="Y844" s="280"/>
      <c r="Z844" s="280"/>
      <c r="AA844" s="280"/>
      <c r="AB844" s="280"/>
      <c r="AC844" s="280"/>
      <c r="AD844" s="280"/>
      <c r="AE844" s="280"/>
    </row>
    <row r="845" ht="20.25" customHeight="1">
      <c r="A845" s="280"/>
      <c r="B845" s="280"/>
      <c r="C845" s="280"/>
      <c r="D845" s="280"/>
      <c r="E845" s="280"/>
      <c r="F845" s="280"/>
      <c r="G845" s="280"/>
      <c r="H845" s="281"/>
      <c r="I845" s="280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80"/>
      <c r="AC845" s="280"/>
      <c r="AD845" s="280"/>
      <c r="AE845" s="280"/>
    </row>
    <row r="846" ht="20.25" customHeight="1">
      <c r="A846" s="280"/>
      <c r="B846" s="280"/>
      <c r="C846" s="280"/>
      <c r="D846" s="280"/>
      <c r="E846" s="280"/>
      <c r="F846" s="280"/>
      <c r="G846" s="280"/>
      <c r="H846" s="281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80"/>
      <c r="AC846" s="280"/>
      <c r="AD846" s="280"/>
      <c r="AE846" s="280"/>
    </row>
    <row r="847" ht="20.25" customHeight="1">
      <c r="A847" s="280"/>
      <c r="B847" s="280"/>
      <c r="C847" s="280"/>
      <c r="D847" s="280"/>
      <c r="E847" s="280"/>
      <c r="F847" s="280"/>
      <c r="G847" s="280"/>
      <c r="H847" s="281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80"/>
      <c r="AC847" s="280"/>
      <c r="AD847" s="280"/>
      <c r="AE847" s="280"/>
    </row>
    <row r="848" ht="20.25" customHeight="1">
      <c r="A848" s="280"/>
      <c r="B848" s="280"/>
      <c r="C848" s="280"/>
      <c r="D848" s="280"/>
      <c r="E848" s="280"/>
      <c r="F848" s="280"/>
      <c r="G848" s="280"/>
      <c r="H848" s="281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80"/>
      <c r="AC848" s="280"/>
      <c r="AD848" s="280"/>
      <c r="AE848" s="280"/>
    </row>
    <row r="849" ht="20.25" customHeight="1">
      <c r="A849" s="280"/>
      <c r="B849" s="280"/>
      <c r="C849" s="280"/>
      <c r="D849" s="280"/>
      <c r="E849" s="280"/>
      <c r="F849" s="280"/>
      <c r="G849" s="280"/>
      <c r="H849" s="281"/>
      <c r="I849" s="280"/>
      <c r="J849" s="280"/>
      <c r="K849" s="280"/>
      <c r="L849" s="280"/>
      <c r="M849" s="280"/>
      <c r="N849" s="280"/>
      <c r="O849" s="280"/>
      <c r="P849" s="280"/>
      <c r="Q849" s="280"/>
      <c r="R849" s="280"/>
      <c r="S849" s="280"/>
      <c r="T849" s="280"/>
      <c r="U849" s="280"/>
      <c r="V849" s="280"/>
      <c r="W849" s="280"/>
      <c r="X849" s="280"/>
      <c r="Y849" s="280"/>
      <c r="Z849" s="280"/>
      <c r="AA849" s="280"/>
      <c r="AB849" s="280"/>
      <c r="AC849" s="280"/>
      <c r="AD849" s="280"/>
      <c r="AE849" s="280"/>
    </row>
    <row r="850" ht="20.25" customHeight="1">
      <c r="A850" s="280"/>
      <c r="B850" s="280"/>
      <c r="C850" s="280"/>
      <c r="D850" s="280"/>
      <c r="E850" s="280"/>
      <c r="F850" s="280"/>
      <c r="G850" s="280"/>
      <c r="H850" s="281"/>
      <c r="I850" s="280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0"/>
      <c r="AC850" s="280"/>
      <c r="AD850" s="280"/>
      <c r="AE850" s="280"/>
    </row>
    <row r="851" ht="20.25" customHeight="1">
      <c r="A851" s="280"/>
      <c r="B851" s="280"/>
      <c r="C851" s="280"/>
      <c r="D851" s="280"/>
      <c r="E851" s="280"/>
      <c r="F851" s="280"/>
      <c r="G851" s="280"/>
      <c r="H851" s="281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0"/>
      <c r="AC851" s="280"/>
      <c r="AD851" s="280"/>
      <c r="AE851" s="280"/>
    </row>
    <row r="852" ht="20.25" customHeight="1">
      <c r="A852" s="280"/>
      <c r="B852" s="280"/>
      <c r="C852" s="280"/>
      <c r="D852" s="280"/>
      <c r="E852" s="280"/>
      <c r="F852" s="280"/>
      <c r="G852" s="280"/>
      <c r="H852" s="281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0"/>
      <c r="AC852" s="280"/>
      <c r="AD852" s="280"/>
      <c r="AE852" s="280"/>
    </row>
    <row r="853" ht="20.25" customHeight="1">
      <c r="A853" s="280"/>
      <c r="B853" s="280"/>
      <c r="C853" s="280"/>
      <c r="D853" s="280"/>
      <c r="E853" s="280"/>
      <c r="F853" s="280"/>
      <c r="G853" s="280"/>
      <c r="H853" s="281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0"/>
      <c r="AC853" s="280"/>
      <c r="AD853" s="280"/>
      <c r="AE853" s="280"/>
    </row>
    <row r="854" ht="20.25" customHeight="1">
      <c r="A854" s="280"/>
      <c r="B854" s="280"/>
      <c r="C854" s="280"/>
      <c r="D854" s="280"/>
      <c r="E854" s="280"/>
      <c r="F854" s="280"/>
      <c r="G854" s="280"/>
      <c r="H854" s="281"/>
      <c r="I854" s="280"/>
      <c r="J854" s="280"/>
      <c r="K854" s="280"/>
      <c r="L854" s="280"/>
      <c r="M854" s="280"/>
      <c r="N854" s="280"/>
      <c r="O854" s="280"/>
      <c r="P854" s="280"/>
      <c r="Q854" s="280"/>
      <c r="R854" s="280"/>
      <c r="S854" s="280"/>
      <c r="T854" s="280"/>
      <c r="U854" s="280"/>
      <c r="V854" s="280"/>
      <c r="W854" s="280"/>
      <c r="X854" s="280"/>
      <c r="Y854" s="280"/>
      <c r="Z854" s="280"/>
      <c r="AA854" s="280"/>
      <c r="AB854" s="280"/>
      <c r="AC854" s="280"/>
      <c r="AD854" s="280"/>
      <c r="AE854" s="280"/>
    </row>
    <row r="855" ht="20.25" customHeight="1">
      <c r="A855" s="280"/>
      <c r="B855" s="280"/>
      <c r="C855" s="280"/>
      <c r="D855" s="280"/>
      <c r="E855" s="280"/>
      <c r="F855" s="280"/>
      <c r="G855" s="280"/>
      <c r="H855" s="281"/>
      <c r="I855" s="280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0"/>
      <c r="AC855" s="280"/>
      <c r="AD855" s="280"/>
      <c r="AE855" s="280"/>
    </row>
    <row r="856" ht="20.25" customHeight="1">
      <c r="A856" s="280"/>
      <c r="B856" s="280"/>
      <c r="C856" s="280"/>
      <c r="D856" s="280"/>
      <c r="E856" s="280"/>
      <c r="F856" s="280"/>
      <c r="G856" s="280"/>
      <c r="H856" s="281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0"/>
      <c r="AC856" s="280"/>
      <c r="AD856" s="280"/>
      <c r="AE856" s="280"/>
    </row>
    <row r="857" ht="20.25" customHeight="1">
      <c r="A857" s="280"/>
      <c r="B857" s="280"/>
      <c r="C857" s="280"/>
      <c r="D857" s="280"/>
      <c r="E857" s="280"/>
      <c r="F857" s="280"/>
      <c r="G857" s="280"/>
      <c r="H857" s="281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0"/>
      <c r="AC857" s="280"/>
      <c r="AD857" s="280"/>
      <c r="AE857" s="280"/>
    </row>
    <row r="858" ht="20.25" customHeight="1">
      <c r="A858" s="280"/>
      <c r="B858" s="280"/>
      <c r="C858" s="280"/>
      <c r="D858" s="280"/>
      <c r="E858" s="280"/>
      <c r="F858" s="280"/>
      <c r="G858" s="280"/>
      <c r="H858" s="281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0"/>
      <c r="AC858" s="280"/>
      <c r="AD858" s="280"/>
      <c r="AE858" s="280"/>
    </row>
    <row r="859" ht="20.25" customHeight="1">
      <c r="A859" s="280"/>
      <c r="B859" s="280"/>
      <c r="C859" s="280"/>
      <c r="D859" s="280"/>
      <c r="E859" s="280"/>
      <c r="F859" s="280"/>
      <c r="G859" s="280"/>
      <c r="H859" s="281"/>
      <c r="I859" s="280"/>
      <c r="J859" s="280"/>
      <c r="K859" s="280"/>
      <c r="L859" s="280"/>
      <c r="M859" s="280"/>
      <c r="N859" s="280"/>
      <c r="O859" s="280"/>
      <c r="P859" s="280"/>
      <c r="Q859" s="280"/>
      <c r="R859" s="280"/>
      <c r="S859" s="280"/>
      <c r="T859" s="280"/>
      <c r="U859" s="280"/>
      <c r="V859" s="280"/>
      <c r="W859" s="280"/>
      <c r="X859" s="280"/>
      <c r="Y859" s="280"/>
      <c r="Z859" s="280"/>
      <c r="AA859" s="280"/>
      <c r="AB859" s="280"/>
      <c r="AC859" s="280"/>
      <c r="AD859" s="280"/>
      <c r="AE859" s="280"/>
    </row>
    <row r="860" ht="20.25" customHeight="1">
      <c r="A860" s="280"/>
      <c r="B860" s="280"/>
      <c r="C860" s="280"/>
      <c r="D860" s="280"/>
      <c r="E860" s="280"/>
      <c r="F860" s="280"/>
      <c r="G860" s="280"/>
      <c r="H860" s="281"/>
      <c r="I860" s="280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80"/>
      <c r="AC860" s="280"/>
      <c r="AD860" s="280"/>
      <c r="AE860" s="280"/>
    </row>
    <row r="861" ht="20.25" customHeight="1">
      <c r="A861" s="280"/>
      <c r="B861" s="280"/>
      <c r="C861" s="280"/>
      <c r="D861" s="280"/>
      <c r="E861" s="280"/>
      <c r="F861" s="280"/>
      <c r="G861" s="280"/>
      <c r="H861" s="281"/>
      <c r="I861" s="280"/>
      <c r="J861" s="280"/>
      <c r="K861" s="280"/>
      <c r="L861" s="280"/>
      <c r="M861" s="280"/>
      <c r="N861" s="280"/>
      <c r="O861" s="280"/>
      <c r="P861" s="280"/>
      <c r="Q861" s="280"/>
      <c r="R861" s="280"/>
      <c r="S861" s="280"/>
      <c r="T861" s="280"/>
      <c r="U861" s="280"/>
      <c r="V861" s="280"/>
      <c r="W861" s="280"/>
      <c r="X861" s="280"/>
      <c r="Y861" s="280"/>
      <c r="Z861" s="280"/>
      <c r="AA861" s="280"/>
      <c r="AB861" s="280"/>
      <c r="AC861" s="280"/>
      <c r="AD861" s="280"/>
      <c r="AE861" s="280"/>
    </row>
    <row r="862" ht="20.25" customHeight="1">
      <c r="A862" s="280"/>
      <c r="B862" s="280"/>
      <c r="C862" s="280"/>
      <c r="D862" s="280"/>
      <c r="E862" s="280"/>
      <c r="F862" s="280"/>
      <c r="G862" s="280"/>
      <c r="H862" s="281"/>
      <c r="I862" s="280"/>
      <c r="J862" s="280"/>
      <c r="K862" s="280"/>
      <c r="L862" s="280"/>
      <c r="M862" s="280"/>
      <c r="N862" s="280"/>
      <c r="O862" s="280"/>
      <c r="P862" s="280"/>
      <c r="Q862" s="280"/>
      <c r="R862" s="280"/>
      <c r="S862" s="280"/>
      <c r="T862" s="280"/>
      <c r="U862" s="280"/>
      <c r="V862" s="280"/>
      <c r="W862" s="280"/>
      <c r="X862" s="280"/>
      <c r="Y862" s="280"/>
      <c r="Z862" s="280"/>
      <c r="AA862" s="280"/>
      <c r="AB862" s="280"/>
      <c r="AC862" s="280"/>
      <c r="AD862" s="280"/>
      <c r="AE862" s="280"/>
    </row>
    <row r="863" ht="20.25" customHeight="1">
      <c r="A863" s="280"/>
      <c r="B863" s="280"/>
      <c r="C863" s="280"/>
      <c r="D863" s="280"/>
      <c r="E863" s="280"/>
      <c r="F863" s="280"/>
      <c r="G863" s="280"/>
      <c r="H863" s="281"/>
      <c r="I863" s="280"/>
      <c r="J863" s="280"/>
      <c r="K863" s="280"/>
      <c r="L863" s="280"/>
      <c r="M863" s="280"/>
      <c r="N863" s="280"/>
      <c r="O863" s="280"/>
      <c r="P863" s="280"/>
      <c r="Q863" s="280"/>
      <c r="R863" s="280"/>
      <c r="S863" s="280"/>
      <c r="T863" s="280"/>
      <c r="U863" s="280"/>
      <c r="V863" s="280"/>
      <c r="W863" s="280"/>
      <c r="X863" s="280"/>
      <c r="Y863" s="280"/>
      <c r="Z863" s="280"/>
      <c r="AA863" s="280"/>
      <c r="AB863" s="280"/>
      <c r="AC863" s="280"/>
      <c r="AD863" s="280"/>
      <c r="AE863" s="280"/>
    </row>
    <row r="864" ht="20.25" customHeight="1">
      <c r="A864" s="280"/>
      <c r="B864" s="280"/>
      <c r="C864" s="280"/>
      <c r="D864" s="280"/>
      <c r="E864" s="280"/>
      <c r="F864" s="280"/>
      <c r="G864" s="280"/>
      <c r="H864" s="281"/>
      <c r="I864" s="280"/>
      <c r="J864" s="280"/>
      <c r="K864" s="280"/>
      <c r="L864" s="280"/>
      <c r="M864" s="280"/>
      <c r="N864" s="280"/>
      <c r="O864" s="280"/>
      <c r="P864" s="280"/>
      <c r="Q864" s="280"/>
      <c r="R864" s="280"/>
      <c r="S864" s="280"/>
      <c r="T864" s="280"/>
      <c r="U864" s="280"/>
      <c r="V864" s="280"/>
      <c r="W864" s="280"/>
      <c r="X864" s="280"/>
      <c r="Y864" s="280"/>
      <c r="Z864" s="280"/>
      <c r="AA864" s="280"/>
      <c r="AB864" s="280"/>
      <c r="AC864" s="280"/>
      <c r="AD864" s="280"/>
      <c r="AE864" s="280"/>
    </row>
    <row r="865" ht="20.25" customHeight="1">
      <c r="A865" s="280"/>
      <c r="B865" s="280"/>
      <c r="C865" s="280"/>
      <c r="D865" s="280"/>
      <c r="E865" s="280"/>
      <c r="F865" s="280"/>
      <c r="G865" s="280"/>
      <c r="H865" s="281"/>
      <c r="I865" s="280"/>
      <c r="J865" s="280"/>
      <c r="K865" s="280"/>
      <c r="L865" s="280"/>
      <c r="M865" s="280"/>
      <c r="N865" s="280"/>
      <c r="O865" s="280"/>
      <c r="P865" s="280"/>
      <c r="Q865" s="280"/>
      <c r="R865" s="280"/>
      <c r="S865" s="280"/>
      <c r="T865" s="280"/>
      <c r="U865" s="280"/>
      <c r="V865" s="280"/>
      <c r="W865" s="280"/>
      <c r="X865" s="280"/>
      <c r="Y865" s="280"/>
      <c r="Z865" s="280"/>
      <c r="AA865" s="280"/>
      <c r="AB865" s="280"/>
      <c r="AC865" s="280"/>
      <c r="AD865" s="280"/>
      <c r="AE865" s="280"/>
    </row>
    <row r="866" ht="20.25" customHeight="1">
      <c r="A866" s="280"/>
      <c r="B866" s="280"/>
      <c r="C866" s="280"/>
      <c r="D866" s="280"/>
      <c r="E866" s="280"/>
      <c r="F866" s="280"/>
      <c r="G866" s="280"/>
      <c r="H866" s="281"/>
      <c r="I866" s="280"/>
      <c r="J866" s="280"/>
      <c r="K866" s="280"/>
      <c r="L866" s="280"/>
      <c r="M866" s="280"/>
      <c r="N866" s="280"/>
      <c r="O866" s="280"/>
      <c r="P866" s="280"/>
      <c r="Q866" s="280"/>
      <c r="R866" s="280"/>
      <c r="S866" s="280"/>
      <c r="T866" s="280"/>
      <c r="U866" s="280"/>
      <c r="V866" s="280"/>
      <c r="W866" s="280"/>
      <c r="X866" s="280"/>
      <c r="Y866" s="280"/>
      <c r="Z866" s="280"/>
      <c r="AA866" s="280"/>
      <c r="AB866" s="280"/>
      <c r="AC866" s="280"/>
      <c r="AD866" s="280"/>
      <c r="AE866" s="280"/>
    </row>
    <row r="867" ht="20.25" customHeight="1">
      <c r="A867" s="280"/>
      <c r="B867" s="280"/>
      <c r="C867" s="280"/>
      <c r="D867" s="280"/>
      <c r="E867" s="280"/>
      <c r="F867" s="280"/>
      <c r="G867" s="280"/>
      <c r="H867" s="281"/>
      <c r="I867" s="280"/>
      <c r="J867" s="280"/>
      <c r="K867" s="280"/>
      <c r="L867" s="280"/>
      <c r="M867" s="280"/>
      <c r="N867" s="280"/>
      <c r="O867" s="280"/>
      <c r="P867" s="280"/>
      <c r="Q867" s="280"/>
      <c r="R867" s="280"/>
      <c r="S867" s="280"/>
      <c r="T867" s="280"/>
      <c r="U867" s="280"/>
      <c r="V867" s="280"/>
      <c r="W867" s="280"/>
      <c r="X867" s="280"/>
      <c r="Y867" s="280"/>
      <c r="Z867" s="280"/>
      <c r="AA867" s="280"/>
      <c r="AB867" s="280"/>
      <c r="AC867" s="280"/>
      <c r="AD867" s="280"/>
      <c r="AE867" s="280"/>
    </row>
    <row r="868" ht="20.25" customHeight="1">
      <c r="A868" s="280"/>
      <c r="B868" s="280"/>
      <c r="C868" s="280"/>
      <c r="D868" s="280"/>
      <c r="E868" s="280"/>
      <c r="F868" s="280"/>
      <c r="G868" s="280"/>
      <c r="H868" s="281"/>
      <c r="I868" s="280"/>
      <c r="J868" s="280"/>
      <c r="K868" s="280"/>
      <c r="L868" s="280"/>
      <c r="M868" s="280"/>
      <c r="N868" s="280"/>
      <c r="O868" s="280"/>
      <c r="P868" s="280"/>
      <c r="Q868" s="280"/>
      <c r="R868" s="280"/>
      <c r="S868" s="280"/>
      <c r="T868" s="280"/>
      <c r="U868" s="280"/>
      <c r="V868" s="280"/>
      <c r="W868" s="280"/>
      <c r="X868" s="280"/>
      <c r="Y868" s="280"/>
      <c r="Z868" s="280"/>
      <c r="AA868" s="280"/>
      <c r="AB868" s="280"/>
      <c r="AC868" s="280"/>
      <c r="AD868" s="280"/>
      <c r="AE868" s="280"/>
    </row>
    <row r="869" ht="20.25" customHeight="1">
      <c r="A869" s="280"/>
      <c r="B869" s="280"/>
      <c r="C869" s="280"/>
      <c r="D869" s="280"/>
      <c r="E869" s="280"/>
      <c r="F869" s="280"/>
      <c r="G869" s="280"/>
      <c r="H869" s="281"/>
      <c r="I869" s="280"/>
      <c r="J869" s="280"/>
      <c r="K869" s="280"/>
      <c r="L869" s="280"/>
      <c r="M869" s="280"/>
      <c r="N869" s="280"/>
      <c r="O869" s="280"/>
      <c r="P869" s="280"/>
      <c r="Q869" s="280"/>
      <c r="R869" s="280"/>
      <c r="S869" s="280"/>
      <c r="T869" s="280"/>
      <c r="U869" s="280"/>
      <c r="V869" s="280"/>
      <c r="W869" s="280"/>
      <c r="X869" s="280"/>
      <c r="Y869" s="280"/>
      <c r="Z869" s="280"/>
      <c r="AA869" s="280"/>
      <c r="AB869" s="280"/>
      <c r="AC869" s="280"/>
      <c r="AD869" s="280"/>
      <c r="AE869" s="280"/>
    </row>
    <row r="870" ht="20.25" customHeight="1">
      <c r="A870" s="280"/>
      <c r="B870" s="280"/>
      <c r="C870" s="280"/>
      <c r="D870" s="280"/>
      <c r="E870" s="280"/>
      <c r="F870" s="280"/>
      <c r="G870" s="280"/>
      <c r="H870" s="281"/>
      <c r="I870" s="280"/>
      <c r="J870" s="280"/>
      <c r="K870" s="280"/>
      <c r="L870" s="280"/>
      <c r="M870" s="280"/>
      <c r="N870" s="280"/>
      <c r="O870" s="280"/>
      <c r="P870" s="280"/>
      <c r="Q870" s="280"/>
      <c r="R870" s="280"/>
      <c r="S870" s="280"/>
      <c r="T870" s="280"/>
      <c r="U870" s="280"/>
      <c r="V870" s="280"/>
      <c r="W870" s="280"/>
      <c r="X870" s="280"/>
      <c r="Y870" s="280"/>
      <c r="Z870" s="280"/>
      <c r="AA870" s="280"/>
      <c r="AB870" s="280"/>
      <c r="AC870" s="280"/>
      <c r="AD870" s="280"/>
      <c r="AE870" s="280"/>
    </row>
    <row r="871" ht="20.25" customHeight="1">
      <c r="A871" s="280"/>
      <c r="B871" s="280"/>
      <c r="C871" s="280"/>
      <c r="D871" s="280"/>
      <c r="E871" s="280"/>
      <c r="F871" s="280"/>
      <c r="G871" s="280"/>
      <c r="H871" s="281"/>
      <c r="I871" s="280"/>
      <c r="J871" s="280"/>
      <c r="K871" s="280"/>
      <c r="L871" s="280"/>
      <c r="M871" s="280"/>
      <c r="N871" s="280"/>
      <c r="O871" s="280"/>
      <c r="P871" s="280"/>
      <c r="Q871" s="280"/>
      <c r="R871" s="280"/>
      <c r="S871" s="280"/>
      <c r="T871" s="280"/>
      <c r="U871" s="280"/>
      <c r="V871" s="280"/>
      <c r="W871" s="280"/>
      <c r="X871" s="280"/>
      <c r="Y871" s="280"/>
      <c r="Z871" s="280"/>
      <c r="AA871" s="280"/>
      <c r="AB871" s="280"/>
      <c r="AC871" s="280"/>
      <c r="AD871" s="280"/>
      <c r="AE871" s="280"/>
    </row>
    <row r="872" ht="20.25" customHeight="1">
      <c r="A872" s="280"/>
      <c r="B872" s="280"/>
      <c r="C872" s="280"/>
      <c r="D872" s="280"/>
      <c r="E872" s="280"/>
      <c r="F872" s="280"/>
      <c r="G872" s="280"/>
      <c r="H872" s="281"/>
      <c r="I872" s="280"/>
      <c r="J872" s="280"/>
      <c r="K872" s="280"/>
      <c r="L872" s="280"/>
      <c r="M872" s="280"/>
      <c r="N872" s="280"/>
      <c r="O872" s="280"/>
      <c r="P872" s="280"/>
      <c r="Q872" s="280"/>
      <c r="R872" s="280"/>
      <c r="S872" s="280"/>
      <c r="T872" s="280"/>
      <c r="U872" s="280"/>
      <c r="V872" s="280"/>
      <c r="W872" s="280"/>
      <c r="X872" s="280"/>
      <c r="Y872" s="280"/>
      <c r="Z872" s="280"/>
      <c r="AA872" s="280"/>
      <c r="AB872" s="280"/>
      <c r="AC872" s="280"/>
      <c r="AD872" s="280"/>
      <c r="AE872" s="280"/>
    </row>
    <row r="873" ht="20.25" customHeight="1">
      <c r="A873" s="280"/>
      <c r="B873" s="280"/>
      <c r="C873" s="280"/>
      <c r="D873" s="280"/>
      <c r="E873" s="280"/>
      <c r="F873" s="280"/>
      <c r="G873" s="280"/>
      <c r="H873" s="281"/>
      <c r="I873" s="280"/>
      <c r="J873" s="280"/>
      <c r="K873" s="280"/>
      <c r="L873" s="280"/>
      <c r="M873" s="280"/>
      <c r="N873" s="280"/>
      <c r="O873" s="280"/>
      <c r="P873" s="280"/>
      <c r="Q873" s="280"/>
      <c r="R873" s="280"/>
      <c r="S873" s="280"/>
      <c r="T873" s="280"/>
      <c r="U873" s="280"/>
      <c r="V873" s="280"/>
      <c r="W873" s="280"/>
      <c r="X873" s="280"/>
      <c r="Y873" s="280"/>
      <c r="Z873" s="280"/>
      <c r="AA873" s="280"/>
      <c r="AB873" s="280"/>
      <c r="AC873" s="280"/>
      <c r="AD873" s="280"/>
      <c r="AE873" s="280"/>
    </row>
    <row r="874" ht="20.25" customHeight="1">
      <c r="A874" s="280"/>
      <c r="B874" s="280"/>
      <c r="C874" s="280"/>
      <c r="D874" s="280"/>
      <c r="E874" s="280"/>
      <c r="F874" s="280"/>
      <c r="G874" s="280"/>
      <c r="H874" s="281"/>
      <c r="I874" s="280"/>
      <c r="J874" s="280"/>
      <c r="K874" s="280"/>
      <c r="L874" s="280"/>
      <c r="M874" s="280"/>
      <c r="N874" s="280"/>
      <c r="O874" s="280"/>
      <c r="P874" s="280"/>
      <c r="Q874" s="280"/>
      <c r="R874" s="280"/>
      <c r="S874" s="280"/>
      <c r="T874" s="280"/>
      <c r="U874" s="280"/>
      <c r="V874" s="280"/>
      <c r="W874" s="280"/>
      <c r="X874" s="280"/>
      <c r="Y874" s="280"/>
      <c r="Z874" s="280"/>
      <c r="AA874" s="280"/>
      <c r="AB874" s="280"/>
      <c r="AC874" s="280"/>
      <c r="AD874" s="280"/>
      <c r="AE874" s="280"/>
    </row>
    <row r="875" ht="20.25" customHeight="1">
      <c r="A875" s="280"/>
      <c r="B875" s="280"/>
      <c r="C875" s="280"/>
      <c r="D875" s="280"/>
      <c r="E875" s="280"/>
      <c r="F875" s="280"/>
      <c r="G875" s="280"/>
      <c r="H875" s="281"/>
      <c r="I875" s="280"/>
      <c r="J875" s="280"/>
      <c r="K875" s="280"/>
      <c r="L875" s="280"/>
      <c r="M875" s="280"/>
      <c r="N875" s="280"/>
      <c r="O875" s="280"/>
      <c r="P875" s="280"/>
      <c r="Q875" s="280"/>
      <c r="R875" s="280"/>
      <c r="S875" s="280"/>
      <c r="T875" s="280"/>
      <c r="U875" s="280"/>
      <c r="V875" s="280"/>
      <c r="W875" s="280"/>
      <c r="X875" s="280"/>
      <c r="Y875" s="280"/>
      <c r="Z875" s="280"/>
      <c r="AA875" s="280"/>
      <c r="AB875" s="280"/>
      <c r="AC875" s="280"/>
      <c r="AD875" s="280"/>
      <c r="AE875" s="280"/>
    </row>
    <row r="876" ht="20.25" customHeight="1">
      <c r="A876" s="280"/>
      <c r="B876" s="280"/>
      <c r="C876" s="280"/>
      <c r="D876" s="280"/>
      <c r="E876" s="280"/>
      <c r="F876" s="280"/>
      <c r="G876" s="280"/>
      <c r="H876" s="281"/>
      <c r="I876" s="280"/>
      <c r="J876" s="280"/>
      <c r="K876" s="280"/>
      <c r="L876" s="280"/>
      <c r="M876" s="280"/>
      <c r="N876" s="280"/>
      <c r="O876" s="280"/>
      <c r="P876" s="280"/>
      <c r="Q876" s="280"/>
      <c r="R876" s="280"/>
      <c r="S876" s="280"/>
      <c r="T876" s="280"/>
      <c r="U876" s="280"/>
      <c r="V876" s="280"/>
      <c r="W876" s="280"/>
      <c r="X876" s="280"/>
      <c r="Y876" s="280"/>
      <c r="Z876" s="280"/>
      <c r="AA876" s="280"/>
      <c r="AB876" s="280"/>
      <c r="AC876" s="280"/>
      <c r="AD876" s="280"/>
      <c r="AE876" s="280"/>
    </row>
    <row r="877" ht="20.25" customHeight="1">
      <c r="A877" s="280"/>
      <c r="B877" s="280"/>
      <c r="C877" s="280"/>
      <c r="D877" s="280"/>
      <c r="E877" s="280"/>
      <c r="F877" s="280"/>
      <c r="G877" s="280"/>
      <c r="H877" s="281"/>
      <c r="I877" s="280"/>
      <c r="J877" s="280"/>
      <c r="K877" s="280"/>
      <c r="L877" s="280"/>
      <c r="M877" s="280"/>
      <c r="N877" s="280"/>
      <c r="O877" s="280"/>
      <c r="P877" s="280"/>
      <c r="Q877" s="280"/>
      <c r="R877" s="280"/>
      <c r="S877" s="280"/>
      <c r="T877" s="280"/>
      <c r="U877" s="280"/>
      <c r="V877" s="280"/>
      <c r="W877" s="280"/>
      <c r="X877" s="280"/>
      <c r="Y877" s="280"/>
      <c r="Z877" s="280"/>
      <c r="AA877" s="280"/>
      <c r="AB877" s="280"/>
      <c r="AC877" s="280"/>
      <c r="AD877" s="280"/>
      <c r="AE877" s="280"/>
    </row>
    <row r="878" ht="20.25" customHeight="1">
      <c r="A878" s="280"/>
      <c r="B878" s="280"/>
      <c r="C878" s="280"/>
      <c r="D878" s="280"/>
      <c r="E878" s="280"/>
      <c r="F878" s="280"/>
      <c r="G878" s="280"/>
      <c r="H878" s="281"/>
      <c r="I878" s="280"/>
      <c r="J878" s="280"/>
      <c r="K878" s="280"/>
      <c r="L878" s="280"/>
      <c r="M878" s="280"/>
      <c r="N878" s="280"/>
      <c r="O878" s="280"/>
      <c r="P878" s="280"/>
      <c r="Q878" s="280"/>
      <c r="R878" s="280"/>
      <c r="S878" s="280"/>
      <c r="T878" s="280"/>
      <c r="U878" s="280"/>
      <c r="V878" s="280"/>
      <c r="W878" s="280"/>
      <c r="X878" s="280"/>
      <c r="Y878" s="280"/>
      <c r="Z878" s="280"/>
      <c r="AA878" s="280"/>
      <c r="AB878" s="280"/>
      <c r="AC878" s="280"/>
      <c r="AD878" s="280"/>
      <c r="AE878" s="280"/>
    </row>
    <row r="879" ht="20.25" customHeight="1">
      <c r="A879" s="280"/>
      <c r="B879" s="280"/>
      <c r="C879" s="280"/>
      <c r="D879" s="280"/>
      <c r="E879" s="280"/>
      <c r="F879" s="280"/>
      <c r="G879" s="280"/>
      <c r="H879" s="281"/>
      <c r="I879" s="280"/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  <c r="T879" s="280"/>
      <c r="U879" s="280"/>
      <c r="V879" s="280"/>
      <c r="W879" s="280"/>
      <c r="X879" s="280"/>
      <c r="Y879" s="280"/>
      <c r="Z879" s="280"/>
      <c r="AA879" s="280"/>
      <c r="AB879" s="280"/>
      <c r="AC879" s="280"/>
      <c r="AD879" s="280"/>
      <c r="AE879" s="280"/>
    </row>
    <row r="880" ht="20.25" customHeight="1">
      <c r="A880" s="280"/>
      <c r="B880" s="280"/>
      <c r="C880" s="280"/>
      <c r="D880" s="280"/>
      <c r="E880" s="280"/>
      <c r="F880" s="280"/>
      <c r="G880" s="280"/>
      <c r="H880" s="281"/>
      <c r="I880" s="280"/>
      <c r="J880" s="280"/>
      <c r="K880" s="280"/>
      <c r="L880" s="280"/>
      <c r="M880" s="280"/>
      <c r="N880" s="280"/>
      <c r="O880" s="280"/>
      <c r="P880" s="280"/>
      <c r="Q880" s="280"/>
      <c r="R880" s="280"/>
      <c r="S880" s="280"/>
      <c r="T880" s="280"/>
      <c r="U880" s="280"/>
      <c r="V880" s="280"/>
      <c r="W880" s="280"/>
      <c r="X880" s="280"/>
      <c r="Y880" s="280"/>
      <c r="Z880" s="280"/>
      <c r="AA880" s="280"/>
      <c r="AB880" s="280"/>
      <c r="AC880" s="280"/>
      <c r="AD880" s="280"/>
      <c r="AE880" s="280"/>
    </row>
    <row r="881" ht="20.25" customHeight="1">
      <c r="A881" s="280"/>
      <c r="B881" s="280"/>
      <c r="C881" s="280"/>
      <c r="D881" s="280"/>
      <c r="E881" s="280"/>
      <c r="F881" s="280"/>
      <c r="G881" s="280"/>
      <c r="H881" s="281"/>
      <c r="I881" s="280"/>
      <c r="J881" s="280"/>
      <c r="K881" s="280"/>
      <c r="L881" s="280"/>
      <c r="M881" s="280"/>
      <c r="N881" s="280"/>
      <c r="O881" s="280"/>
      <c r="P881" s="280"/>
      <c r="Q881" s="280"/>
      <c r="R881" s="280"/>
      <c r="S881" s="280"/>
      <c r="T881" s="280"/>
      <c r="U881" s="280"/>
      <c r="V881" s="280"/>
      <c r="W881" s="280"/>
      <c r="X881" s="280"/>
      <c r="Y881" s="280"/>
      <c r="Z881" s="280"/>
      <c r="AA881" s="280"/>
      <c r="AB881" s="280"/>
      <c r="AC881" s="280"/>
      <c r="AD881" s="280"/>
      <c r="AE881" s="280"/>
    </row>
    <row r="882" ht="20.25" customHeight="1">
      <c r="A882" s="280"/>
      <c r="B882" s="280"/>
      <c r="C882" s="280"/>
      <c r="D882" s="280"/>
      <c r="E882" s="280"/>
      <c r="F882" s="280"/>
      <c r="G882" s="280"/>
      <c r="H882" s="281"/>
      <c r="I882" s="280"/>
      <c r="J882" s="280"/>
      <c r="K882" s="280"/>
      <c r="L882" s="280"/>
      <c r="M882" s="280"/>
      <c r="N882" s="280"/>
      <c r="O882" s="280"/>
      <c r="P882" s="280"/>
      <c r="Q882" s="280"/>
      <c r="R882" s="280"/>
      <c r="S882" s="280"/>
      <c r="T882" s="280"/>
      <c r="U882" s="280"/>
      <c r="V882" s="280"/>
      <c r="W882" s="280"/>
      <c r="X882" s="280"/>
      <c r="Y882" s="280"/>
      <c r="Z882" s="280"/>
      <c r="AA882" s="280"/>
      <c r="AB882" s="280"/>
      <c r="AC882" s="280"/>
      <c r="AD882" s="280"/>
      <c r="AE882" s="280"/>
    </row>
    <row r="883" ht="20.25" customHeight="1">
      <c r="A883" s="280"/>
      <c r="B883" s="280"/>
      <c r="C883" s="280"/>
      <c r="D883" s="280"/>
      <c r="E883" s="280"/>
      <c r="F883" s="280"/>
      <c r="G883" s="280"/>
      <c r="H883" s="281"/>
      <c r="I883" s="280"/>
      <c r="J883" s="280"/>
      <c r="K883" s="280"/>
      <c r="L883" s="280"/>
      <c r="M883" s="280"/>
      <c r="N883" s="280"/>
      <c r="O883" s="280"/>
      <c r="P883" s="280"/>
      <c r="Q883" s="280"/>
      <c r="R883" s="280"/>
      <c r="S883" s="280"/>
      <c r="T883" s="280"/>
      <c r="U883" s="280"/>
      <c r="V883" s="280"/>
      <c r="W883" s="280"/>
      <c r="X883" s="280"/>
      <c r="Y883" s="280"/>
      <c r="Z883" s="280"/>
      <c r="AA883" s="280"/>
      <c r="AB883" s="280"/>
      <c r="AC883" s="280"/>
      <c r="AD883" s="280"/>
      <c r="AE883" s="280"/>
    </row>
    <row r="884" ht="20.25" customHeight="1">
      <c r="A884" s="280"/>
      <c r="B884" s="280"/>
      <c r="C884" s="280"/>
      <c r="D884" s="280"/>
      <c r="E884" s="280"/>
      <c r="F884" s="280"/>
      <c r="G884" s="280"/>
      <c r="H884" s="281"/>
      <c r="I884" s="280"/>
      <c r="J884" s="280"/>
      <c r="K884" s="280"/>
      <c r="L884" s="280"/>
      <c r="M884" s="280"/>
      <c r="N884" s="280"/>
      <c r="O884" s="280"/>
      <c r="P884" s="280"/>
      <c r="Q884" s="280"/>
      <c r="R884" s="280"/>
      <c r="S884" s="280"/>
      <c r="T884" s="280"/>
      <c r="U884" s="280"/>
      <c r="V884" s="280"/>
      <c r="W884" s="280"/>
      <c r="X884" s="280"/>
      <c r="Y884" s="280"/>
      <c r="Z884" s="280"/>
      <c r="AA884" s="280"/>
      <c r="AB884" s="280"/>
      <c r="AC884" s="280"/>
      <c r="AD884" s="280"/>
      <c r="AE884" s="280"/>
    </row>
    <row r="885" ht="20.25" customHeight="1">
      <c r="A885" s="280"/>
      <c r="B885" s="280"/>
      <c r="C885" s="280"/>
      <c r="D885" s="280"/>
      <c r="E885" s="280"/>
      <c r="F885" s="280"/>
      <c r="G885" s="280"/>
      <c r="H885" s="281"/>
      <c r="I885" s="280"/>
      <c r="J885" s="280"/>
      <c r="K885" s="280"/>
      <c r="L885" s="280"/>
      <c r="M885" s="280"/>
      <c r="N885" s="280"/>
      <c r="O885" s="280"/>
      <c r="P885" s="280"/>
      <c r="Q885" s="280"/>
      <c r="R885" s="280"/>
      <c r="S885" s="280"/>
      <c r="T885" s="280"/>
      <c r="U885" s="280"/>
      <c r="V885" s="280"/>
      <c r="W885" s="280"/>
      <c r="X885" s="280"/>
      <c r="Y885" s="280"/>
      <c r="Z885" s="280"/>
      <c r="AA885" s="280"/>
      <c r="AB885" s="280"/>
      <c r="AC885" s="280"/>
      <c r="AD885" s="280"/>
      <c r="AE885" s="280"/>
    </row>
    <row r="886" ht="20.25" customHeight="1">
      <c r="A886" s="280"/>
      <c r="B886" s="280"/>
      <c r="C886" s="280"/>
      <c r="D886" s="280"/>
      <c r="E886" s="280"/>
      <c r="F886" s="280"/>
      <c r="G886" s="280"/>
      <c r="H886" s="281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0"/>
      <c r="AC886" s="280"/>
      <c r="AD886" s="280"/>
      <c r="AE886" s="280"/>
    </row>
    <row r="887" ht="20.25" customHeight="1">
      <c r="A887" s="280"/>
      <c r="B887" s="280"/>
      <c r="C887" s="280"/>
      <c r="D887" s="280"/>
      <c r="E887" s="280"/>
      <c r="F887" s="280"/>
      <c r="G887" s="280"/>
      <c r="H887" s="281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0"/>
      <c r="AC887" s="280"/>
      <c r="AD887" s="280"/>
      <c r="AE887" s="280"/>
    </row>
    <row r="888" ht="20.25" customHeight="1">
      <c r="A888" s="280"/>
      <c r="B888" s="280"/>
      <c r="C888" s="280"/>
      <c r="D888" s="280"/>
      <c r="E888" s="280"/>
      <c r="F888" s="280"/>
      <c r="G888" s="280"/>
      <c r="H888" s="281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0"/>
      <c r="AC888" s="280"/>
      <c r="AD888" s="280"/>
      <c r="AE888" s="280"/>
    </row>
    <row r="889" ht="20.25" customHeight="1">
      <c r="A889" s="280"/>
      <c r="B889" s="280"/>
      <c r="C889" s="280"/>
      <c r="D889" s="280"/>
      <c r="E889" s="280"/>
      <c r="F889" s="280"/>
      <c r="G889" s="280"/>
      <c r="H889" s="281"/>
      <c r="I889" s="280"/>
      <c r="J889" s="280"/>
      <c r="K889" s="280"/>
      <c r="L889" s="280"/>
      <c r="M889" s="280"/>
      <c r="N889" s="280"/>
      <c r="O889" s="280"/>
      <c r="P889" s="280"/>
      <c r="Q889" s="280"/>
      <c r="R889" s="280"/>
      <c r="S889" s="280"/>
      <c r="T889" s="280"/>
      <c r="U889" s="280"/>
      <c r="V889" s="280"/>
      <c r="W889" s="280"/>
      <c r="X889" s="280"/>
      <c r="Y889" s="280"/>
      <c r="Z889" s="280"/>
      <c r="AA889" s="280"/>
      <c r="AB889" s="280"/>
      <c r="AC889" s="280"/>
      <c r="AD889" s="280"/>
      <c r="AE889" s="280"/>
    </row>
    <row r="890" ht="20.25" customHeight="1">
      <c r="A890" s="280"/>
      <c r="B890" s="280"/>
      <c r="C890" s="280"/>
      <c r="D890" s="280"/>
      <c r="E890" s="280"/>
      <c r="F890" s="280"/>
      <c r="G890" s="280"/>
      <c r="H890" s="281"/>
      <c r="I890" s="280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0"/>
      <c r="AC890" s="280"/>
      <c r="AD890" s="280"/>
      <c r="AE890" s="280"/>
    </row>
    <row r="891" ht="20.25" customHeight="1">
      <c r="A891" s="280"/>
      <c r="B891" s="280"/>
      <c r="C891" s="280"/>
      <c r="D891" s="280"/>
      <c r="E891" s="280"/>
      <c r="F891" s="280"/>
      <c r="G891" s="280"/>
      <c r="H891" s="281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0"/>
      <c r="AC891" s="280"/>
      <c r="AD891" s="280"/>
      <c r="AE891" s="280"/>
    </row>
    <row r="892" ht="20.25" customHeight="1">
      <c r="A892" s="280"/>
      <c r="B892" s="280"/>
      <c r="C892" s="280"/>
      <c r="D892" s="280"/>
      <c r="E892" s="280"/>
      <c r="F892" s="280"/>
      <c r="G892" s="280"/>
      <c r="H892" s="281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0"/>
      <c r="AC892" s="280"/>
      <c r="AD892" s="280"/>
      <c r="AE892" s="280"/>
    </row>
    <row r="893" ht="20.25" customHeight="1">
      <c r="A893" s="280"/>
      <c r="B893" s="280"/>
      <c r="C893" s="280"/>
      <c r="D893" s="280"/>
      <c r="E893" s="280"/>
      <c r="F893" s="280"/>
      <c r="G893" s="280"/>
      <c r="H893" s="281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0"/>
      <c r="AC893" s="280"/>
      <c r="AD893" s="280"/>
      <c r="AE893" s="280"/>
    </row>
    <row r="894" ht="20.25" customHeight="1">
      <c r="A894" s="280"/>
      <c r="B894" s="280"/>
      <c r="C894" s="280"/>
      <c r="D894" s="280"/>
      <c r="E894" s="280"/>
      <c r="F894" s="280"/>
      <c r="G894" s="280"/>
      <c r="H894" s="281"/>
      <c r="I894" s="280"/>
      <c r="J894" s="280"/>
      <c r="K894" s="280"/>
      <c r="L894" s="280"/>
      <c r="M894" s="280"/>
      <c r="N894" s="280"/>
      <c r="O894" s="280"/>
      <c r="P894" s="280"/>
      <c r="Q894" s="280"/>
      <c r="R894" s="280"/>
      <c r="S894" s="280"/>
      <c r="T894" s="280"/>
      <c r="U894" s="280"/>
      <c r="V894" s="280"/>
      <c r="W894" s="280"/>
      <c r="X894" s="280"/>
      <c r="Y894" s="280"/>
      <c r="Z894" s="280"/>
      <c r="AA894" s="280"/>
      <c r="AB894" s="280"/>
      <c r="AC894" s="280"/>
      <c r="AD894" s="280"/>
      <c r="AE894" s="280"/>
    </row>
    <row r="895" ht="20.25" customHeight="1">
      <c r="A895" s="280"/>
      <c r="B895" s="280"/>
      <c r="C895" s="280"/>
      <c r="D895" s="280"/>
      <c r="E895" s="280"/>
      <c r="F895" s="280"/>
      <c r="G895" s="280"/>
      <c r="H895" s="281"/>
      <c r="I895" s="280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0"/>
      <c r="AC895" s="280"/>
      <c r="AD895" s="280"/>
      <c r="AE895" s="280"/>
    </row>
    <row r="896" ht="20.25" customHeight="1">
      <c r="A896" s="280"/>
      <c r="B896" s="280"/>
      <c r="C896" s="280"/>
      <c r="D896" s="280"/>
      <c r="E896" s="280"/>
      <c r="F896" s="280"/>
      <c r="G896" s="280"/>
      <c r="H896" s="281"/>
      <c r="I896" s="280"/>
      <c r="J896" s="280"/>
      <c r="K896" s="280"/>
      <c r="L896" s="280"/>
      <c r="M896" s="280"/>
      <c r="N896" s="280"/>
      <c r="O896" s="280"/>
      <c r="P896" s="280"/>
      <c r="Q896" s="280"/>
      <c r="R896" s="280"/>
      <c r="S896" s="280"/>
      <c r="T896" s="280"/>
      <c r="U896" s="280"/>
      <c r="V896" s="280"/>
      <c r="W896" s="280"/>
      <c r="X896" s="280"/>
      <c r="Y896" s="280"/>
      <c r="Z896" s="280"/>
      <c r="AA896" s="280"/>
      <c r="AB896" s="280"/>
      <c r="AC896" s="280"/>
      <c r="AD896" s="280"/>
      <c r="AE896" s="280"/>
    </row>
    <row r="897" ht="20.25" customHeight="1">
      <c r="A897" s="280"/>
      <c r="B897" s="280"/>
      <c r="C897" s="280"/>
      <c r="D897" s="280"/>
      <c r="E897" s="280"/>
      <c r="F897" s="280"/>
      <c r="G897" s="280"/>
      <c r="H897" s="281"/>
      <c r="I897" s="280"/>
      <c r="J897" s="280"/>
      <c r="K897" s="280"/>
      <c r="L897" s="280"/>
      <c r="M897" s="280"/>
      <c r="N897" s="280"/>
      <c r="O897" s="280"/>
      <c r="P897" s="280"/>
      <c r="Q897" s="280"/>
      <c r="R897" s="280"/>
      <c r="S897" s="280"/>
      <c r="T897" s="280"/>
      <c r="U897" s="280"/>
      <c r="V897" s="280"/>
      <c r="W897" s="280"/>
      <c r="X897" s="280"/>
      <c r="Y897" s="280"/>
      <c r="Z897" s="280"/>
      <c r="AA897" s="280"/>
      <c r="AB897" s="280"/>
      <c r="AC897" s="280"/>
      <c r="AD897" s="280"/>
      <c r="AE897" s="280"/>
    </row>
    <row r="898" ht="20.25" customHeight="1">
      <c r="A898" s="280"/>
      <c r="B898" s="280"/>
      <c r="C898" s="280"/>
      <c r="D898" s="280"/>
      <c r="E898" s="280"/>
      <c r="F898" s="280"/>
      <c r="G898" s="280"/>
      <c r="H898" s="281"/>
      <c r="I898" s="280"/>
      <c r="J898" s="280"/>
      <c r="K898" s="280"/>
      <c r="L898" s="280"/>
      <c r="M898" s="280"/>
      <c r="N898" s="280"/>
      <c r="O898" s="280"/>
      <c r="P898" s="280"/>
      <c r="Q898" s="280"/>
      <c r="R898" s="280"/>
      <c r="S898" s="280"/>
      <c r="T898" s="280"/>
      <c r="U898" s="280"/>
      <c r="V898" s="280"/>
      <c r="W898" s="280"/>
      <c r="X898" s="280"/>
      <c r="Y898" s="280"/>
      <c r="Z898" s="280"/>
      <c r="AA898" s="280"/>
      <c r="AB898" s="280"/>
      <c r="AC898" s="280"/>
      <c r="AD898" s="280"/>
      <c r="AE898" s="280"/>
    </row>
    <row r="899" ht="20.25" customHeight="1">
      <c r="A899" s="280"/>
      <c r="B899" s="280"/>
      <c r="C899" s="280"/>
      <c r="D899" s="280"/>
      <c r="E899" s="280"/>
      <c r="F899" s="280"/>
      <c r="G899" s="280"/>
      <c r="H899" s="281"/>
      <c r="I899" s="280"/>
      <c r="J899" s="280"/>
      <c r="K899" s="280"/>
      <c r="L899" s="280"/>
      <c r="M899" s="280"/>
      <c r="N899" s="280"/>
      <c r="O899" s="280"/>
      <c r="P899" s="280"/>
      <c r="Q899" s="280"/>
      <c r="R899" s="280"/>
      <c r="S899" s="280"/>
      <c r="T899" s="280"/>
      <c r="U899" s="280"/>
      <c r="V899" s="280"/>
      <c r="W899" s="280"/>
      <c r="X899" s="280"/>
      <c r="Y899" s="280"/>
      <c r="Z899" s="280"/>
      <c r="AA899" s="280"/>
      <c r="AB899" s="280"/>
      <c r="AC899" s="280"/>
      <c r="AD899" s="280"/>
      <c r="AE899" s="280"/>
    </row>
    <row r="900" ht="20.25" customHeight="1">
      <c r="A900" s="280"/>
      <c r="B900" s="280"/>
      <c r="C900" s="280"/>
      <c r="D900" s="280"/>
      <c r="E900" s="280"/>
      <c r="F900" s="280"/>
      <c r="G900" s="280"/>
      <c r="H900" s="281"/>
      <c r="I900" s="280"/>
      <c r="J900" s="280"/>
      <c r="K900" s="280"/>
      <c r="L900" s="280"/>
      <c r="M900" s="280"/>
      <c r="N900" s="280"/>
      <c r="O900" s="280"/>
      <c r="P900" s="280"/>
      <c r="Q900" s="280"/>
      <c r="R900" s="280"/>
      <c r="S900" s="280"/>
      <c r="T900" s="280"/>
      <c r="U900" s="280"/>
      <c r="V900" s="280"/>
      <c r="W900" s="280"/>
      <c r="X900" s="280"/>
      <c r="Y900" s="280"/>
      <c r="Z900" s="280"/>
      <c r="AA900" s="280"/>
      <c r="AB900" s="280"/>
      <c r="AC900" s="280"/>
      <c r="AD900" s="280"/>
      <c r="AE900" s="280"/>
    </row>
    <row r="901" ht="20.25" customHeight="1">
      <c r="A901" s="280"/>
      <c r="B901" s="280"/>
      <c r="C901" s="280"/>
      <c r="D901" s="280"/>
      <c r="E901" s="280"/>
      <c r="F901" s="280"/>
      <c r="G901" s="280"/>
      <c r="H901" s="281"/>
      <c r="I901" s="280"/>
      <c r="J901" s="280"/>
      <c r="K901" s="280"/>
      <c r="L901" s="280"/>
      <c r="M901" s="280"/>
      <c r="N901" s="280"/>
      <c r="O901" s="280"/>
      <c r="P901" s="280"/>
      <c r="Q901" s="280"/>
      <c r="R901" s="280"/>
      <c r="S901" s="280"/>
      <c r="T901" s="280"/>
      <c r="U901" s="280"/>
      <c r="V901" s="280"/>
      <c r="W901" s="280"/>
      <c r="X901" s="280"/>
      <c r="Y901" s="280"/>
      <c r="Z901" s="280"/>
      <c r="AA901" s="280"/>
      <c r="AB901" s="280"/>
      <c r="AC901" s="280"/>
      <c r="AD901" s="280"/>
      <c r="AE901" s="280"/>
    </row>
    <row r="902" ht="20.25" customHeight="1">
      <c r="A902" s="280"/>
      <c r="B902" s="280"/>
      <c r="C902" s="280"/>
      <c r="D902" s="280"/>
      <c r="E902" s="280"/>
      <c r="F902" s="280"/>
      <c r="G902" s="280"/>
      <c r="H902" s="281"/>
      <c r="I902" s="280"/>
      <c r="J902" s="280"/>
      <c r="K902" s="280"/>
      <c r="L902" s="280"/>
      <c r="M902" s="280"/>
      <c r="N902" s="280"/>
      <c r="O902" s="280"/>
      <c r="P902" s="280"/>
      <c r="Q902" s="280"/>
      <c r="R902" s="280"/>
      <c r="S902" s="280"/>
      <c r="T902" s="280"/>
      <c r="U902" s="280"/>
      <c r="V902" s="280"/>
      <c r="W902" s="280"/>
      <c r="X902" s="280"/>
      <c r="Y902" s="280"/>
      <c r="Z902" s="280"/>
      <c r="AA902" s="280"/>
      <c r="AB902" s="280"/>
      <c r="AC902" s="280"/>
      <c r="AD902" s="280"/>
      <c r="AE902" s="280"/>
    </row>
    <row r="903" ht="20.25" customHeight="1">
      <c r="A903" s="280"/>
      <c r="B903" s="280"/>
      <c r="C903" s="280"/>
      <c r="D903" s="280"/>
      <c r="E903" s="280"/>
      <c r="F903" s="280"/>
      <c r="G903" s="280"/>
      <c r="H903" s="281"/>
      <c r="I903" s="280"/>
      <c r="J903" s="280"/>
      <c r="K903" s="280"/>
      <c r="L903" s="280"/>
      <c r="M903" s="280"/>
      <c r="N903" s="280"/>
      <c r="O903" s="280"/>
      <c r="P903" s="280"/>
      <c r="Q903" s="280"/>
      <c r="R903" s="280"/>
      <c r="S903" s="280"/>
      <c r="T903" s="280"/>
      <c r="U903" s="280"/>
      <c r="V903" s="280"/>
      <c r="W903" s="280"/>
      <c r="X903" s="280"/>
      <c r="Y903" s="280"/>
      <c r="Z903" s="280"/>
      <c r="AA903" s="280"/>
      <c r="AB903" s="280"/>
      <c r="AC903" s="280"/>
      <c r="AD903" s="280"/>
      <c r="AE903" s="280"/>
    </row>
    <row r="904" ht="20.25" customHeight="1">
      <c r="A904" s="280"/>
      <c r="B904" s="280"/>
      <c r="C904" s="280"/>
      <c r="D904" s="280"/>
      <c r="E904" s="280"/>
      <c r="F904" s="280"/>
      <c r="G904" s="280"/>
      <c r="H904" s="281"/>
      <c r="I904" s="280"/>
      <c r="J904" s="280"/>
      <c r="K904" s="280"/>
      <c r="L904" s="280"/>
      <c r="M904" s="280"/>
      <c r="N904" s="280"/>
      <c r="O904" s="280"/>
      <c r="P904" s="280"/>
      <c r="Q904" s="280"/>
      <c r="R904" s="280"/>
      <c r="S904" s="280"/>
      <c r="T904" s="280"/>
      <c r="U904" s="280"/>
      <c r="V904" s="280"/>
      <c r="W904" s="280"/>
      <c r="X904" s="280"/>
      <c r="Y904" s="280"/>
      <c r="Z904" s="280"/>
      <c r="AA904" s="280"/>
      <c r="AB904" s="280"/>
      <c r="AC904" s="280"/>
      <c r="AD904" s="280"/>
      <c r="AE904" s="280"/>
    </row>
    <row r="905" ht="20.25" customHeight="1">
      <c r="A905" s="280"/>
      <c r="B905" s="280"/>
      <c r="C905" s="280"/>
      <c r="D905" s="280"/>
      <c r="E905" s="280"/>
      <c r="F905" s="280"/>
      <c r="G905" s="280"/>
      <c r="H905" s="281"/>
      <c r="I905" s="280"/>
      <c r="J905" s="280"/>
      <c r="K905" s="280"/>
      <c r="L905" s="280"/>
      <c r="M905" s="280"/>
      <c r="N905" s="280"/>
      <c r="O905" s="280"/>
      <c r="P905" s="280"/>
      <c r="Q905" s="280"/>
      <c r="R905" s="280"/>
      <c r="S905" s="280"/>
      <c r="T905" s="280"/>
      <c r="U905" s="280"/>
      <c r="V905" s="280"/>
      <c r="W905" s="280"/>
      <c r="X905" s="280"/>
      <c r="Y905" s="280"/>
      <c r="Z905" s="280"/>
      <c r="AA905" s="280"/>
      <c r="AB905" s="280"/>
      <c r="AC905" s="280"/>
      <c r="AD905" s="280"/>
      <c r="AE905" s="280"/>
    </row>
    <row r="906" ht="20.25" customHeight="1">
      <c r="A906" s="280"/>
      <c r="B906" s="280"/>
      <c r="C906" s="280"/>
      <c r="D906" s="280"/>
      <c r="E906" s="280"/>
      <c r="F906" s="280"/>
      <c r="G906" s="280"/>
      <c r="H906" s="281"/>
      <c r="I906" s="280"/>
      <c r="J906" s="280"/>
      <c r="K906" s="280"/>
      <c r="L906" s="280"/>
      <c r="M906" s="280"/>
      <c r="N906" s="280"/>
      <c r="O906" s="280"/>
      <c r="P906" s="280"/>
      <c r="Q906" s="280"/>
      <c r="R906" s="280"/>
      <c r="S906" s="280"/>
      <c r="T906" s="280"/>
      <c r="U906" s="280"/>
      <c r="V906" s="280"/>
      <c r="W906" s="280"/>
      <c r="X906" s="280"/>
      <c r="Y906" s="280"/>
      <c r="Z906" s="280"/>
      <c r="AA906" s="280"/>
      <c r="AB906" s="280"/>
      <c r="AC906" s="280"/>
      <c r="AD906" s="280"/>
      <c r="AE906" s="280"/>
    </row>
    <row r="907" ht="20.25" customHeight="1">
      <c r="A907" s="280"/>
      <c r="B907" s="280"/>
      <c r="C907" s="280"/>
      <c r="D907" s="280"/>
      <c r="E907" s="280"/>
      <c r="F907" s="280"/>
      <c r="G907" s="280"/>
      <c r="H907" s="281"/>
      <c r="I907" s="280"/>
      <c r="J907" s="280"/>
      <c r="K907" s="280"/>
      <c r="L907" s="280"/>
      <c r="M907" s="280"/>
      <c r="N907" s="280"/>
      <c r="O907" s="280"/>
      <c r="P907" s="280"/>
      <c r="Q907" s="280"/>
      <c r="R907" s="280"/>
      <c r="S907" s="280"/>
      <c r="T907" s="280"/>
      <c r="U907" s="280"/>
      <c r="V907" s="280"/>
      <c r="W907" s="280"/>
      <c r="X907" s="280"/>
      <c r="Y907" s="280"/>
      <c r="Z907" s="280"/>
      <c r="AA907" s="280"/>
      <c r="AB907" s="280"/>
      <c r="AC907" s="280"/>
      <c r="AD907" s="280"/>
      <c r="AE907" s="280"/>
    </row>
    <row r="908" ht="20.25" customHeight="1">
      <c r="A908" s="280"/>
      <c r="B908" s="280"/>
      <c r="C908" s="280"/>
      <c r="D908" s="280"/>
      <c r="E908" s="280"/>
      <c r="F908" s="280"/>
      <c r="G908" s="280"/>
      <c r="H908" s="281"/>
      <c r="I908" s="280"/>
      <c r="J908" s="280"/>
      <c r="K908" s="280"/>
      <c r="L908" s="280"/>
      <c r="M908" s="280"/>
      <c r="N908" s="280"/>
      <c r="O908" s="280"/>
      <c r="P908" s="280"/>
      <c r="Q908" s="280"/>
      <c r="R908" s="280"/>
      <c r="S908" s="280"/>
      <c r="T908" s="280"/>
      <c r="U908" s="280"/>
      <c r="V908" s="280"/>
      <c r="W908" s="280"/>
      <c r="X908" s="280"/>
      <c r="Y908" s="280"/>
      <c r="Z908" s="280"/>
      <c r="AA908" s="280"/>
      <c r="AB908" s="280"/>
      <c r="AC908" s="280"/>
      <c r="AD908" s="280"/>
      <c r="AE908" s="280"/>
    </row>
    <row r="909" ht="20.25" customHeight="1">
      <c r="A909" s="280"/>
      <c r="B909" s="280"/>
      <c r="C909" s="280"/>
      <c r="D909" s="280"/>
      <c r="E909" s="280"/>
      <c r="F909" s="280"/>
      <c r="G909" s="280"/>
      <c r="H909" s="281"/>
      <c r="I909" s="280"/>
      <c r="J909" s="280"/>
      <c r="K909" s="280"/>
      <c r="L909" s="280"/>
      <c r="M909" s="280"/>
      <c r="N909" s="280"/>
      <c r="O909" s="280"/>
      <c r="P909" s="280"/>
      <c r="Q909" s="280"/>
      <c r="R909" s="280"/>
      <c r="S909" s="280"/>
      <c r="T909" s="280"/>
      <c r="U909" s="280"/>
      <c r="V909" s="280"/>
      <c r="W909" s="280"/>
      <c r="X909" s="280"/>
      <c r="Y909" s="280"/>
      <c r="Z909" s="280"/>
      <c r="AA909" s="280"/>
      <c r="AB909" s="280"/>
      <c r="AC909" s="280"/>
      <c r="AD909" s="280"/>
      <c r="AE909" s="280"/>
    </row>
    <row r="910" ht="20.25" customHeight="1">
      <c r="A910" s="280"/>
      <c r="B910" s="280"/>
      <c r="C910" s="280"/>
      <c r="D910" s="280"/>
      <c r="E910" s="280"/>
      <c r="F910" s="280"/>
      <c r="G910" s="280"/>
      <c r="H910" s="281"/>
      <c r="I910" s="280"/>
      <c r="J910" s="280"/>
      <c r="K910" s="280"/>
      <c r="L910" s="280"/>
      <c r="M910" s="280"/>
      <c r="N910" s="280"/>
      <c r="O910" s="280"/>
      <c r="P910" s="280"/>
      <c r="Q910" s="280"/>
      <c r="R910" s="280"/>
      <c r="S910" s="280"/>
      <c r="T910" s="280"/>
      <c r="U910" s="280"/>
      <c r="V910" s="280"/>
      <c r="W910" s="280"/>
      <c r="X910" s="280"/>
      <c r="Y910" s="280"/>
      <c r="Z910" s="280"/>
      <c r="AA910" s="280"/>
      <c r="AB910" s="280"/>
      <c r="AC910" s="280"/>
      <c r="AD910" s="280"/>
      <c r="AE910" s="280"/>
    </row>
    <row r="911" ht="20.25" customHeight="1">
      <c r="A911" s="280"/>
      <c r="B911" s="280"/>
      <c r="C911" s="280"/>
      <c r="D911" s="280"/>
      <c r="E911" s="280"/>
      <c r="F911" s="280"/>
      <c r="G911" s="280"/>
      <c r="H911" s="281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0"/>
      <c r="AC911" s="280"/>
      <c r="AD911" s="280"/>
      <c r="AE911" s="280"/>
    </row>
    <row r="912" ht="20.25" customHeight="1">
      <c r="A912" s="280"/>
      <c r="B912" s="280"/>
      <c r="C912" s="280"/>
      <c r="D912" s="280"/>
      <c r="E912" s="280"/>
      <c r="F912" s="280"/>
      <c r="G912" s="280"/>
      <c r="H912" s="281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0"/>
      <c r="AC912" s="280"/>
      <c r="AD912" s="280"/>
      <c r="AE912" s="280"/>
    </row>
    <row r="913" ht="20.25" customHeight="1">
      <c r="A913" s="280"/>
      <c r="B913" s="280"/>
      <c r="C913" s="280"/>
      <c r="D913" s="280"/>
      <c r="E913" s="280"/>
      <c r="F913" s="280"/>
      <c r="G913" s="280"/>
      <c r="H913" s="281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0"/>
      <c r="AC913" s="280"/>
      <c r="AD913" s="280"/>
      <c r="AE913" s="280"/>
    </row>
    <row r="914" ht="20.25" customHeight="1">
      <c r="A914" s="280"/>
      <c r="B914" s="280"/>
      <c r="C914" s="280"/>
      <c r="D914" s="280"/>
      <c r="E914" s="280"/>
      <c r="F914" s="280"/>
      <c r="G914" s="280"/>
      <c r="H914" s="281"/>
      <c r="I914" s="280"/>
      <c r="J914" s="280"/>
      <c r="K914" s="280"/>
      <c r="L914" s="280"/>
      <c r="M914" s="280"/>
      <c r="N914" s="280"/>
      <c r="O914" s="280"/>
      <c r="P914" s="280"/>
      <c r="Q914" s="280"/>
      <c r="R914" s="280"/>
      <c r="S914" s="280"/>
      <c r="T914" s="280"/>
      <c r="U914" s="280"/>
      <c r="V914" s="280"/>
      <c r="W914" s="280"/>
      <c r="X914" s="280"/>
      <c r="Y914" s="280"/>
      <c r="Z914" s="280"/>
      <c r="AA914" s="280"/>
      <c r="AB914" s="280"/>
      <c r="AC914" s="280"/>
      <c r="AD914" s="280"/>
      <c r="AE914" s="280"/>
    </row>
    <row r="915" ht="20.25" customHeight="1">
      <c r="A915" s="280"/>
      <c r="B915" s="280"/>
      <c r="C915" s="280"/>
      <c r="D915" s="280"/>
      <c r="E915" s="280"/>
      <c r="F915" s="280"/>
      <c r="G915" s="280"/>
      <c r="H915" s="281"/>
      <c r="I915" s="280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0"/>
      <c r="AC915" s="280"/>
      <c r="AD915" s="280"/>
      <c r="AE915" s="280"/>
    </row>
    <row r="916" ht="20.25" customHeight="1">
      <c r="A916" s="280"/>
      <c r="B916" s="280"/>
      <c r="C916" s="280"/>
      <c r="D916" s="280"/>
      <c r="E916" s="280"/>
      <c r="F916" s="280"/>
      <c r="G916" s="280"/>
      <c r="H916" s="281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0"/>
      <c r="AC916" s="280"/>
      <c r="AD916" s="280"/>
      <c r="AE916" s="280"/>
    </row>
    <row r="917" ht="20.25" customHeight="1">
      <c r="A917" s="280"/>
      <c r="B917" s="280"/>
      <c r="C917" s="280"/>
      <c r="D917" s="280"/>
      <c r="E917" s="280"/>
      <c r="F917" s="280"/>
      <c r="G917" s="280"/>
      <c r="H917" s="281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0"/>
      <c r="AC917" s="280"/>
      <c r="AD917" s="280"/>
      <c r="AE917" s="280"/>
    </row>
    <row r="918" ht="20.25" customHeight="1">
      <c r="A918" s="280"/>
      <c r="B918" s="280"/>
      <c r="C918" s="280"/>
      <c r="D918" s="280"/>
      <c r="E918" s="280"/>
      <c r="F918" s="280"/>
      <c r="G918" s="280"/>
      <c r="H918" s="281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0"/>
      <c r="AC918" s="280"/>
      <c r="AD918" s="280"/>
      <c r="AE918" s="280"/>
    </row>
    <row r="919" ht="20.25" customHeight="1">
      <c r="A919" s="280"/>
      <c r="B919" s="280"/>
      <c r="C919" s="280"/>
      <c r="D919" s="280"/>
      <c r="E919" s="280"/>
      <c r="F919" s="280"/>
      <c r="G919" s="280"/>
      <c r="H919" s="281"/>
      <c r="I919" s="280"/>
      <c r="J919" s="280"/>
      <c r="K919" s="280"/>
      <c r="L919" s="280"/>
      <c r="M919" s="280"/>
      <c r="N919" s="280"/>
      <c r="O919" s="280"/>
      <c r="P919" s="280"/>
      <c r="Q919" s="280"/>
      <c r="R919" s="280"/>
      <c r="S919" s="280"/>
      <c r="T919" s="280"/>
      <c r="U919" s="280"/>
      <c r="V919" s="280"/>
      <c r="W919" s="280"/>
      <c r="X919" s="280"/>
      <c r="Y919" s="280"/>
      <c r="Z919" s="280"/>
      <c r="AA919" s="280"/>
      <c r="AB919" s="280"/>
      <c r="AC919" s="280"/>
      <c r="AD919" s="280"/>
      <c r="AE919" s="280"/>
    </row>
    <row r="920" ht="20.25" customHeight="1">
      <c r="A920" s="280"/>
      <c r="B920" s="280"/>
      <c r="C920" s="280"/>
      <c r="D920" s="280"/>
      <c r="E920" s="280"/>
      <c r="F920" s="280"/>
      <c r="G920" s="280"/>
      <c r="H920" s="281"/>
      <c r="I920" s="280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0"/>
      <c r="AC920" s="280"/>
      <c r="AD920" s="280"/>
      <c r="AE920" s="280"/>
    </row>
    <row r="921" ht="20.25" customHeight="1">
      <c r="A921" s="280"/>
      <c r="B921" s="280"/>
      <c r="C921" s="280"/>
      <c r="D921" s="280"/>
      <c r="E921" s="280"/>
      <c r="F921" s="280"/>
      <c r="G921" s="280"/>
      <c r="H921" s="281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  <c r="V921" s="280"/>
      <c r="W921" s="280"/>
      <c r="X921" s="280"/>
      <c r="Y921" s="280"/>
      <c r="Z921" s="280"/>
      <c r="AA921" s="280"/>
      <c r="AB921" s="280"/>
      <c r="AC921" s="280"/>
      <c r="AD921" s="280"/>
      <c r="AE921" s="280"/>
    </row>
    <row r="922" ht="20.25" customHeight="1">
      <c r="A922" s="280"/>
      <c r="B922" s="280"/>
      <c r="C922" s="280"/>
      <c r="D922" s="280"/>
      <c r="E922" s="280"/>
      <c r="F922" s="280"/>
      <c r="G922" s="280"/>
      <c r="H922" s="281"/>
      <c r="I922" s="280"/>
      <c r="J922" s="280"/>
      <c r="K922" s="280"/>
      <c r="L922" s="280"/>
      <c r="M922" s="280"/>
      <c r="N922" s="280"/>
      <c r="O922" s="280"/>
      <c r="P922" s="280"/>
      <c r="Q922" s="280"/>
      <c r="R922" s="280"/>
      <c r="S922" s="280"/>
      <c r="T922" s="280"/>
      <c r="U922" s="280"/>
      <c r="V922" s="280"/>
      <c r="W922" s="280"/>
      <c r="X922" s="280"/>
      <c r="Y922" s="280"/>
      <c r="Z922" s="280"/>
      <c r="AA922" s="280"/>
      <c r="AB922" s="280"/>
      <c r="AC922" s="280"/>
      <c r="AD922" s="280"/>
      <c r="AE922" s="280"/>
    </row>
    <row r="923" ht="20.25" customHeight="1">
      <c r="A923" s="280"/>
      <c r="B923" s="280"/>
      <c r="C923" s="280"/>
      <c r="D923" s="280"/>
      <c r="E923" s="280"/>
      <c r="F923" s="280"/>
      <c r="G923" s="280"/>
      <c r="H923" s="281"/>
      <c r="I923" s="280"/>
      <c r="J923" s="280"/>
      <c r="K923" s="280"/>
      <c r="L923" s="280"/>
      <c r="M923" s="280"/>
      <c r="N923" s="280"/>
      <c r="O923" s="280"/>
      <c r="P923" s="280"/>
      <c r="Q923" s="280"/>
      <c r="R923" s="280"/>
      <c r="S923" s="280"/>
      <c r="T923" s="280"/>
      <c r="U923" s="280"/>
      <c r="V923" s="280"/>
      <c r="W923" s="280"/>
      <c r="X923" s="280"/>
      <c r="Y923" s="280"/>
      <c r="Z923" s="280"/>
      <c r="AA923" s="280"/>
      <c r="AB923" s="280"/>
      <c r="AC923" s="280"/>
      <c r="AD923" s="280"/>
      <c r="AE923" s="280"/>
    </row>
    <row r="924" ht="20.25" customHeight="1">
      <c r="A924" s="280"/>
      <c r="B924" s="280"/>
      <c r="C924" s="280"/>
      <c r="D924" s="280"/>
      <c r="E924" s="280"/>
      <c r="F924" s="280"/>
      <c r="G924" s="280"/>
      <c r="H924" s="281"/>
      <c r="I924" s="280"/>
      <c r="J924" s="280"/>
      <c r="K924" s="280"/>
      <c r="L924" s="280"/>
      <c r="M924" s="280"/>
      <c r="N924" s="280"/>
      <c r="O924" s="280"/>
      <c r="P924" s="280"/>
      <c r="Q924" s="280"/>
      <c r="R924" s="280"/>
      <c r="S924" s="280"/>
      <c r="T924" s="280"/>
      <c r="U924" s="280"/>
      <c r="V924" s="280"/>
      <c r="W924" s="280"/>
      <c r="X924" s="280"/>
      <c r="Y924" s="280"/>
      <c r="Z924" s="280"/>
      <c r="AA924" s="280"/>
      <c r="AB924" s="280"/>
      <c r="AC924" s="280"/>
      <c r="AD924" s="280"/>
      <c r="AE924" s="280"/>
    </row>
    <row r="925" ht="20.25" customHeight="1">
      <c r="A925" s="280"/>
      <c r="B925" s="280"/>
      <c r="C925" s="280"/>
      <c r="D925" s="280"/>
      <c r="E925" s="280"/>
      <c r="F925" s="280"/>
      <c r="G925" s="280"/>
      <c r="H925" s="281"/>
      <c r="I925" s="280"/>
      <c r="J925" s="280"/>
      <c r="K925" s="280"/>
      <c r="L925" s="280"/>
      <c r="M925" s="280"/>
      <c r="N925" s="280"/>
      <c r="O925" s="280"/>
      <c r="P925" s="280"/>
      <c r="Q925" s="280"/>
      <c r="R925" s="280"/>
      <c r="S925" s="280"/>
      <c r="T925" s="280"/>
      <c r="U925" s="280"/>
      <c r="V925" s="280"/>
      <c r="W925" s="280"/>
      <c r="X925" s="280"/>
      <c r="Y925" s="280"/>
      <c r="Z925" s="280"/>
      <c r="AA925" s="280"/>
      <c r="AB925" s="280"/>
      <c r="AC925" s="280"/>
      <c r="AD925" s="280"/>
      <c r="AE925" s="280"/>
    </row>
    <row r="926" ht="20.25" customHeight="1">
      <c r="A926" s="280"/>
      <c r="B926" s="280"/>
      <c r="C926" s="280"/>
      <c r="D926" s="280"/>
      <c r="E926" s="280"/>
      <c r="F926" s="280"/>
      <c r="G926" s="280"/>
      <c r="H926" s="281"/>
      <c r="I926" s="280"/>
      <c r="J926" s="280"/>
      <c r="K926" s="280"/>
      <c r="L926" s="280"/>
      <c r="M926" s="280"/>
      <c r="N926" s="280"/>
      <c r="O926" s="280"/>
      <c r="P926" s="280"/>
      <c r="Q926" s="280"/>
      <c r="R926" s="280"/>
      <c r="S926" s="280"/>
      <c r="T926" s="280"/>
      <c r="U926" s="280"/>
      <c r="V926" s="280"/>
      <c r="W926" s="280"/>
      <c r="X926" s="280"/>
      <c r="Y926" s="280"/>
      <c r="Z926" s="280"/>
      <c r="AA926" s="280"/>
      <c r="AB926" s="280"/>
      <c r="AC926" s="280"/>
      <c r="AD926" s="280"/>
      <c r="AE926" s="280"/>
    </row>
    <row r="927" ht="20.25" customHeight="1">
      <c r="A927" s="280"/>
      <c r="B927" s="280"/>
      <c r="C927" s="280"/>
      <c r="D927" s="280"/>
      <c r="E927" s="280"/>
      <c r="F927" s="280"/>
      <c r="G927" s="280"/>
      <c r="H927" s="281"/>
      <c r="I927" s="280"/>
      <c r="J927" s="280"/>
      <c r="K927" s="280"/>
      <c r="L927" s="280"/>
      <c r="M927" s="280"/>
      <c r="N927" s="280"/>
      <c r="O927" s="280"/>
      <c r="P927" s="280"/>
      <c r="Q927" s="280"/>
      <c r="R927" s="280"/>
      <c r="S927" s="280"/>
      <c r="T927" s="280"/>
      <c r="U927" s="280"/>
      <c r="V927" s="280"/>
      <c r="W927" s="280"/>
      <c r="X927" s="280"/>
      <c r="Y927" s="280"/>
      <c r="Z927" s="280"/>
      <c r="AA927" s="280"/>
      <c r="AB927" s="280"/>
      <c r="AC927" s="280"/>
      <c r="AD927" s="280"/>
      <c r="AE927" s="280"/>
    </row>
    <row r="928" ht="20.25" customHeight="1">
      <c r="A928" s="280"/>
      <c r="B928" s="280"/>
      <c r="C928" s="280"/>
      <c r="D928" s="280"/>
      <c r="E928" s="280"/>
      <c r="F928" s="280"/>
      <c r="G928" s="280"/>
      <c r="H928" s="281"/>
      <c r="I928" s="280"/>
      <c r="J928" s="280"/>
      <c r="K928" s="280"/>
      <c r="L928" s="280"/>
      <c r="M928" s="280"/>
      <c r="N928" s="280"/>
      <c r="O928" s="280"/>
      <c r="P928" s="280"/>
      <c r="Q928" s="280"/>
      <c r="R928" s="280"/>
      <c r="S928" s="280"/>
      <c r="T928" s="280"/>
      <c r="U928" s="280"/>
      <c r="V928" s="280"/>
      <c r="W928" s="280"/>
      <c r="X928" s="280"/>
      <c r="Y928" s="280"/>
      <c r="Z928" s="280"/>
      <c r="AA928" s="280"/>
      <c r="AB928" s="280"/>
      <c r="AC928" s="280"/>
      <c r="AD928" s="280"/>
      <c r="AE928" s="280"/>
    </row>
    <row r="929" ht="20.25" customHeight="1">
      <c r="A929" s="280"/>
      <c r="B929" s="280"/>
      <c r="C929" s="280"/>
      <c r="D929" s="280"/>
      <c r="E929" s="280"/>
      <c r="F929" s="280"/>
      <c r="G929" s="280"/>
      <c r="H929" s="281"/>
      <c r="I929" s="280"/>
      <c r="J929" s="280"/>
      <c r="K929" s="280"/>
      <c r="L929" s="280"/>
      <c r="M929" s="280"/>
      <c r="N929" s="280"/>
      <c r="O929" s="280"/>
      <c r="P929" s="280"/>
      <c r="Q929" s="280"/>
      <c r="R929" s="280"/>
      <c r="S929" s="280"/>
      <c r="T929" s="280"/>
      <c r="U929" s="280"/>
      <c r="V929" s="280"/>
      <c r="W929" s="280"/>
      <c r="X929" s="280"/>
      <c r="Y929" s="280"/>
      <c r="Z929" s="280"/>
      <c r="AA929" s="280"/>
      <c r="AB929" s="280"/>
      <c r="AC929" s="280"/>
      <c r="AD929" s="280"/>
      <c r="AE929" s="280"/>
    </row>
    <row r="930" ht="20.25" customHeight="1">
      <c r="A930" s="280"/>
      <c r="B930" s="280"/>
      <c r="C930" s="280"/>
      <c r="D930" s="280"/>
      <c r="E930" s="280"/>
      <c r="F930" s="280"/>
      <c r="G930" s="280"/>
      <c r="H930" s="281"/>
      <c r="I930" s="280"/>
      <c r="J930" s="280"/>
      <c r="K930" s="280"/>
      <c r="L930" s="280"/>
      <c r="M930" s="280"/>
      <c r="N930" s="280"/>
      <c r="O930" s="280"/>
      <c r="P930" s="280"/>
      <c r="Q930" s="280"/>
      <c r="R930" s="280"/>
      <c r="S930" s="280"/>
      <c r="T930" s="280"/>
      <c r="U930" s="280"/>
      <c r="V930" s="280"/>
      <c r="W930" s="280"/>
      <c r="X930" s="280"/>
      <c r="Y930" s="280"/>
      <c r="Z930" s="280"/>
      <c r="AA930" s="280"/>
      <c r="AB930" s="280"/>
      <c r="AC930" s="280"/>
      <c r="AD930" s="280"/>
      <c r="AE930" s="280"/>
    </row>
    <row r="931" ht="20.25" customHeight="1">
      <c r="A931" s="280"/>
      <c r="B931" s="280"/>
      <c r="C931" s="280"/>
      <c r="D931" s="280"/>
      <c r="E931" s="280"/>
      <c r="F931" s="280"/>
      <c r="G931" s="280"/>
      <c r="H931" s="281"/>
      <c r="I931" s="280"/>
      <c r="J931" s="280"/>
      <c r="K931" s="280"/>
      <c r="L931" s="280"/>
      <c r="M931" s="280"/>
      <c r="N931" s="280"/>
      <c r="O931" s="280"/>
      <c r="P931" s="280"/>
      <c r="Q931" s="280"/>
      <c r="R931" s="280"/>
      <c r="S931" s="280"/>
      <c r="T931" s="280"/>
      <c r="U931" s="280"/>
      <c r="V931" s="280"/>
      <c r="W931" s="280"/>
      <c r="X931" s="280"/>
      <c r="Y931" s="280"/>
      <c r="Z931" s="280"/>
      <c r="AA931" s="280"/>
      <c r="AB931" s="280"/>
      <c r="AC931" s="280"/>
      <c r="AD931" s="280"/>
      <c r="AE931" s="280"/>
    </row>
    <row r="932" ht="20.25" customHeight="1">
      <c r="A932" s="280"/>
      <c r="B932" s="280"/>
      <c r="C932" s="280"/>
      <c r="D932" s="280"/>
      <c r="E932" s="280"/>
      <c r="F932" s="280"/>
      <c r="G932" s="280"/>
      <c r="H932" s="281"/>
      <c r="I932" s="280"/>
      <c r="J932" s="280"/>
      <c r="K932" s="280"/>
      <c r="L932" s="280"/>
      <c r="M932" s="280"/>
      <c r="N932" s="280"/>
      <c r="O932" s="280"/>
      <c r="P932" s="280"/>
      <c r="Q932" s="280"/>
      <c r="R932" s="280"/>
      <c r="S932" s="280"/>
      <c r="T932" s="280"/>
      <c r="U932" s="280"/>
      <c r="V932" s="280"/>
      <c r="W932" s="280"/>
      <c r="X932" s="280"/>
      <c r="Y932" s="280"/>
      <c r="Z932" s="280"/>
      <c r="AA932" s="280"/>
      <c r="AB932" s="280"/>
      <c r="AC932" s="280"/>
      <c r="AD932" s="280"/>
      <c r="AE932" s="280"/>
    </row>
    <row r="933" ht="20.25" customHeight="1">
      <c r="A933" s="280"/>
      <c r="B933" s="280"/>
      <c r="C933" s="280"/>
      <c r="D933" s="280"/>
      <c r="E933" s="280"/>
      <c r="F933" s="280"/>
      <c r="G933" s="280"/>
      <c r="H933" s="281"/>
      <c r="I933" s="280"/>
      <c r="J933" s="280"/>
      <c r="K933" s="280"/>
      <c r="L933" s="280"/>
      <c r="M933" s="280"/>
      <c r="N933" s="280"/>
      <c r="O933" s="280"/>
      <c r="P933" s="280"/>
      <c r="Q933" s="280"/>
      <c r="R933" s="280"/>
      <c r="S933" s="280"/>
      <c r="T933" s="280"/>
      <c r="U933" s="280"/>
      <c r="V933" s="280"/>
      <c r="W933" s="280"/>
      <c r="X933" s="280"/>
      <c r="Y933" s="280"/>
      <c r="Z933" s="280"/>
      <c r="AA933" s="280"/>
      <c r="AB933" s="280"/>
      <c r="AC933" s="280"/>
      <c r="AD933" s="280"/>
      <c r="AE933" s="280"/>
    </row>
    <row r="934" ht="20.25" customHeight="1">
      <c r="A934" s="280"/>
      <c r="B934" s="280"/>
      <c r="C934" s="280"/>
      <c r="D934" s="280"/>
      <c r="E934" s="280"/>
      <c r="F934" s="280"/>
      <c r="G934" s="280"/>
      <c r="H934" s="281"/>
      <c r="I934" s="280"/>
      <c r="J934" s="280"/>
      <c r="K934" s="280"/>
      <c r="L934" s="280"/>
      <c r="M934" s="280"/>
      <c r="N934" s="280"/>
      <c r="O934" s="280"/>
      <c r="P934" s="280"/>
      <c r="Q934" s="280"/>
      <c r="R934" s="280"/>
      <c r="S934" s="280"/>
      <c r="T934" s="280"/>
      <c r="U934" s="280"/>
      <c r="V934" s="280"/>
      <c r="W934" s="280"/>
      <c r="X934" s="280"/>
      <c r="Y934" s="280"/>
      <c r="Z934" s="280"/>
      <c r="AA934" s="280"/>
      <c r="AB934" s="280"/>
      <c r="AC934" s="280"/>
      <c r="AD934" s="280"/>
      <c r="AE934" s="280"/>
    </row>
    <row r="935" ht="20.25" customHeight="1">
      <c r="A935" s="280"/>
      <c r="B935" s="280"/>
      <c r="C935" s="280"/>
      <c r="D935" s="280"/>
      <c r="E935" s="280"/>
      <c r="F935" s="280"/>
      <c r="G935" s="280"/>
      <c r="H935" s="281"/>
      <c r="I935" s="280"/>
      <c r="J935" s="280"/>
      <c r="K935" s="280"/>
      <c r="L935" s="280"/>
      <c r="M935" s="280"/>
      <c r="N935" s="280"/>
      <c r="O935" s="280"/>
      <c r="P935" s="280"/>
      <c r="Q935" s="280"/>
      <c r="R935" s="280"/>
      <c r="S935" s="280"/>
      <c r="T935" s="280"/>
      <c r="U935" s="280"/>
      <c r="V935" s="280"/>
      <c r="W935" s="280"/>
      <c r="X935" s="280"/>
      <c r="Y935" s="280"/>
      <c r="Z935" s="280"/>
      <c r="AA935" s="280"/>
      <c r="AB935" s="280"/>
      <c r="AC935" s="280"/>
      <c r="AD935" s="280"/>
      <c r="AE935" s="280"/>
    </row>
    <row r="936" ht="20.25" customHeight="1">
      <c r="A936" s="280"/>
      <c r="B936" s="280"/>
      <c r="C936" s="280"/>
      <c r="D936" s="280"/>
      <c r="E936" s="280"/>
      <c r="F936" s="280"/>
      <c r="G936" s="280"/>
      <c r="H936" s="281"/>
      <c r="I936" s="280"/>
      <c r="J936" s="280"/>
      <c r="K936" s="280"/>
      <c r="L936" s="280"/>
      <c r="M936" s="280"/>
      <c r="N936" s="280"/>
      <c r="O936" s="280"/>
      <c r="P936" s="280"/>
      <c r="Q936" s="280"/>
      <c r="R936" s="280"/>
      <c r="S936" s="280"/>
      <c r="T936" s="280"/>
      <c r="U936" s="280"/>
      <c r="V936" s="280"/>
      <c r="W936" s="280"/>
      <c r="X936" s="280"/>
      <c r="Y936" s="280"/>
      <c r="Z936" s="280"/>
      <c r="AA936" s="280"/>
      <c r="AB936" s="280"/>
      <c r="AC936" s="280"/>
      <c r="AD936" s="280"/>
      <c r="AE936" s="280"/>
    </row>
    <row r="937" ht="20.25" customHeight="1">
      <c r="A937" s="280"/>
      <c r="B937" s="280"/>
      <c r="C937" s="280"/>
      <c r="D937" s="280"/>
      <c r="E937" s="280"/>
      <c r="F937" s="280"/>
      <c r="G937" s="280"/>
      <c r="H937" s="281"/>
      <c r="I937" s="280"/>
      <c r="J937" s="280"/>
      <c r="K937" s="280"/>
      <c r="L937" s="280"/>
      <c r="M937" s="280"/>
      <c r="N937" s="280"/>
      <c r="O937" s="280"/>
      <c r="P937" s="280"/>
      <c r="Q937" s="280"/>
      <c r="R937" s="280"/>
      <c r="S937" s="280"/>
      <c r="T937" s="280"/>
      <c r="U937" s="280"/>
      <c r="V937" s="280"/>
      <c r="W937" s="280"/>
      <c r="X937" s="280"/>
      <c r="Y937" s="280"/>
      <c r="Z937" s="280"/>
      <c r="AA937" s="280"/>
      <c r="AB937" s="280"/>
      <c r="AC937" s="280"/>
      <c r="AD937" s="280"/>
      <c r="AE937" s="280"/>
    </row>
    <row r="938" ht="20.25" customHeight="1">
      <c r="A938" s="280"/>
      <c r="B938" s="280"/>
      <c r="C938" s="280"/>
      <c r="D938" s="280"/>
      <c r="E938" s="280"/>
      <c r="F938" s="280"/>
      <c r="G938" s="280"/>
      <c r="H938" s="281"/>
      <c r="I938" s="280"/>
      <c r="J938" s="280"/>
      <c r="K938" s="280"/>
      <c r="L938" s="280"/>
      <c r="M938" s="280"/>
      <c r="N938" s="280"/>
      <c r="O938" s="280"/>
      <c r="P938" s="280"/>
      <c r="Q938" s="280"/>
      <c r="R938" s="280"/>
      <c r="S938" s="280"/>
      <c r="T938" s="280"/>
      <c r="U938" s="280"/>
      <c r="V938" s="280"/>
      <c r="W938" s="280"/>
      <c r="X938" s="280"/>
      <c r="Y938" s="280"/>
      <c r="Z938" s="280"/>
      <c r="AA938" s="280"/>
      <c r="AB938" s="280"/>
      <c r="AC938" s="280"/>
      <c r="AD938" s="280"/>
      <c r="AE938" s="280"/>
    </row>
    <row r="939" ht="20.25" customHeight="1">
      <c r="A939" s="280"/>
      <c r="B939" s="280"/>
      <c r="C939" s="280"/>
      <c r="D939" s="280"/>
      <c r="E939" s="280"/>
      <c r="F939" s="280"/>
      <c r="G939" s="280"/>
      <c r="H939" s="281"/>
      <c r="I939" s="280"/>
      <c r="J939" s="280"/>
      <c r="K939" s="280"/>
      <c r="L939" s="280"/>
      <c r="M939" s="280"/>
      <c r="N939" s="280"/>
      <c r="O939" s="280"/>
      <c r="P939" s="280"/>
      <c r="Q939" s="280"/>
      <c r="R939" s="280"/>
      <c r="S939" s="280"/>
      <c r="T939" s="280"/>
      <c r="U939" s="280"/>
      <c r="V939" s="280"/>
      <c r="W939" s="280"/>
      <c r="X939" s="280"/>
      <c r="Y939" s="280"/>
      <c r="Z939" s="280"/>
      <c r="AA939" s="280"/>
      <c r="AB939" s="280"/>
      <c r="AC939" s="280"/>
      <c r="AD939" s="280"/>
      <c r="AE939" s="280"/>
    </row>
    <row r="940" ht="20.25" customHeight="1">
      <c r="A940" s="280"/>
      <c r="B940" s="280"/>
      <c r="C940" s="280"/>
      <c r="D940" s="280"/>
      <c r="E940" s="280"/>
      <c r="F940" s="280"/>
      <c r="G940" s="280"/>
      <c r="H940" s="281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  <c r="W940" s="280"/>
      <c r="X940" s="280"/>
      <c r="Y940" s="280"/>
      <c r="Z940" s="280"/>
      <c r="AA940" s="280"/>
      <c r="AB940" s="280"/>
      <c r="AC940" s="280"/>
      <c r="AD940" s="280"/>
      <c r="AE940" s="280"/>
    </row>
    <row r="941" ht="20.25" customHeight="1">
      <c r="A941" s="280"/>
      <c r="B941" s="280"/>
      <c r="C941" s="280"/>
      <c r="D941" s="280"/>
      <c r="E941" s="280"/>
      <c r="F941" s="280"/>
      <c r="G941" s="280"/>
      <c r="H941" s="281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0"/>
      <c r="AC941" s="280"/>
      <c r="AD941" s="280"/>
      <c r="AE941" s="280"/>
    </row>
    <row r="942" ht="20.25" customHeight="1">
      <c r="A942" s="280"/>
      <c r="B942" s="280"/>
      <c r="C942" s="280"/>
      <c r="D942" s="280"/>
      <c r="E942" s="280"/>
      <c r="F942" s="280"/>
      <c r="G942" s="280"/>
      <c r="H942" s="281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0"/>
      <c r="AC942" s="280"/>
      <c r="AD942" s="280"/>
      <c r="AE942" s="280"/>
    </row>
    <row r="943" ht="20.25" customHeight="1">
      <c r="A943" s="280"/>
      <c r="B943" s="280"/>
      <c r="C943" s="280"/>
      <c r="D943" s="280"/>
      <c r="E943" s="280"/>
      <c r="F943" s="280"/>
      <c r="G943" s="280"/>
      <c r="H943" s="281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0"/>
      <c r="AC943" s="280"/>
      <c r="AD943" s="280"/>
      <c r="AE943" s="280"/>
    </row>
    <row r="944" ht="20.25" customHeight="1">
      <c r="A944" s="280"/>
      <c r="B944" s="280"/>
      <c r="C944" s="280"/>
      <c r="D944" s="280"/>
      <c r="E944" s="280"/>
      <c r="F944" s="280"/>
      <c r="G944" s="280"/>
      <c r="H944" s="281"/>
      <c r="I944" s="280"/>
      <c r="J944" s="280"/>
      <c r="K944" s="280"/>
      <c r="L944" s="280"/>
      <c r="M944" s="280"/>
      <c r="N944" s="280"/>
      <c r="O944" s="280"/>
      <c r="P944" s="280"/>
      <c r="Q944" s="280"/>
      <c r="R944" s="280"/>
      <c r="S944" s="280"/>
      <c r="T944" s="280"/>
      <c r="U944" s="280"/>
      <c r="V944" s="280"/>
      <c r="W944" s="280"/>
      <c r="X944" s="280"/>
      <c r="Y944" s="280"/>
      <c r="Z944" s="280"/>
      <c r="AA944" s="280"/>
      <c r="AB944" s="280"/>
      <c r="AC944" s="280"/>
      <c r="AD944" s="280"/>
      <c r="AE944" s="280"/>
    </row>
    <row r="945" ht="20.25" customHeight="1">
      <c r="A945" s="280"/>
      <c r="B945" s="280"/>
      <c r="C945" s="280"/>
      <c r="D945" s="280"/>
      <c r="E945" s="280"/>
      <c r="F945" s="280"/>
      <c r="G945" s="280"/>
      <c r="H945" s="281"/>
      <c r="I945" s="280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80"/>
      <c r="AC945" s="280"/>
      <c r="AD945" s="280"/>
      <c r="AE945" s="280"/>
    </row>
    <row r="946" ht="20.25" customHeight="1">
      <c r="A946" s="280"/>
      <c r="B946" s="280"/>
      <c r="C946" s="280"/>
      <c r="D946" s="280"/>
      <c r="E946" s="280"/>
      <c r="F946" s="280"/>
      <c r="G946" s="280"/>
      <c r="H946" s="281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80"/>
      <c r="AC946" s="280"/>
      <c r="AD946" s="280"/>
      <c r="AE946" s="280"/>
    </row>
    <row r="947" ht="20.25" customHeight="1">
      <c r="A947" s="280"/>
      <c r="B947" s="280"/>
      <c r="C947" s="280"/>
      <c r="D947" s="280"/>
      <c r="E947" s="280"/>
      <c r="F947" s="280"/>
      <c r="G947" s="280"/>
      <c r="H947" s="281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80"/>
      <c r="AC947" s="280"/>
      <c r="AD947" s="280"/>
      <c r="AE947" s="280"/>
    </row>
    <row r="948" ht="20.25" customHeight="1">
      <c r="A948" s="280"/>
      <c r="B948" s="280"/>
      <c r="C948" s="280"/>
      <c r="D948" s="280"/>
      <c r="E948" s="280"/>
      <c r="F948" s="280"/>
      <c r="G948" s="280"/>
      <c r="H948" s="281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80"/>
      <c r="AC948" s="280"/>
      <c r="AD948" s="280"/>
      <c r="AE948" s="280"/>
    </row>
    <row r="949" ht="20.25" customHeight="1">
      <c r="A949" s="280"/>
      <c r="B949" s="280"/>
      <c r="C949" s="280"/>
      <c r="D949" s="280"/>
      <c r="E949" s="280"/>
      <c r="F949" s="280"/>
      <c r="G949" s="280"/>
      <c r="H949" s="281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0"/>
      <c r="AD949" s="280"/>
      <c r="AE949" s="280"/>
    </row>
    <row r="950" ht="20.25" customHeight="1">
      <c r="A950" s="280"/>
      <c r="B950" s="280"/>
      <c r="C950" s="280"/>
      <c r="D950" s="280"/>
      <c r="E950" s="280"/>
      <c r="F950" s="280"/>
      <c r="G950" s="280"/>
      <c r="H950" s="281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0"/>
      <c r="AD950" s="280"/>
      <c r="AE950" s="280"/>
    </row>
    <row r="951" ht="20.25" customHeight="1">
      <c r="A951" s="280"/>
      <c r="B951" s="280"/>
      <c r="C951" s="280"/>
      <c r="D951" s="280"/>
      <c r="E951" s="280"/>
      <c r="F951" s="280"/>
      <c r="G951" s="280"/>
      <c r="H951" s="281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  <c r="AE951" s="280"/>
    </row>
    <row r="952" ht="20.25" customHeight="1">
      <c r="A952" s="280"/>
      <c r="B952" s="280"/>
      <c r="C952" s="280"/>
      <c r="D952" s="280"/>
      <c r="E952" s="280"/>
      <c r="F952" s="280"/>
      <c r="G952" s="280"/>
      <c r="H952" s="281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  <c r="AE952" s="280"/>
    </row>
    <row r="953" ht="20.25" customHeight="1">
      <c r="A953" s="280"/>
      <c r="B953" s="280"/>
      <c r="C953" s="280"/>
      <c r="D953" s="280"/>
      <c r="E953" s="280"/>
      <c r="F953" s="280"/>
      <c r="G953" s="280"/>
      <c r="H953" s="281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  <c r="AE953" s="280"/>
    </row>
    <row r="954" ht="20.25" customHeight="1">
      <c r="A954" s="280"/>
      <c r="B954" s="280"/>
      <c r="C954" s="280"/>
      <c r="D954" s="280"/>
      <c r="E954" s="280"/>
      <c r="F954" s="280"/>
      <c r="G954" s="280"/>
      <c r="H954" s="281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  <c r="AE954" s="280"/>
    </row>
    <row r="955" ht="20.25" customHeight="1">
      <c r="A955" s="280"/>
      <c r="B955" s="280"/>
      <c r="C955" s="280"/>
      <c r="D955" s="280"/>
      <c r="E955" s="280"/>
      <c r="F955" s="280"/>
      <c r="G955" s="280"/>
      <c r="H955" s="281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  <c r="AE955" s="280"/>
    </row>
    <row r="956" ht="20.25" customHeight="1">
      <c r="A956" s="280"/>
      <c r="B956" s="280"/>
      <c r="C956" s="280"/>
      <c r="D956" s="280"/>
      <c r="E956" s="280"/>
      <c r="F956" s="280"/>
      <c r="G956" s="280"/>
      <c r="H956" s="281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  <c r="AE956" s="280"/>
    </row>
    <row r="957" ht="20.25" customHeight="1">
      <c r="A957" s="280"/>
      <c r="B957" s="280"/>
      <c r="C957" s="280"/>
      <c r="D957" s="280"/>
      <c r="E957" s="280"/>
      <c r="F957" s="280"/>
      <c r="G957" s="280"/>
      <c r="H957" s="281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  <c r="AE957" s="280"/>
    </row>
    <row r="958" ht="20.25" customHeight="1">
      <c r="A958" s="280"/>
      <c r="B958" s="280"/>
      <c r="C958" s="280"/>
      <c r="D958" s="280"/>
      <c r="E958" s="280"/>
      <c r="F958" s="280"/>
      <c r="G958" s="280"/>
      <c r="H958" s="281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  <c r="AE958" s="280"/>
    </row>
    <row r="959" ht="20.25" customHeight="1">
      <c r="A959" s="280"/>
      <c r="B959" s="280"/>
      <c r="C959" s="280"/>
      <c r="D959" s="280"/>
      <c r="E959" s="280"/>
      <c r="F959" s="280"/>
      <c r="G959" s="280"/>
      <c r="H959" s="281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  <c r="AE959" s="280"/>
    </row>
    <row r="960" ht="20.25" customHeight="1">
      <c r="A960" s="280"/>
      <c r="B960" s="280"/>
      <c r="C960" s="280"/>
      <c r="D960" s="280"/>
      <c r="E960" s="280"/>
      <c r="F960" s="280"/>
      <c r="G960" s="280"/>
      <c r="H960" s="281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  <c r="AE960" s="280"/>
    </row>
    <row r="961" ht="20.25" customHeight="1">
      <c r="A961" s="280"/>
      <c r="B961" s="280"/>
      <c r="C961" s="280"/>
      <c r="D961" s="280"/>
      <c r="E961" s="280"/>
      <c r="F961" s="280"/>
      <c r="G961" s="280"/>
      <c r="H961" s="281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  <c r="AE961" s="280"/>
    </row>
    <row r="962" ht="20.25" customHeight="1">
      <c r="A962" s="280"/>
      <c r="B962" s="280"/>
      <c r="C962" s="280"/>
      <c r="D962" s="280"/>
      <c r="E962" s="280"/>
      <c r="F962" s="280"/>
      <c r="G962" s="280"/>
      <c r="H962" s="281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  <c r="AE962" s="280"/>
    </row>
    <row r="963" ht="20.25" customHeight="1">
      <c r="A963" s="280"/>
      <c r="B963" s="280"/>
      <c r="C963" s="280"/>
      <c r="D963" s="280"/>
      <c r="E963" s="280"/>
      <c r="F963" s="280"/>
      <c r="G963" s="280"/>
      <c r="H963" s="281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  <c r="AE963" s="280"/>
    </row>
    <row r="964" ht="20.25" customHeight="1">
      <c r="A964" s="280"/>
      <c r="B964" s="280"/>
      <c r="C964" s="280"/>
      <c r="D964" s="280"/>
      <c r="E964" s="280"/>
      <c r="F964" s="280"/>
      <c r="G964" s="280"/>
      <c r="H964" s="281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  <c r="AE964" s="280"/>
    </row>
    <row r="965" ht="20.25" customHeight="1">
      <c r="A965" s="280"/>
      <c r="B965" s="280"/>
      <c r="C965" s="280"/>
      <c r="D965" s="280"/>
      <c r="E965" s="280"/>
      <c r="F965" s="280"/>
      <c r="G965" s="280"/>
      <c r="H965" s="281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  <c r="AE965" s="280"/>
    </row>
    <row r="966" ht="20.25" customHeight="1">
      <c r="A966" s="280"/>
      <c r="B966" s="280"/>
      <c r="C966" s="280"/>
      <c r="D966" s="280"/>
      <c r="E966" s="280"/>
      <c r="F966" s="280"/>
      <c r="G966" s="280"/>
      <c r="H966" s="281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  <c r="AE966" s="280"/>
    </row>
    <row r="967" ht="20.25" customHeight="1">
      <c r="A967" s="280"/>
      <c r="B967" s="280"/>
      <c r="C967" s="280"/>
      <c r="D967" s="280"/>
      <c r="E967" s="280"/>
      <c r="F967" s="280"/>
      <c r="G967" s="280"/>
      <c r="H967" s="281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  <c r="AE967" s="280"/>
    </row>
    <row r="968" ht="20.25" customHeight="1">
      <c r="A968" s="280"/>
      <c r="B968" s="280"/>
      <c r="C968" s="280"/>
      <c r="D968" s="280"/>
      <c r="E968" s="280"/>
      <c r="F968" s="280"/>
      <c r="G968" s="280"/>
      <c r="H968" s="281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  <c r="AE968" s="280"/>
    </row>
    <row r="969" ht="20.25" customHeight="1">
      <c r="A969" s="280"/>
      <c r="B969" s="280"/>
      <c r="C969" s="280"/>
      <c r="D969" s="280"/>
      <c r="E969" s="280"/>
      <c r="F969" s="280"/>
      <c r="G969" s="280"/>
      <c r="H969" s="281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  <c r="AE969" s="280"/>
    </row>
    <row r="970" ht="20.25" customHeight="1">
      <c r="A970" s="280"/>
      <c r="B970" s="280"/>
      <c r="C970" s="280"/>
      <c r="D970" s="280"/>
      <c r="E970" s="280"/>
      <c r="F970" s="280"/>
      <c r="G970" s="280"/>
      <c r="H970" s="281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  <c r="AE970" s="280"/>
    </row>
    <row r="971" ht="20.25" customHeight="1">
      <c r="A971" s="280"/>
      <c r="B971" s="280"/>
      <c r="C971" s="280"/>
      <c r="D971" s="280"/>
      <c r="E971" s="280"/>
      <c r="F971" s="280"/>
      <c r="G971" s="280"/>
      <c r="H971" s="281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  <c r="AE971" s="280"/>
    </row>
    <row r="972" ht="20.25" customHeight="1">
      <c r="A972" s="280"/>
      <c r="B972" s="280"/>
      <c r="C972" s="280"/>
      <c r="D972" s="280"/>
      <c r="E972" s="280"/>
      <c r="F972" s="280"/>
      <c r="G972" s="280"/>
      <c r="H972" s="281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  <c r="AE972" s="280"/>
    </row>
    <row r="973" ht="20.25" customHeight="1">
      <c r="A973" s="280"/>
      <c r="B973" s="280"/>
      <c r="C973" s="280"/>
      <c r="D973" s="280"/>
      <c r="E973" s="280"/>
      <c r="F973" s="280"/>
      <c r="G973" s="280"/>
      <c r="H973" s="281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  <c r="AE973" s="280"/>
    </row>
    <row r="974" ht="20.25" customHeight="1">
      <c r="A974" s="280"/>
      <c r="B974" s="280"/>
      <c r="C974" s="280"/>
      <c r="D974" s="280"/>
      <c r="E974" s="280"/>
      <c r="F974" s="280"/>
      <c r="G974" s="280"/>
      <c r="H974" s="281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  <c r="AE974" s="280"/>
    </row>
    <row r="975" ht="20.25" customHeight="1">
      <c r="A975" s="280"/>
      <c r="B975" s="280"/>
      <c r="C975" s="280"/>
      <c r="D975" s="280"/>
      <c r="E975" s="280"/>
      <c r="F975" s="280"/>
      <c r="G975" s="280"/>
      <c r="H975" s="281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  <c r="AE975" s="280"/>
    </row>
    <row r="976" ht="20.25" customHeight="1">
      <c r="A976" s="280"/>
      <c r="B976" s="280"/>
      <c r="C976" s="280"/>
      <c r="D976" s="280"/>
      <c r="E976" s="280"/>
      <c r="F976" s="280"/>
      <c r="G976" s="280"/>
      <c r="H976" s="281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  <c r="AE976" s="280"/>
    </row>
    <row r="977" ht="20.25" customHeight="1">
      <c r="A977" s="280"/>
      <c r="B977" s="280"/>
      <c r="C977" s="280"/>
      <c r="D977" s="280"/>
      <c r="E977" s="280"/>
      <c r="F977" s="280"/>
      <c r="G977" s="280"/>
      <c r="H977" s="281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  <c r="AE977" s="280"/>
    </row>
    <row r="978" ht="20.25" customHeight="1">
      <c r="A978" s="280"/>
      <c r="B978" s="280"/>
      <c r="C978" s="280"/>
      <c r="D978" s="280"/>
      <c r="E978" s="280"/>
      <c r="F978" s="280"/>
      <c r="G978" s="280"/>
      <c r="H978" s="281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  <c r="AE978" s="280"/>
    </row>
    <row r="979" ht="20.25" customHeight="1">
      <c r="A979" s="280"/>
      <c r="B979" s="280"/>
      <c r="C979" s="280"/>
      <c r="D979" s="280"/>
      <c r="E979" s="280"/>
      <c r="F979" s="280"/>
      <c r="G979" s="280"/>
      <c r="H979" s="281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  <c r="AE979" s="280"/>
    </row>
    <row r="980" ht="20.25" customHeight="1">
      <c r="A980" s="280"/>
      <c r="B980" s="280"/>
      <c r="C980" s="280"/>
      <c r="D980" s="280"/>
      <c r="E980" s="280"/>
      <c r="F980" s="280"/>
      <c r="G980" s="280"/>
      <c r="H980" s="281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  <c r="AE980" s="280"/>
    </row>
    <row r="981" ht="20.25" customHeight="1">
      <c r="A981" s="280"/>
      <c r="B981" s="280"/>
      <c r="C981" s="280"/>
      <c r="D981" s="280"/>
      <c r="E981" s="280"/>
      <c r="F981" s="280"/>
      <c r="G981" s="280"/>
      <c r="H981" s="281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  <c r="AE981" s="280"/>
    </row>
    <row r="982" ht="20.25" customHeight="1">
      <c r="A982" s="280"/>
      <c r="B982" s="280"/>
      <c r="C982" s="280"/>
      <c r="D982" s="280"/>
      <c r="E982" s="280"/>
      <c r="F982" s="280"/>
      <c r="G982" s="280"/>
      <c r="H982" s="281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  <c r="AE982" s="280"/>
    </row>
    <row r="983" ht="20.25" customHeight="1">
      <c r="A983" s="280"/>
      <c r="B983" s="280"/>
      <c r="C983" s="280"/>
      <c r="D983" s="280"/>
      <c r="E983" s="280"/>
      <c r="F983" s="280"/>
      <c r="G983" s="280"/>
      <c r="H983" s="281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  <c r="AE983" s="280"/>
    </row>
    <row r="984" ht="20.25" customHeight="1">
      <c r="A984" s="280"/>
      <c r="B984" s="280"/>
      <c r="C984" s="280"/>
      <c r="D984" s="280"/>
      <c r="E984" s="280"/>
      <c r="F984" s="280"/>
      <c r="G984" s="280"/>
      <c r="H984" s="281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  <c r="AE984" s="280"/>
    </row>
    <row r="985" ht="20.25" customHeight="1">
      <c r="A985" s="280"/>
      <c r="B985" s="280"/>
      <c r="C985" s="280"/>
      <c r="D985" s="280"/>
      <c r="E985" s="280"/>
      <c r="F985" s="280"/>
      <c r="G985" s="280"/>
      <c r="H985" s="281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  <c r="AE985" s="280"/>
    </row>
    <row r="986" ht="20.25" customHeight="1">
      <c r="A986" s="280"/>
      <c r="B986" s="280"/>
      <c r="C986" s="280"/>
      <c r="D986" s="280"/>
      <c r="E986" s="280"/>
      <c r="F986" s="280"/>
      <c r="G986" s="280"/>
      <c r="H986" s="281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  <c r="AE986" s="280"/>
    </row>
    <row r="987" ht="20.25" customHeight="1">
      <c r="A987" s="280"/>
      <c r="B987" s="280"/>
      <c r="C987" s="280"/>
      <c r="D987" s="280"/>
      <c r="E987" s="280"/>
      <c r="F987" s="280"/>
      <c r="G987" s="280"/>
      <c r="H987" s="281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  <c r="AE987" s="280"/>
    </row>
    <row r="988" ht="20.25" customHeight="1">
      <c r="A988" s="280"/>
      <c r="B988" s="280"/>
      <c r="C988" s="280"/>
      <c r="D988" s="280"/>
      <c r="E988" s="280"/>
      <c r="F988" s="280"/>
      <c r="G988" s="280"/>
      <c r="H988" s="281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  <c r="AE988" s="280"/>
    </row>
    <row r="989" ht="20.25" customHeight="1">
      <c r="A989" s="280"/>
      <c r="B989" s="280"/>
      <c r="C989" s="280"/>
      <c r="D989" s="280"/>
      <c r="E989" s="280"/>
      <c r="F989" s="280"/>
      <c r="G989" s="280"/>
      <c r="H989" s="281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  <c r="AE989" s="280"/>
    </row>
    <row r="990" ht="20.25" customHeight="1">
      <c r="A990" s="280"/>
      <c r="B990" s="280"/>
      <c r="C990" s="280"/>
      <c r="D990" s="280"/>
      <c r="E990" s="280"/>
      <c r="F990" s="280"/>
      <c r="G990" s="280"/>
      <c r="H990" s="281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  <c r="AE990" s="280"/>
    </row>
    <row r="991" ht="20.25" customHeight="1">
      <c r="A991" s="280"/>
      <c r="B991" s="280"/>
      <c r="C991" s="280"/>
      <c r="D991" s="280"/>
      <c r="E991" s="280"/>
      <c r="F991" s="280"/>
      <c r="G991" s="280"/>
      <c r="H991" s="281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  <c r="AE991" s="280"/>
    </row>
    <row r="992" ht="20.25" customHeight="1">
      <c r="A992" s="280"/>
      <c r="B992" s="280"/>
      <c r="C992" s="280"/>
      <c r="D992" s="280"/>
      <c r="E992" s="280"/>
      <c r="F992" s="280"/>
      <c r="G992" s="280"/>
      <c r="H992" s="281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  <c r="AE992" s="280"/>
    </row>
    <row r="993" ht="20.25" customHeight="1">
      <c r="A993" s="280"/>
      <c r="B993" s="280"/>
      <c r="C993" s="280"/>
      <c r="D993" s="280"/>
      <c r="E993" s="280"/>
      <c r="F993" s="280"/>
      <c r="G993" s="280"/>
      <c r="H993" s="281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  <c r="AE993" s="280"/>
    </row>
    <row r="994" ht="20.25" customHeight="1">
      <c r="A994" s="280"/>
      <c r="B994" s="280"/>
      <c r="C994" s="280"/>
      <c r="D994" s="280"/>
      <c r="E994" s="280"/>
      <c r="F994" s="280"/>
      <c r="G994" s="280"/>
      <c r="H994" s="281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  <c r="AE994" s="280"/>
    </row>
    <row r="995" ht="20.25" customHeight="1">
      <c r="A995" s="280"/>
      <c r="B995" s="280"/>
      <c r="C995" s="280"/>
      <c r="D995" s="280"/>
      <c r="E995" s="280"/>
      <c r="F995" s="280"/>
      <c r="G995" s="280"/>
      <c r="H995" s="281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  <c r="AE995" s="280"/>
    </row>
    <row r="996" ht="20.25" customHeight="1">
      <c r="A996" s="280"/>
      <c r="B996" s="280"/>
      <c r="C996" s="280"/>
      <c r="D996" s="280"/>
      <c r="E996" s="280"/>
      <c r="F996" s="280"/>
      <c r="G996" s="280"/>
      <c r="H996" s="281"/>
      <c r="I996" s="280"/>
      <c r="J996" s="280"/>
      <c r="K996" s="280"/>
      <c r="L996" s="280"/>
      <c r="M996" s="280"/>
      <c r="N996" s="280"/>
      <c r="O996" s="280"/>
      <c r="P996" s="280"/>
      <c r="Q996" s="280"/>
      <c r="R996" s="280"/>
      <c r="S996" s="280"/>
      <c r="T996" s="280"/>
      <c r="U996" s="280"/>
      <c r="V996" s="280"/>
      <c r="W996" s="280"/>
      <c r="X996" s="280"/>
      <c r="Y996" s="280"/>
      <c r="Z996" s="280"/>
      <c r="AA996" s="280"/>
      <c r="AB996" s="280"/>
      <c r="AC996" s="280"/>
      <c r="AD996" s="280"/>
      <c r="AE996" s="280"/>
    </row>
    <row r="997" ht="20.25" customHeight="1">
      <c r="A997" s="280"/>
      <c r="B997" s="280"/>
      <c r="C997" s="280"/>
      <c r="D997" s="280"/>
      <c r="E997" s="280"/>
      <c r="F997" s="280"/>
      <c r="G997" s="280"/>
      <c r="H997" s="281"/>
      <c r="I997" s="280"/>
      <c r="J997" s="280"/>
      <c r="K997" s="280"/>
      <c r="L997" s="280"/>
      <c r="M997" s="280"/>
      <c r="N997" s="280"/>
      <c r="O997" s="280"/>
      <c r="P997" s="280"/>
      <c r="Q997" s="280"/>
      <c r="R997" s="280"/>
      <c r="S997" s="280"/>
      <c r="T997" s="280"/>
      <c r="U997" s="280"/>
      <c r="V997" s="280"/>
      <c r="W997" s="280"/>
      <c r="X997" s="280"/>
      <c r="Y997" s="280"/>
      <c r="Z997" s="280"/>
      <c r="AA997" s="280"/>
      <c r="AB997" s="280"/>
      <c r="AC997" s="280"/>
      <c r="AD997" s="280"/>
      <c r="AE997" s="280"/>
    </row>
    <row r="998" ht="20.25" customHeight="1">
      <c r="A998" s="280"/>
      <c r="B998" s="280"/>
      <c r="C998" s="280"/>
      <c r="D998" s="280"/>
      <c r="E998" s="280"/>
      <c r="F998" s="280"/>
      <c r="G998" s="280"/>
      <c r="H998" s="281"/>
      <c r="I998" s="280"/>
      <c r="J998" s="280"/>
      <c r="K998" s="280"/>
      <c r="L998" s="280"/>
      <c r="M998" s="280"/>
      <c r="N998" s="280"/>
      <c r="O998" s="280"/>
      <c r="P998" s="280"/>
      <c r="Q998" s="280"/>
      <c r="R998" s="280"/>
      <c r="S998" s="280"/>
      <c r="T998" s="280"/>
      <c r="U998" s="280"/>
      <c r="V998" s="280"/>
      <c r="W998" s="280"/>
      <c r="X998" s="280"/>
      <c r="Y998" s="280"/>
      <c r="Z998" s="280"/>
      <c r="AA998" s="280"/>
      <c r="AB998" s="280"/>
      <c r="AC998" s="280"/>
      <c r="AD998" s="280"/>
      <c r="AE998" s="280"/>
    </row>
    <row r="999" ht="20.25" customHeight="1">
      <c r="A999" s="280"/>
      <c r="B999" s="280"/>
      <c r="C999" s="280"/>
      <c r="D999" s="280"/>
      <c r="E999" s="280"/>
      <c r="F999" s="280"/>
      <c r="G999" s="280"/>
      <c r="H999" s="281"/>
      <c r="I999" s="280"/>
      <c r="J999" s="280"/>
      <c r="K999" s="280"/>
      <c r="L999" s="280"/>
      <c r="M999" s="280"/>
      <c r="N999" s="280"/>
      <c r="O999" s="280"/>
      <c r="P999" s="280"/>
      <c r="Q999" s="280"/>
      <c r="R999" s="280"/>
      <c r="S999" s="280"/>
      <c r="T999" s="280"/>
      <c r="U999" s="280"/>
      <c r="V999" s="280"/>
      <c r="W999" s="280"/>
      <c r="X999" s="280"/>
      <c r="Y999" s="280"/>
      <c r="Z999" s="280"/>
      <c r="AA999" s="280"/>
      <c r="AB999" s="280"/>
      <c r="AC999" s="280"/>
      <c r="AD999" s="280"/>
      <c r="AE999" s="280"/>
    </row>
    <row r="1000" ht="20.25" customHeight="1">
      <c r="A1000" s="280"/>
      <c r="B1000" s="280"/>
      <c r="C1000" s="280"/>
      <c r="D1000" s="280"/>
      <c r="E1000" s="280"/>
      <c r="F1000" s="280"/>
      <c r="G1000" s="280"/>
      <c r="H1000" s="281"/>
      <c r="I1000" s="280"/>
      <c r="J1000" s="280"/>
      <c r="K1000" s="280"/>
      <c r="L1000" s="280"/>
      <c r="M1000" s="280"/>
      <c r="N1000" s="280"/>
      <c r="O1000" s="280"/>
      <c r="P1000" s="280"/>
      <c r="Q1000" s="280"/>
      <c r="R1000" s="280"/>
      <c r="S1000" s="280"/>
      <c r="T1000" s="280"/>
      <c r="U1000" s="280"/>
      <c r="V1000" s="280"/>
      <c r="W1000" s="280"/>
      <c r="X1000" s="280"/>
      <c r="Y1000" s="280"/>
      <c r="Z1000" s="280"/>
      <c r="AA1000" s="280"/>
      <c r="AB1000" s="280"/>
      <c r="AC1000" s="280"/>
      <c r="AD1000" s="280"/>
      <c r="AE1000" s="280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3" t="s">
        <v>53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4"/>
      <c r="AD1" s="324"/>
    </row>
    <row r="2" ht="23.25" customHeight="1">
      <c r="A2" s="324"/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</row>
    <row r="3" ht="23.25" customHeight="1">
      <c r="A3" s="323" t="s">
        <v>83</v>
      </c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</row>
    <row r="4" ht="23.25" customHeight="1">
      <c r="A4" s="324"/>
      <c r="B4" s="324"/>
      <c r="C4" s="324"/>
      <c r="D4" s="324"/>
      <c r="E4" s="324"/>
      <c r="F4" s="324"/>
      <c r="G4" s="324"/>
      <c r="H4" s="325"/>
      <c r="I4" s="325"/>
      <c r="J4" s="325"/>
      <c r="K4" s="325"/>
      <c r="L4" s="325"/>
      <c r="M4" s="325"/>
      <c r="N4" s="324"/>
      <c r="O4" s="324"/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</row>
    <row r="5" ht="23.25" customHeight="1">
      <c r="A5" s="323" t="s">
        <v>84</v>
      </c>
      <c r="B5" s="326" t="s">
        <v>105</v>
      </c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</row>
    <row r="6" ht="24.0" customHeight="1">
      <c r="A6" s="324"/>
      <c r="B6" s="324"/>
      <c r="C6" s="324"/>
      <c r="D6" s="324"/>
      <c r="E6" s="324"/>
      <c r="F6" s="324"/>
      <c r="G6" s="324"/>
      <c r="H6" s="324"/>
      <c r="I6" s="327">
        <v>0.009</v>
      </c>
      <c r="J6" s="324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</row>
    <row r="7" ht="68.25" customHeight="1">
      <c r="A7" s="328" t="s">
        <v>86</v>
      </c>
      <c r="B7" s="329" t="s">
        <v>87</v>
      </c>
      <c r="C7" s="330" t="s">
        <v>88</v>
      </c>
      <c r="D7" s="330" t="s">
        <v>89</v>
      </c>
      <c r="E7" s="330" t="s">
        <v>90</v>
      </c>
      <c r="F7" s="330" t="s">
        <v>91</v>
      </c>
      <c r="G7" s="331" t="s">
        <v>92</v>
      </c>
      <c r="H7" s="332" t="s">
        <v>12</v>
      </c>
      <c r="I7" s="333" t="s">
        <v>106</v>
      </c>
      <c r="J7" s="334" t="s">
        <v>107</v>
      </c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</row>
    <row r="8" ht="48.0" customHeight="1">
      <c r="A8" s="335" t="str">
        <f>+SUMMARY!#REF!</f>
        <v>#ERROR!</v>
      </c>
      <c r="B8" s="336" t="str">
        <f>+SUMMARY!#REF!</f>
        <v>#ERROR!</v>
      </c>
      <c r="C8" s="336" t="str">
        <f>+SUMMARY!#REF!</f>
        <v>#ERROR!</v>
      </c>
      <c r="D8" s="336" t="str">
        <f>+SUMMARY!#REF!</f>
        <v>#ERROR!</v>
      </c>
      <c r="E8" s="336" t="str">
        <f>+SUMMARY!#REF!</f>
        <v>#ERROR!</v>
      </c>
      <c r="F8" s="336" t="str">
        <f>+SUMMARY!#REF!</f>
        <v>#ERROR!</v>
      </c>
      <c r="G8" s="336" t="str">
        <f>+SUMMARY!#REF!</f>
        <v>#ERROR!</v>
      </c>
      <c r="H8" s="337" t="str">
        <f>+SUMMARY!#REF!</f>
        <v>#ERROR!</v>
      </c>
      <c r="I8" s="338" t="str">
        <f t="shared" ref="I8:I38" si="1">D8/B8</f>
        <v>#ERROR!</v>
      </c>
      <c r="J8" s="339"/>
      <c r="K8" s="324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</row>
    <row r="9" ht="33.0" customHeight="1">
      <c r="A9" s="335">
        <f>+SUMMARY!A7</f>
        <v>44228</v>
      </c>
      <c r="B9" s="336">
        <f>+SUMMARY!B7</f>
        <v>3685.754884</v>
      </c>
      <c r="C9" s="336">
        <f>+SUMMARY!C7</f>
        <v>3403.20216</v>
      </c>
      <c r="D9" s="336">
        <f>+SUMMARY!D7</f>
        <v>34.92606</v>
      </c>
      <c r="E9" s="336">
        <f>+SUMMARY!E7</f>
        <v>28.8</v>
      </c>
      <c r="F9" s="336">
        <f>+SUMMARY!F7</f>
        <v>207.1709319</v>
      </c>
      <c r="G9" s="336">
        <f>+SUMMARY!G7</f>
        <v>11.6557321</v>
      </c>
      <c r="H9" s="337" t="str">
        <f>+SUMMARY!H7</f>
        <v>D1650/HRD2940</v>
      </c>
      <c r="I9" s="338">
        <f t="shared" si="1"/>
        <v>0.009475958413</v>
      </c>
      <c r="J9" s="339"/>
      <c r="K9" s="324"/>
      <c r="L9" s="324"/>
      <c r="M9" s="324"/>
      <c r="N9" s="324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</row>
    <row r="10" ht="33.0" customHeight="1">
      <c r="A10" s="335">
        <f>+SUMMARY!A8</f>
        <v>44230</v>
      </c>
      <c r="B10" s="336">
        <f>+SUMMARY!B8</f>
        <v>5486.913</v>
      </c>
      <c r="C10" s="336">
        <f>+SUMMARY!C8</f>
        <v>4828.94712</v>
      </c>
      <c r="D10" s="336">
        <f>+SUMMARY!D8</f>
        <v>16.08642</v>
      </c>
      <c r="E10" s="336">
        <f>+SUMMARY!E8</f>
        <v>37.8</v>
      </c>
      <c r="F10" s="336">
        <f>+SUMMARY!F8</f>
        <v>587.8309995</v>
      </c>
      <c r="G10" s="336">
        <f>+SUMMARY!G8</f>
        <v>16.2484605</v>
      </c>
      <c r="H10" s="337" t="str">
        <f>+SUMMARY!H8</f>
        <v>D1650/D2220</v>
      </c>
      <c r="I10" s="338">
        <f t="shared" si="1"/>
        <v>0.002931779673</v>
      </c>
      <c r="J10" s="339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</row>
    <row r="11" ht="33.0" customHeight="1">
      <c r="A11" s="335">
        <f>+SUMMARY!A9</f>
        <v>44245</v>
      </c>
      <c r="B11" s="336">
        <f>+SUMMARY!B9</f>
        <v>3830.434496</v>
      </c>
      <c r="C11" s="336">
        <f>+SUMMARY!C9</f>
        <v>3387.48936</v>
      </c>
      <c r="D11" s="336">
        <f>+SUMMARY!D9</f>
        <v>8.04321</v>
      </c>
      <c r="E11" s="336">
        <f>+SUMMARY!E9</f>
        <v>30.6</v>
      </c>
      <c r="F11" s="336">
        <f>+SUMMARY!F9</f>
        <v>400.7311891</v>
      </c>
      <c r="G11" s="336">
        <f>+SUMMARY!G9</f>
        <v>3.570736915</v>
      </c>
      <c r="H11" s="337" t="str">
        <f>+SUMMARY!H9</f>
        <v>D1650/D2220</v>
      </c>
      <c r="I11" s="338">
        <f t="shared" si="1"/>
        <v>0.002099816616</v>
      </c>
      <c r="J11" s="339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</row>
    <row r="12" ht="33.0" customHeight="1">
      <c r="A12" s="335">
        <f>+SUMMARY!A10</f>
        <v>44247</v>
      </c>
      <c r="B12" s="336">
        <f>+SUMMARY!B10</f>
        <v>4315.2016</v>
      </c>
      <c r="C12" s="336">
        <f>+SUMMARY!C10</f>
        <v>4200.5172</v>
      </c>
      <c r="D12" s="336">
        <f>+SUMMARY!D10</f>
        <v>20.5143</v>
      </c>
      <c r="E12" s="336">
        <f>+SUMMARY!E10</f>
        <v>23.4</v>
      </c>
      <c r="F12" s="336">
        <f>+SUMMARY!F10</f>
        <v>62.5704232</v>
      </c>
      <c r="G12" s="336">
        <f>+SUMMARY!G10</f>
        <v>8.1996768</v>
      </c>
      <c r="H12" s="337" t="str">
        <f>+SUMMARY!H10</f>
        <v>HRD2940</v>
      </c>
      <c r="I12" s="338">
        <f t="shared" si="1"/>
        <v>0.004753960974</v>
      </c>
      <c r="J12" s="339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</row>
    <row r="13" ht="33.0" customHeight="1">
      <c r="A13" s="335" t="str">
        <f>+SUMMARY!#REF!</f>
        <v>#ERROR!</v>
      </c>
      <c r="B13" s="336" t="str">
        <f>+SUMMARY!#REF!</f>
        <v>#ERROR!</v>
      </c>
      <c r="C13" s="336" t="str">
        <f>+SUMMARY!#REF!</f>
        <v>#ERROR!</v>
      </c>
      <c r="D13" s="336" t="str">
        <f>+SUMMARY!#REF!</f>
        <v>#ERROR!</v>
      </c>
      <c r="E13" s="336" t="str">
        <f>+SUMMARY!#REF!</f>
        <v>#ERROR!</v>
      </c>
      <c r="F13" s="336" t="str">
        <f>+SUMMARY!#REF!</f>
        <v>#ERROR!</v>
      </c>
      <c r="G13" s="336" t="str">
        <f>+SUMMARY!#REF!</f>
        <v>#ERROR!</v>
      </c>
      <c r="H13" s="337" t="str">
        <f>+SUMMARY!#REF!</f>
        <v>#ERROR!</v>
      </c>
      <c r="I13" s="338" t="str">
        <f t="shared" si="1"/>
        <v>#ERROR!</v>
      </c>
      <c r="J13" s="339"/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</row>
    <row r="14" ht="33.0" customHeight="1">
      <c r="A14" s="335" t="str">
        <f>+SUMMARY!#REF!</f>
        <v>#ERROR!</v>
      </c>
      <c r="B14" s="336" t="str">
        <f>+SUMMARY!#REF!</f>
        <v>#ERROR!</v>
      </c>
      <c r="C14" s="336" t="str">
        <f>+SUMMARY!#REF!</f>
        <v>#ERROR!</v>
      </c>
      <c r="D14" s="336" t="str">
        <f>+SUMMARY!#REF!</f>
        <v>#ERROR!</v>
      </c>
      <c r="E14" s="336" t="str">
        <f>+SUMMARY!#REF!</f>
        <v>#ERROR!</v>
      </c>
      <c r="F14" s="336" t="str">
        <f>+SUMMARY!#REF!</f>
        <v>#ERROR!</v>
      </c>
      <c r="G14" s="336" t="str">
        <f>+SUMMARY!#REF!</f>
        <v>#ERROR!</v>
      </c>
      <c r="H14" s="337" t="str">
        <f>+SUMMARY!#REF!</f>
        <v>#ERROR!</v>
      </c>
      <c r="I14" s="338" t="str">
        <f t="shared" si="1"/>
        <v>#ERROR!</v>
      </c>
      <c r="J14" s="339"/>
      <c r="K14" s="324"/>
      <c r="L14" s="324"/>
      <c r="M14" s="324"/>
      <c r="N14" s="324"/>
      <c r="O14" s="324"/>
      <c r="P14" s="324"/>
      <c r="Q14" s="324"/>
      <c r="R14" s="324"/>
      <c r="S14" s="324"/>
      <c r="T14" s="324"/>
      <c r="U14" s="324"/>
      <c r="V14" s="324"/>
      <c r="W14" s="324"/>
      <c r="X14" s="324"/>
      <c r="Y14" s="324"/>
      <c r="Z14" s="324"/>
      <c r="AA14" s="324"/>
      <c r="AB14" s="324"/>
      <c r="AC14" s="324"/>
      <c r="AD14" s="324"/>
    </row>
    <row r="15" ht="33.0" customHeight="1">
      <c r="A15" s="335" t="str">
        <f>+SUMMARY!#REF!</f>
        <v>#ERROR!</v>
      </c>
      <c r="B15" s="336" t="str">
        <f>+SUMMARY!#REF!</f>
        <v>#ERROR!</v>
      </c>
      <c r="C15" s="336" t="str">
        <f>+SUMMARY!#REF!</f>
        <v>#ERROR!</v>
      </c>
      <c r="D15" s="336" t="str">
        <f>+SUMMARY!#REF!</f>
        <v>#ERROR!</v>
      </c>
      <c r="E15" s="336" t="str">
        <f>+SUMMARY!#REF!</f>
        <v>#ERROR!</v>
      </c>
      <c r="F15" s="336" t="str">
        <f>+SUMMARY!#REF!</f>
        <v>#ERROR!</v>
      </c>
      <c r="G15" s="336" t="str">
        <f>+SUMMARY!#REF!</f>
        <v>#ERROR!</v>
      </c>
      <c r="H15" s="337" t="str">
        <f>+SUMMARY!#REF!</f>
        <v>#ERROR!</v>
      </c>
      <c r="I15" s="338" t="str">
        <f t="shared" si="1"/>
        <v>#ERROR!</v>
      </c>
      <c r="J15" s="339"/>
      <c r="K15" s="324"/>
      <c r="L15" s="324"/>
      <c r="M15" s="324"/>
      <c r="N15" s="324"/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</row>
    <row r="16" ht="33.0" customHeight="1">
      <c r="A16" s="335" t="str">
        <f>+SUMMARY!#REF!</f>
        <v>#ERROR!</v>
      </c>
      <c r="B16" s="336" t="str">
        <f>+SUMMARY!#REF!</f>
        <v>#ERROR!</v>
      </c>
      <c r="C16" s="336" t="str">
        <f>+SUMMARY!#REF!</f>
        <v>#ERROR!</v>
      </c>
      <c r="D16" s="336" t="str">
        <f>+SUMMARY!#REF!</f>
        <v>#ERROR!</v>
      </c>
      <c r="E16" s="336" t="str">
        <f>+SUMMARY!#REF!</f>
        <v>#ERROR!</v>
      </c>
      <c r="F16" s="336" t="str">
        <f>+SUMMARY!#REF!</f>
        <v>#ERROR!</v>
      </c>
      <c r="G16" s="336" t="str">
        <f>+SUMMARY!#REF!</f>
        <v>#ERROR!</v>
      </c>
      <c r="H16" s="337" t="str">
        <f>+SUMMARY!#REF!</f>
        <v>#ERROR!</v>
      </c>
      <c r="I16" s="338" t="str">
        <f t="shared" si="1"/>
        <v>#ERROR!</v>
      </c>
      <c r="J16" s="339"/>
      <c r="K16" s="324"/>
      <c r="L16" s="324"/>
      <c r="M16" s="324"/>
      <c r="N16" s="324"/>
      <c r="O16" s="324"/>
      <c r="P16" s="324"/>
      <c r="Q16" s="324"/>
      <c r="R16" s="324"/>
      <c r="S16" s="324"/>
      <c r="T16" s="324"/>
      <c r="U16" s="324"/>
      <c r="V16" s="324"/>
      <c r="W16" s="324"/>
      <c r="X16" s="324"/>
      <c r="Y16" s="324"/>
      <c r="Z16" s="324"/>
      <c r="AA16" s="324"/>
      <c r="AB16" s="324"/>
      <c r="AC16" s="324"/>
      <c r="AD16" s="324"/>
    </row>
    <row r="17" ht="33.0" customHeight="1">
      <c r="A17" s="335" t="str">
        <f>+SUMMARY!#REF!</f>
        <v>#ERROR!</v>
      </c>
      <c r="B17" s="336" t="str">
        <f>+SUMMARY!#REF!</f>
        <v>#ERROR!</v>
      </c>
      <c r="C17" s="336" t="str">
        <f>+SUMMARY!#REF!</f>
        <v>#ERROR!</v>
      </c>
      <c r="D17" s="336" t="str">
        <f>+SUMMARY!#REF!</f>
        <v>#ERROR!</v>
      </c>
      <c r="E17" s="336" t="str">
        <f>+SUMMARY!#REF!</f>
        <v>#ERROR!</v>
      </c>
      <c r="F17" s="336" t="str">
        <f>+SUMMARY!#REF!</f>
        <v>#ERROR!</v>
      </c>
      <c r="G17" s="336" t="str">
        <f>+SUMMARY!#REF!</f>
        <v>#ERROR!</v>
      </c>
      <c r="H17" s="337" t="str">
        <f>+SUMMARY!#REF!</f>
        <v>#ERROR!</v>
      </c>
      <c r="I17" s="338" t="str">
        <f t="shared" si="1"/>
        <v>#ERROR!</v>
      </c>
      <c r="J17" s="339"/>
      <c r="K17" s="340"/>
      <c r="L17" s="340"/>
      <c r="M17" s="340"/>
      <c r="N17" s="340"/>
      <c r="O17" s="340"/>
      <c r="P17" s="340"/>
      <c r="Q17" s="340"/>
      <c r="R17" s="340"/>
      <c r="S17" s="340"/>
      <c r="T17" s="340"/>
      <c r="U17" s="340"/>
      <c r="V17" s="340"/>
      <c r="W17" s="340"/>
      <c r="X17" s="340"/>
      <c r="Y17" s="340"/>
      <c r="Z17" s="340"/>
      <c r="AA17" s="340"/>
      <c r="AB17" s="340"/>
      <c r="AC17" s="340"/>
      <c r="AD17" s="340"/>
    </row>
    <row r="18" ht="33.0" customHeight="1">
      <c r="A18" s="335" t="str">
        <f>+SUMMARY!#REF!</f>
        <v>#ERROR!</v>
      </c>
      <c r="B18" s="336" t="str">
        <f>+SUMMARY!#REF!</f>
        <v>#ERROR!</v>
      </c>
      <c r="C18" s="336" t="str">
        <f>+SUMMARY!#REF!</f>
        <v>#ERROR!</v>
      </c>
      <c r="D18" s="336" t="str">
        <f>+SUMMARY!#REF!</f>
        <v>#ERROR!</v>
      </c>
      <c r="E18" s="336" t="str">
        <f>+SUMMARY!#REF!</f>
        <v>#ERROR!</v>
      </c>
      <c r="F18" s="336" t="str">
        <f>+SUMMARY!#REF!</f>
        <v>#ERROR!</v>
      </c>
      <c r="G18" s="336" t="str">
        <f>+SUMMARY!#REF!</f>
        <v>#ERROR!</v>
      </c>
      <c r="H18" s="337" t="str">
        <f>+SUMMARY!#REF!</f>
        <v>#ERROR!</v>
      </c>
      <c r="I18" s="338" t="str">
        <f t="shared" si="1"/>
        <v>#ERROR!</v>
      </c>
      <c r="J18" s="339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</row>
    <row r="19" ht="33.0" customHeight="1">
      <c r="A19" s="335" t="str">
        <f>+SUMMARY!#REF!</f>
        <v>#ERROR!</v>
      </c>
      <c r="B19" s="336" t="str">
        <f>+SUMMARY!#REF!</f>
        <v>#ERROR!</v>
      </c>
      <c r="C19" s="336" t="str">
        <f>+SUMMARY!#REF!</f>
        <v>#ERROR!</v>
      </c>
      <c r="D19" s="336" t="str">
        <f>+SUMMARY!#REF!</f>
        <v>#ERROR!</v>
      </c>
      <c r="E19" s="336" t="str">
        <f>+SUMMARY!#REF!</f>
        <v>#ERROR!</v>
      </c>
      <c r="F19" s="336" t="str">
        <f>+SUMMARY!#REF!</f>
        <v>#ERROR!</v>
      </c>
      <c r="G19" s="336" t="str">
        <f>+SUMMARY!#REF!</f>
        <v>#ERROR!</v>
      </c>
      <c r="H19" s="337" t="str">
        <f>+SUMMARY!#REF!</f>
        <v>#ERROR!</v>
      </c>
      <c r="I19" s="338" t="str">
        <f t="shared" si="1"/>
        <v>#ERROR!</v>
      </c>
      <c r="J19" s="339"/>
      <c r="K19" s="340"/>
      <c r="L19" s="340"/>
      <c r="M19" s="340"/>
      <c r="N19" s="340"/>
      <c r="O19" s="340"/>
      <c r="P19" s="340"/>
      <c r="Q19" s="340"/>
      <c r="R19" s="340"/>
      <c r="S19" s="340"/>
      <c r="T19" s="340"/>
      <c r="U19" s="340"/>
      <c r="V19" s="340"/>
      <c r="W19" s="340"/>
      <c r="X19" s="340"/>
      <c r="Y19" s="340"/>
      <c r="Z19" s="340"/>
      <c r="AA19" s="340"/>
      <c r="AB19" s="340"/>
      <c r="AC19" s="340"/>
      <c r="AD19" s="340"/>
    </row>
    <row r="20" ht="33.0" customHeight="1">
      <c r="A20" s="335" t="str">
        <f>+SUMMARY!#REF!</f>
        <v>#ERROR!</v>
      </c>
      <c r="B20" s="336" t="str">
        <f>+SUMMARY!#REF!</f>
        <v>#ERROR!</v>
      </c>
      <c r="C20" s="336" t="str">
        <f>+SUMMARY!#REF!</f>
        <v>#ERROR!</v>
      </c>
      <c r="D20" s="336" t="str">
        <f>+SUMMARY!#REF!</f>
        <v>#ERROR!</v>
      </c>
      <c r="E20" s="336" t="str">
        <f>+SUMMARY!#REF!</f>
        <v>#ERROR!</v>
      </c>
      <c r="F20" s="336" t="str">
        <f>+SUMMARY!#REF!</f>
        <v>#ERROR!</v>
      </c>
      <c r="G20" s="336" t="str">
        <f>+SUMMARY!#REF!</f>
        <v>#ERROR!</v>
      </c>
      <c r="H20" s="337" t="str">
        <f>+SUMMARY!#REF!</f>
        <v>#ERROR!</v>
      </c>
      <c r="I20" s="338" t="str">
        <f t="shared" si="1"/>
        <v>#ERROR!</v>
      </c>
      <c r="J20" s="339"/>
      <c r="K20" s="340"/>
      <c r="L20" s="340"/>
      <c r="M20" s="340"/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340"/>
      <c r="AB20" s="340"/>
      <c r="AC20" s="340"/>
      <c r="AD20" s="340"/>
    </row>
    <row r="21" ht="33.0" customHeight="1">
      <c r="A21" s="335" t="str">
        <f>+SUMMARY!#REF!</f>
        <v>#ERROR!</v>
      </c>
      <c r="B21" s="336" t="str">
        <f>+SUMMARY!#REF!</f>
        <v>#ERROR!</v>
      </c>
      <c r="C21" s="336" t="str">
        <f>+SUMMARY!#REF!</f>
        <v>#ERROR!</v>
      </c>
      <c r="D21" s="336" t="str">
        <f>+SUMMARY!#REF!</f>
        <v>#ERROR!</v>
      </c>
      <c r="E21" s="336" t="str">
        <f>+SUMMARY!#REF!</f>
        <v>#ERROR!</v>
      </c>
      <c r="F21" s="336" t="str">
        <f>+SUMMARY!#REF!</f>
        <v>#ERROR!</v>
      </c>
      <c r="G21" s="336" t="str">
        <f>+SUMMARY!#REF!</f>
        <v>#ERROR!</v>
      </c>
      <c r="H21" s="337" t="str">
        <f>+SUMMARY!#REF!</f>
        <v>#ERROR!</v>
      </c>
      <c r="I21" s="338" t="str">
        <f t="shared" si="1"/>
        <v>#ERROR!</v>
      </c>
      <c r="J21" s="339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</row>
    <row r="22" ht="33.0" customHeight="1">
      <c r="A22" s="335" t="str">
        <f>+SUMMARY!#REF!</f>
        <v>#ERROR!</v>
      </c>
      <c r="B22" s="336" t="str">
        <f>+SUMMARY!#REF!</f>
        <v>#ERROR!</v>
      </c>
      <c r="C22" s="336" t="str">
        <f>+SUMMARY!#REF!</f>
        <v>#ERROR!</v>
      </c>
      <c r="D22" s="336" t="str">
        <f>+SUMMARY!#REF!</f>
        <v>#ERROR!</v>
      </c>
      <c r="E22" s="336" t="str">
        <f>+SUMMARY!#REF!</f>
        <v>#ERROR!</v>
      </c>
      <c r="F22" s="336" t="str">
        <f>+SUMMARY!#REF!</f>
        <v>#ERROR!</v>
      </c>
      <c r="G22" s="336" t="str">
        <f>+SUMMARY!#REF!</f>
        <v>#ERROR!</v>
      </c>
      <c r="H22" s="337" t="str">
        <f>+SUMMARY!#REF!</f>
        <v>#ERROR!</v>
      </c>
      <c r="I22" s="338" t="str">
        <f t="shared" si="1"/>
        <v>#ERROR!</v>
      </c>
      <c r="J22" s="339"/>
      <c r="K22" s="340"/>
      <c r="L22" s="340"/>
      <c r="M22" s="340"/>
      <c r="N22" s="340"/>
      <c r="O22" s="340"/>
      <c r="P22" s="340"/>
      <c r="Q22" s="340"/>
      <c r="R22" s="340"/>
      <c r="S22" s="340"/>
      <c r="T22" s="340"/>
      <c r="U22" s="340"/>
      <c r="V22" s="340"/>
      <c r="W22" s="340"/>
      <c r="X22" s="340"/>
      <c r="Y22" s="340"/>
      <c r="Z22" s="340"/>
      <c r="AA22" s="340"/>
      <c r="AB22" s="340"/>
      <c r="AC22" s="340"/>
      <c r="AD22" s="340"/>
    </row>
    <row r="23" ht="33.0" customHeight="1">
      <c r="A23" s="335" t="str">
        <f>+SUMMARY!#REF!</f>
        <v>#ERROR!</v>
      </c>
      <c r="B23" s="336" t="str">
        <f>+SUMMARY!#REF!</f>
        <v>#ERROR!</v>
      </c>
      <c r="C23" s="336" t="str">
        <f>+SUMMARY!#REF!</f>
        <v>#ERROR!</v>
      </c>
      <c r="D23" s="336" t="str">
        <f>+SUMMARY!#REF!</f>
        <v>#ERROR!</v>
      </c>
      <c r="E23" s="336" t="str">
        <f>+SUMMARY!#REF!</f>
        <v>#ERROR!</v>
      </c>
      <c r="F23" s="336" t="str">
        <f>+SUMMARY!#REF!</f>
        <v>#ERROR!</v>
      </c>
      <c r="G23" s="336" t="str">
        <f>+SUMMARY!#REF!</f>
        <v>#ERROR!</v>
      </c>
      <c r="H23" s="337" t="str">
        <f>+SUMMARY!#REF!</f>
        <v>#ERROR!</v>
      </c>
      <c r="I23" s="338" t="str">
        <f t="shared" si="1"/>
        <v>#ERROR!</v>
      </c>
      <c r="J23" s="339"/>
      <c r="K23" s="340"/>
      <c r="L23" s="340"/>
      <c r="M23" s="340"/>
      <c r="N23" s="340"/>
      <c r="O23" s="340"/>
      <c r="P23" s="340"/>
      <c r="Q23" s="340"/>
      <c r="R23" s="340"/>
      <c r="S23" s="340"/>
      <c r="T23" s="340"/>
      <c r="U23" s="340"/>
      <c r="V23" s="340"/>
      <c r="W23" s="340"/>
      <c r="X23" s="340"/>
      <c r="Y23" s="340"/>
      <c r="Z23" s="340"/>
      <c r="AA23" s="340"/>
      <c r="AB23" s="340"/>
      <c r="AC23" s="340"/>
      <c r="AD23" s="340"/>
    </row>
    <row r="24" ht="33.0" customHeight="1">
      <c r="A24" s="335" t="str">
        <f>+SUMMARY!#REF!</f>
        <v>#ERROR!</v>
      </c>
      <c r="B24" s="336" t="str">
        <f>+SUMMARY!#REF!</f>
        <v>#ERROR!</v>
      </c>
      <c r="C24" s="336" t="str">
        <f>+SUMMARY!#REF!</f>
        <v>#ERROR!</v>
      </c>
      <c r="D24" s="336" t="str">
        <f>+SUMMARY!#REF!</f>
        <v>#ERROR!</v>
      </c>
      <c r="E24" s="336" t="str">
        <f>+SUMMARY!#REF!</f>
        <v>#ERROR!</v>
      </c>
      <c r="F24" s="336" t="str">
        <f>+SUMMARY!#REF!</f>
        <v>#ERROR!</v>
      </c>
      <c r="G24" s="336" t="str">
        <f>+SUMMARY!#REF!</f>
        <v>#ERROR!</v>
      </c>
      <c r="H24" s="337" t="str">
        <f>+SUMMARY!#REF!</f>
        <v>#ERROR!</v>
      </c>
      <c r="I24" s="338" t="str">
        <f t="shared" si="1"/>
        <v>#ERROR!</v>
      </c>
      <c r="J24" s="339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</row>
    <row r="25" ht="33.0" customHeight="1">
      <c r="A25" s="335" t="str">
        <f>+SUMMARY!#REF!</f>
        <v>#ERROR!</v>
      </c>
      <c r="B25" s="336" t="str">
        <f>+SUMMARY!#REF!</f>
        <v>#ERROR!</v>
      </c>
      <c r="C25" s="336" t="str">
        <f>+SUMMARY!#REF!</f>
        <v>#ERROR!</v>
      </c>
      <c r="D25" s="336" t="str">
        <f>+SUMMARY!#REF!</f>
        <v>#ERROR!</v>
      </c>
      <c r="E25" s="336" t="str">
        <f>+SUMMARY!#REF!</f>
        <v>#ERROR!</v>
      </c>
      <c r="F25" s="336" t="str">
        <f>+SUMMARY!#REF!</f>
        <v>#ERROR!</v>
      </c>
      <c r="G25" s="336" t="str">
        <f>+SUMMARY!#REF!</f>
        <v>#ERROR!</v>
      </c>
      <c r="H25" s="337" t="str">
        <f>+SUMMARY!#REF!</f>
        <v>#ERROR!</v>
      </c>
      <c r="I25" s="338" t="str">
        <f t="shared" si="1"/>
        <v>#ERROR!</v>
      </c>
      <c r="J25" s="339"/>
      <c r="K25" s="340"/>
      <c r="L25" s="340"/>
      <c r="M25" s="340"/>
      <c r="N25" s="340"/>
      <c r="O25" s="340"/>
      <c r="P25" s="340"/>
      <c r="Q25" s="340"/>
      <c r="R25" s="340"/>
      <c r="S25" s="340"/>
      <c r="T25" s="340"/>
      <c r="U25" s="340"/>
      <c r="V25" s="340"/>
      <c r="W25" s="340"/>
      <c r="X25" s="340"/>
      <c r="Y25" s="340"/>
      <c r="Z25" s="340"/>
      <c r="AA25" s="340"/>
      <c r="AB25" s="340"/>
      <c r="AC25" s="340"/>
      <c r="AD25" s="340"/>
    </row>
    <row r="26" ht="33.0" customHeight="1">
      <c r="A26" s="335" t="str">
        <f>+SUMMARY!#REF!</f>
        <v>#ERROR!</v>
      </c>
      <c r="B26" s="336" t="str">
        <f>+SUMMARY!#REF!</f>
        <v>#ERROR!</v>
      </c>
      <c r="C26" s="336" t="str">
        <f>+SUMMARY!#REF!</f>
        <v>#ERROR!</v>
      </c>
      <c r="D26" s="336" t="str">
        <f>+SUMMARY!#REF!</f>
        <v>#ERROR!</v>
      </c>
      <c r="E26" s="336" t="str">
        <f>+SUMMARY!#REF!</f>
        <v>#ERROR!</v>
      </c>
      <c r="F26" s="336" t="str">
        <f>+SUMMARY!#REF!</f>
        <v>#ERROR!</v>
      </c>
      <c r="G26" s="336" t="str">
        <f>+SUMMARY!#REF!</f>
        <v>#ERROR!</v>
      </c>
      <c r="H26" s="337" t="str">
        <f>+SUMMARY!#REF!</f>
        <v>#ERROR!</v>
      </c>
      <c r="I26" s="338" t="str">
        <f t="shared" si="1"/>
        <v>#ERROR!</v>
      </c>
      <c r="J26" s="339"/>
      <c r="K26" s="340"/>
      <c r="L26" s="340"/>
      <c r="M26" s="340"/>
      <c r="N26" s="340"/>
      <c r="O26" s="340"/>
      <c r="P26" s="340"/>
      <c r="Q26" s="340"/>
      <c r="R26" s="340"/>
      <c r="S26" s="340"/>
      <c r="T26" s="340"/>
      <c r="U26" s="340"/>
      <c r="V26" s="340"/>
      <c r="W26" s="340"/>
      <c r="X26" s="340"/>
      <c r="Y26" s="340"/>
      <c r="Z26" s="340"/>
      <c r="AA26" s="340"/>
      <c r="AB26" s="340"/>
      <c r="AC26" s="340"/>
      <c r="AD26" s="340"/>
    </row>
    <row r="27" ht="33.0" customHeight="1">
      <c r="A27" s="335" t="str">
        <f>+SUMMARY!#REF!</f>
        <v>#ERROR!</v>
      </c>
      <c r="B27" s="336" t="str">
        <f>+SUMMARY!#REF!</f>
        <v>#ERROR!</v>
      </c>
      <c r="C27" s="336" t="str">
        <f>+SUMMARY!#REF!</f>
        <v>#ERROR!</v>
      </c>
      <c r="D27" s="336" t="str">
        <f>+SUMMARY!#REF!</f>
        <v>#ERROR!</v>
      </c>
      <c r="E27" s="336" t="str">
        <f>+SUMMARY!#REF!</f>
        <v>#ERROR!</v>
      </c>
      <c r="F27" s="336" t="str">
        <f>+SUMMARY!#REF!</f>
        <v>#ERROR!</v>
      </c>
      <c r="G27" s="336" t="str">
        <f>+SUMMARY!#REF!</f>
        <v>#ERROR!</v>
      </c>
      <c r="H27" s="337" t="str">
        <f>+SUMMARY!#REF!</f>
        <v>#ERROR!</v>
      </c>
      <c r="I27" s="338" t="str">
        <f t="shared" si="1"/>
        <v>#ERROR!</v>
      </c>
      <c r="J27" s="339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  <c r="AD27" s="340"/>
    </row>
    <row r="28" ht="33.0" customHeight="1">
      <c r="A28" s="335" t="str">
        <f>+SUMMARY!#REF!</f>
        <v>#ERROR!</v>
      </c>
      <c r="B28" s="336" t="str">
        <f>+SUMMARY!#REF!</f>
        <v>#ERROR!</v>
      </c>
      <c r="C28" s="336" t="str">
        <f>+SUMMARY!#REF!</f>
        <v>#ERROR!</v>
      </c>
      <c r="D28" s="336" t="str">
        <f>+SUMMARY!#REF!</f>
        <v>#ERROR!</v>
      </c>
      <c r="E28" s="336" t="str">
        <f>+SUMMARY!#REF!</f>
        <v>#ERROR!</v>
      </c>
      <c r="F28" s="336" t="str">
        <f>+SUMMARY!#REF!</f>
        <v>#ERROR!</v>
      </c>
      <c r="G28" s="336" t="str">
        <f>+SUMMARY!#REF!</f>
        <v>#ERROR!</v>
      </c>
      <c r="H28" s="337" t="str">
        <f>+SUMMARY!#REF!</f>
        <v>#ERROR!</v>
      </c>
      <c r="I28" s="338" t="str">
        <f t="shared" si="1"/>
        <v>#ERROR!</v>
      </c>
      <c r="J28" s="339"/>
      <c r="K28" s="340"/>
      <c r="L28" s="340"/>
      <c r="M28" s="340"/>
      <c r="N28" s="340"/>
      <c r="O28" s="340"/>
      <c r="P28" s="340"/>
      <c r="Q28" s="340"/>
      <c r="R28" s="340"/>
      <c r="S28" s="340"/>
      <c r="T28" s="340"/>
      <c r="U28" s="340"/>
      <c r="V28" s="340"/>
      <c r="W28" s="340"/>
      <c r="X28" s="340"/>
      <c r="Y28" s="340"/>
      <c r="Z28" s="340"/>
      <c r="AA28" s="340"/>
      <c r="AB28" s="340"/>
      <c r="AC28" s="340"/>
      <c r="AD28" s="340"/>
    </row>
    <row r="29" ht="33.0" customHeight="1">
      <c r="A29" s="335" t="str">
        <f>+SUMMARY!#REF!</f>
        <v>#ERROR!</v>
      </c>
      <c r="B29" s="336" t="str">
        <f>+SUMMARY!#REF!</f>
        <v>#ERROR!</v>
      </c>
      <c r="C29" s="336" t="str">
        <f>+SUMMARY!#REF!</f>
        <v>#ERROR!</v>
      </c>
      <c r="D29" s="336" t="str">
        <f>+SUMMARY!#REF!</f>
        <v>#ERROR!</v>
      </c>
      <c r="E29" s="336" t="str">
        <f>+SUMMARY!#REF!</f>
        <v>#ERROR!</v>
      </c>
      <c r="F29" s="336" t="str">
        <f>+SUMMARY!#REF!</f>
        <v>#ERROR!</v>
      </c>
      <c r="G29" s="336" t="str">
        <f>+SUMMARY!#REF!</f>
        <v>#ERROR!</v>
      </c>
      <c r="H29" s="337" t="str">
        <f>+SUMMARY!#REF!</f>
        <v>#ERROR!</v>
      </c>
      <c r="I29" s="338" t="str">
        <f t="shared" si="1"/>
        <v>#ERROR!</v>
      </c>
      <c r="J29" s="339"/>
      <c r="K29" s="340"/>
      <c r="L29" s="340"/>
      <c r="M29" s="340"/>
      <c r="N29" s="340"/>
      <c r="O29" s="340"/>
      <c r="P29" s="340"/>
      <c r="Q29" s="340"/>
      <c r="R29" s="340"/>
      <c r="S29" s="340"/>
      <c r="T29" s="340"/>
      <c r="U29" s="340"/>
      <c r="V29" s="340"/>
      <c r="W29" s="340"/>
      <c r="X29" s="340"/>
      <c r="Y29" s="340"/>
      <c r="Z29" s="340"/>
      <c r="AA29" s="340"/>
      <c r="AB29" s="340"/>
      <c r="AC29" s="340"/>
      <c r="AD29" s="340"/>
    </row>
    <row r="30" ht="33.0" customHeight="1">
      <c r="A30" s="335" t="str">
        <f>+SUMMARY!#REF!</f>
        <v>#ERROR!</v>
      </c>
      <c r="B30" s="336" t="str">
        <f>+SUMMARY!#REF!</f>
        <v>#ERROR!</v>
      </c>
      <c r="C30" s="336" t="str">
        <f>+SUMMARY!#REF!</f>
        <v>#ERROR!</v>
      </c>
      <c r="D30" s="336" t="str">
        <f>+SUMMARY!#REF!</f>
        <v>#ERROR!</v>
      </c>
      <c r="E30" s="336" t="str">
        <f>+SUMMARY!#REF!</f>
        <v>#ERROR!</v>
      </c>
      <c r="F30" s="336" t="str">
        <f>+SUMMARY!#REF!</f>
        <v>#ERROR!</v>
      </c>
      <c r="G30" s="336" t="str">
        <f>+SUMMARY!#REF!</f>
        <v>#ERROR!</v>
      </c>
      <c r="H30" s="337" t="str">
        <f>+SUMMARY!#REF!</f>
        <v>#ERROR!</v>
      </c>
      <c r="I30" s="338" t="str">
        <f t="shared" si="1"/>
        <v>#ERROR!</v>
      </c>
      <c r="J30" s="339"/>
      <c r="K30" s="340"/>
      <c r="L30" s="340"/>
      <c r="M30" s="340"/>
      <c r="N30" s="340"/>
      <c r="O30" s="340"/>
      <c r="P30" s="340"/>
      <c r="Q30" s="340"/>
      <c r="R30" s="340"/>
      <c r="S30" s="340"/>
      <c r="T30" s="340"/>
      <c r="U30" s="340"/>
      <c r="V30" s="340"/>
      <c r="W30" s="340"/>
      <c r="X30" s="340"/>
      <c r="Y30" s="340"/>
      <c r="Z30" s="340"/>
      <c r="AA30" s="340"/>
      <c r="AB30" s="340"/>
      <c r="AC30" s="340"/>
      <c r="AD30" s="340"/>
    </row>
    <row r="31" ht="33.0" customHeight="1">
      <c r="A31" s="335" t="str">
        <f>+SUMMARY!#REF!</f>
        <v>#ERROR!</v>
      </c>
      <c r="B31" s="336" t="str">
        <f>+SUMMARY!#REF!</f>
        <v>#ERROR!</v>
      </c>
      <c r="C31" s="336" t="str">
        <f>+SUMMARY!#REF!</f>
        <v>#ERROR!</v>
      </c>
      <c r="D31" s="336" t="str">
        <f>+SUMMARY!#REF!</f>
        <v>#ERROR!</v>
      </c>
      <c r="E31" s="336" t="str">
        <f>+SUMMARY!#REF!</f>
        <v>#ERROR!</v>
      </c>
      <c r="F31" s="336" t="str">
        <f>+SUMMARY!#REF!</f>
        <v>#ERROR!</v>
      </c>
      <c r="G31" s="336" t="str">
        <f>+SUMMARY!#REF!</f>
        <v>#ERROR!</v>
      </c>
      <c r="H31" s="337" t="str">
        <f>+SUMMARY!#REF!</f>
        <v>#ERROR!</v>
      </c>
      <c r="I31" s="338" t="str">
        <f t="shared" si="1"/>
        <v>#ERROR!</v>
      </c>
      <c r="J31" s="339"/>
      <c r="K31" s="340"/>
      <c r="L31" s="340"/>
      <c r="M31" s="340"/>
      <c r="N31" s="340"/>
      <c r="O31" s="340"/>
      <c r="P31" s="340"/>
      <c r="Q31" s="340"/>
      <c r="R31" s="340"/>
      <c r="S31" s="340"/>
      <c r="T31" s="340"/>
      <c r="U31" s="340"/>
      <c r="V31" s="340"/>
      <c r="W31" s="340"/>
      <c r="X31" s="340"/>
      <c r="Y31" s="340"/>
      <c r="Z31" s="340"/>
      <c r="AA31" s="340"/>
      <c r="AB31" s="340"/>
      <c r="AC31" s="340"/>
      <c r="AD31" s="340"/>
    </row>
    <row r="32" ht="33.0" customHeight="1">
      <c r="A32" s="335" t="str">
        <f>+SUMMARY!#REF!</f>
        <v>#ERROR!</v>
      </c>
      <c r="B32" s="336" t="str">
        <f>+SUMMARY!#REF!</f>
        <v>#ERROR!</v>
      </c>
      <c r="C32" s="336" t="str">
        <f>+SUMMARY!#REF!</f>
        <v>#ERROR!</v>
      </c>
      <c r="D32" s="336" t="str">
        <f>+SUMMARY!#REF!</f>
        <v>#ERROR!</v>
      </c>
      <c r="E32" s="336" t="str">
        <f>+SUMMARY!#REF!</f>
        <v>#ERROR!</v>
      </c>
      <c r="F32" s="336" t="str">
        <f>+SUMMARY!#REF!</f>
        <v>#ERROR!</v>
      </c>
      <c r="G32" s="336" t="str">
        <f>+SUMMARY!#REF!</f>
        <v>#ERROR!</v>
      </c>
      <c r="H32" s="337" t="str">
        <f>+SUMMARY!#REF!</f>
        <v>#ERROR!</v>
      </c>
      <c r="I32" s="338" t="str">
        <f t="shared" si="1"/>
        <v>#ERROR!</v>
      </c>
      <c r="J32" s="339"/>
      <c r="K32" s="340"/>
      <c r="L32" s="340"/>
      <c r="M32" s="340"/>
      <c r="N32" s="340"/>
      <c r="O32" s="340"/>
      <c r="P32" s="340"/>
      <c r="Q32" s="340"/>
      <c r="R32" s="340"/>
      <c r="S32" s="340"/>
      <c r="T32" s="340"/>
      <c r="U32" s="340"/>
      <c r="V32" s="340"/>
      <c r="W32" s="340"/>
      <c r="X32" s="340"/>
      <c r="Y32" s="340"/>
      <c r="Z32" s="340"/>
      <c r="AA32" s="340"/>
      <c r="AB32" s="340"/>
      <c r="AC32" s="340"/>
      <c r="AD32" s="340"/>
    </row>
    <row r="33" ht="33.0" customHeight="1">
      <c r="A33" s="335" t="str">
        <f>+SUMMARY!#REF!</f>
        <v>#ERROR!</v>
      </c>
      <c r="B33" s="336" t="str">
        <f>+SUMMARY!#REF!</f>
        <v>#ERROR!</v>
      </c>
      <c r="C33" s="336" t="str">
        <f>+SUMMARY!#REF!</f>
        <v>#ERROR!</v>
      </c>
      <c r="D33" s="336" t="str">
        <f>+SUMMARY!#REF!</f>
        <v>#ERROR!</v>
      </c>
      <c r="E33" s="336" t="str">
        <f>+SUMMARY!#REF!</f>
        <v>#ERROR!</v>
      </c>
      <c r="F33" s="336" t="str">
        <f>+SUMMARY!#REF!</f>
        <v>#ERROR!</v>
      </c>
      <c r="G33" s="336" t="str">
        <f>+SUMMARY!#REF!</f>
        <v>#ERROR!</v>
      </c>
      <c r="H33" s="337" t="str">
        <f>+SUMMARY!#REF!</f>
        <v>#ERROR!</v>
      </c>
      <c r="I33" s="338" t="str">
        <f t="shared" si="1"/>
        <v>#ERROR!</v>
      </c>
      <c r="J33" s="339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  <c r="Y33" s="340"/>
      <c r="Z33" s="340"/>
      <c r="AA33" s="340"/>
      <c r="AB33" s="340"/>
      <c r="AC33" s="340"/>
      <c r="AD33" s="340"/>
    </row>
    <row r="34" ht="33.0" customHeight="1">
      <c r="A34" s="335" t="str">
        <f>+SUMMARY!#REF!</f>
        <v>#ERROR!</v>
      </c>
      <c r="B34" s="336" t="str">
        <f>+SUMMARY!#REF!</f>
        <v>#ERROR!</v>
      </c>
      <c r="C34" s="336" t="str">
        <f>+SUMMARY!#REF!</f>
        <v>#ERROR!</v>
      </c>
      <c r="D34" s="336" t="str">
        <f>+SUMMARY!#REF!</f>
        <v>#ERROR!</v>
      </c>
      <c r="E34" s="336" t="str">
        <f>+SUMMARY!#REF!</f>
        <v>#ERROR!</v>
      </c>
      <c r="F34" s="336" t="str">
        <f>+SUMMARY!#REF!</f>
        <v>#ERROR!</v>
      </c>
      <c r="G34" s="336" t="str">
        <f>+SUMMARY!#REF!</f>
        <v>#ERROR!</v>
      </c>
      <c r="H34" s="337" t="str">
        <f>+SUMMARY!#REF!</f>
        <v>#ERROR!</v>
      </c>
      <c r="I34" s="338" t="str">
        <f t="shared" si="1"/>
        <v>#ERROR!</v>
      </c>
      <c r="J34" s="339"/>
      <c r="K34" s="340"/>
      <c r="L34" s="340"/>
      <c r="M34" s="340"/>
      <c r="N34" s="340"/>
      <c r="O34" s="340"/>
      <c r="P34" s="340"/>
      <c r="Q34" s="340"/>
      <c r="R34" s="340"/>
      <c r="S34" s="340"/>
      <c r="T34" s="340"/>
      <c r="U34" s="340"/>
      <c r="V34" s="340"/>
      <c r="W34" s="340"/>
      <c r="X34" s="340"/>
      <c r="Y34" s="340"/>
      <c r="Z34" s="340"/>
      <c r="AA34" s="340"/>
      <c r="AB34" s="340"/>
      <c r="AC34" s="340"/>
      <c r="AD34" s="340"/>
    </row>
    <row r="35" ht="33.0" customHeight="1">
      <c r="A35" s="335" t="str">
        <f>+SUMMARY!#REF!</f>
        <v>#ERROR!</v>
      </c>
      <c r="B35" s="336" t="str">
        <f>+SUMMARY!#REF!</f>
        <v>#ERROR!</v>
      </c>
      <c r="C35" s="336" t="str">
        <f>+SUMMARY!#REF!</f>
        <v>#ERROR!</v>
      </c>
      <c r="D35" s="336" t="str">
        <f>+SUMMARY!#REF!</f>
        <v>#ERROR!</v>
      </c>
      <c r="E35" s="336" t="str">
        <f>+SUMMARY!#REF!</f>
        <v>#ERROR!</v>
      </c>
      <c r="F35" s="336" t="str">
        <f>+SUMMARY!#REF!</f>
        <v>#ERROR!</v>
      </c>
      <c r="G35" s="336" t="str">
        <f>+SUMMARY!#REF!</f>
        <v>#ERROR!</v>
      </c>
      <c r="H35" s="337" t="str">
        <f>+SUMMARY!#REF!</f>
        <v>#ERROR!</v>
      </c>
      <c r="I35" s="338" t="str">
        <f t="shared" si="1"/>
        <v>#ERROR!</v>
      </c>
      <c r="J35" s="339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</row>
    <row r="36" ht="33.0" customHeight="1">
      <c r="A36" s="335" t="str">
        <f>+SUMMARY!#REF!</f>
        <v>#ERROR!</v>
      </c>
      <c r="B36" s="336" t="str">
        <f>+SUMMARY!#REF!</f>
        <v>#ERROR!</v>
      </c>
      <c r="C36" s="336" t="str">
        <f>+SUMMARY!#REF!</f>
        <v>#ERROR!</v>
      </c>
      <c r="D36" s="336" t="str">
        <f>+SUMMARY!#REF!</f>
        <v>#ERROR!</v>
      </c>
      <c r="E36" s="336" t="str">
        <f>+SUMMARY!#REF!</f>
        <v>#ERROR!</v>
      </c>
      <c r="F36" s="336" t="str">
        <f>+SUMMARY!#REF!</f>
        <v>#ERROR!</v>
      </c>
      <c r="G36" s="336" t="str">
        <f>+SUMMARY!#REF!</f>
        <v>#ERROR!</v>
      </c>
      <c r="H36" s="337" t="str">
        <f>+SUMMARY!#REF!</f>
        <v>#ERROR!</v>
      </c>
      <c r="I36" s="338" t="str">
        <f t="shared" si="1"/>
        <v>#ERROR!</v>
      </c>
      <c r="J36" s="339"/>
      <c r="K36" s="340"/>
      <c r="L36" s="340"/>
      <c r="M36" s="340"/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  <c r="Y36" s="340"/>
      <c r="Z36" s="340"/>
      <c r="AA36" s="340"/>
      <c r="AB36" s="340"/>
      <c r="AC36" s="340"/>
      <c r="AD36" s="340"/>
    </row>
    <row r="37" ht="33.0" customHeight="1">
      <c r="A37" s="335" t="str">
        <f>+SUMMARY!#REF!</f>
        <v>#ERROR!</v>
      </c>
      <c r="B37" s="336" t="str">
        <f>+SUMMARY!#REF!</f>
        <v>#ERROR!</v>
      </c>
      <c r="C37" s="336" t="str">
        <f>+SUMMARY!#REF!</f>
        <v>#ERROR!</v>
      </c>
      <c r="D37" s="336" t="str">
        <f>+SUMMARY!#REF!</f>
        <v>#ERROR!</v>
      </c>
      <c r="E37" s="336" t="str">
        <f>+SUMMARY!#REF!</f>
        <v>#ERROR!</v>
      </c>
      <c r="F37" s="336" t="str">
        <f>+SUMMARY!#REF!</f>
        <v>#ERROR!</v>
      </c>
      <c r="G37" s="336" t="str">
        <f>+SUMMARY!#REF!</f>
        <v>#ERROR!</v>
      </c>
      <c r="H37" s="337" t="str">
        <f>+SUMMARY!#REF!</f>
        <v>#ERROR!</v>
      </c>
      <c r="I37" s="338" t="str">
        <f t="shared" si="1"/>
        <v>#ERROR!</v>
      </c>
      <c r="J37" s="339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</row>
    <row r="38" ht="30.0" customHeight="1">
      <c r="A38" s="341" t="s">
        <v>97</v>
      </c>
      <c r="B38" s="342" t="str">
        <f t="shared" ref="B38:G38" si="2">SUM(B8:B37)</f>
        <v>#ERROR!</v>
      </c>
      <c r="C38" s="342" t="str">
        <f t="shared" si="2"/>
        <v>#ERROR!</v>
      </c>
      <c r="D38" s="342" t="str">
        <f t="shared" si="2"/>
        <v>#ERROR!</v>
      </c>
      <c r="E38" s="342" t="str">
        <f t="shared" si="2"/>
        <v>#ERROR!</v>
      </c>
      <c r="F38" s="342" t="str">
        <f t="shared" si="2"/>
        <v>#ERROR!</v>
      </c>
      <c r="G38" s="342" t="str">
        <f t="shared" si="2"/>
        <v>#ERROR!</v>
      </c>
      <c r="H38" s="343"/>
      <c r="I38" s="344" t="str">
        <f t="shared" si="1"/>
        <v>#ERROR!</v>
      </c>
      <c r="J38" s="345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</row>
    <row r="39" ht="24.75" customHeight="1">
      <c r="A39" s="346" t="s">
        <v>49</v>
      </c>
      <c r="B39" s="347"/>
      <c r="C39" s="348" t="str">
        <f>+C38/B38</f>
        <v>#ERROR!</v>
      </c>
      <c r="D39" s="349" t="str">
        <f>+D38/B38</f>
        <v>#ERROR!</v>
      </c>
      <c r="E39" s="348" t="str">
        <f>+E38/B38</f>
        <v>#ERROR!</v>
      </c>
      <c r="F39" s="348" t="str">
        <f>+F38/B38</f>
        <v>#ERROR!</v>
      </c>
      <c r="G39" s="348" t="str">
        <f>+G38/B38</f>
        <v>#ERROR!</v>
      </c>
      <c r="H39" s="350" t="str">
        <f>+SUMMARY!H14</f>
        <v/>
      </c>
      <c r="I39" s="351"/>
      <c r="J39" s="352"/>
      <c r="K39" s="324"/>
      <c r="L39" s="324"/>
      <c r="M39" s="324"/>
      <c r="N39" s="324"/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</row>
    <row r="40" ht="33.75" customHeight="1">
      <c r="A40" s="353" t="s">
        <v>98</v>
      </c>
      <c r="B40" s="354"/>
      <c r="C40" s="355"/>
      <c r="D40" s="355">
        <v>0.0053</v>
      </c>
      <c r="E40" s="355">
        <v>0.0084</v>
      </c>
      <c r="F40" s="355"/>
      <c r="G40" s="356">
        <v>0.0061</v>
      </c>
      <c r="H40" s="357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</row>
    <row r="41" ht="40.5" customHeight="1">
      <c r="A41" s="358"/>
      <c r="B41" s="324"/>
      <c r="C41" s="324"/>
      <c r="D41" s="324" t="s">
        <v>99</v>
      </c>
      <c r="E41" s="324"/>
      <c r="F41" s="359" t="str">
        <f>+D38+E38+F38+G38</f>
        <v>#ERROR!</v>
      </c>
      <c r="G41" s="324"/>
      <c r="H41" s="360"/>
      <c r="I41" s="324"/>
      <c r="J41" s="324"/>
      <c r="K41" s="324"/>
      <c r="L41" s="324"/>
      <c r="M41" s="324"/>
      <c r="N41" s="324"/>
      <c r="O41" s="324"/>
      <c r="P41" s="324"/>
      <c r="Q41" s="324"/>
      <c r="R41" s="324"/>
      <c r="S41" s="324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</row>
    <row r="42" ht="23.25" customHeight="1">
      <c r="A42" s="358"/>
      <c r="B42" s="324"/>
      <c r="C42" s="324"/>
      <c r="D42" s="324" t="s">
        <v>100</v>
      </c>
      <c r="E42" s="324"/>
      <c r="F42" s="361" t="str">
        <f>+F41/B38</f>
        <v>#ERROR!</v>
      </c>
      <c r="G42" s="324"/>
      <c r="H42" s="360"/>
      <c r="I42" s="324"/>
      <c r="J42" s="324"/>
      <c r="K42" s="324"/>
      <c r="L42" s="324"/>
      <c r="M42" s="324"/>
      <c r="N42" s="324"/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</row>
    <row r="43" ht="23.25" customHeight="1">
      <c r="A43" s="358"/>
      <c r="B43" s="324"/>
      <c r="C43" s="324"/>
      <c r="D43" s="324" t="s">
        <v>101</v>
      </c>
      <c r="E43" s="324"/>
      <c r="F43" s="361" t="str">
        <f t="shared" ref="F43:F44" si="3">+D39+E39+G39</f>
        <v>#ERROR!</v>
      </c>
      <c r="G43" s="324"/>
      <c r="H43" s="360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</row>
    <row r="44" ht="23.25" customHeight="1">
      <c r="A44" s="358"/>
      <c r="B44" s="324"/>
      <c r="C44" s="323" t="s">
        <v>102</v>
      </c>
      <c r="D44" s="323"/>
      <c r="E44" s="323"/>
      <c r="F44" s="327">
        <f t="shared" si="3"/>
        <v>0.0198</v>
      </c>
      <c r="G44" s="324"/>
      <c r="H44" s="360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</row>
    <row r="45" ht="23.25" customHeight="1">
      <c r="A45" s="358" t="s">
        <v>103</v>
      </c>
      <c r="B45" s="324"/>
      <c r="C45" s="324"/>
      <c r="D45" s="362">
        <v>9.0</v>
      </c>
      <c r="E45" s="324"/>
      <c r="F45" s="324"/>
      <c r="G45" s="324"/>
      <c r="H45" s="360"/>
      <c r="I45" s="324"/>
      <c r="J45" s="324"/>
      <c r="K45" s="324"/>
      <c r="L45" s="324"/>
      <c r="M45" s="324"/>
      <c r="N45" s="324"/>
      <c r="O45" s="324"/>
      <c r="P45" s="324"/>
      <c r="Q45" s="324"/>
      <c r="R45" s="32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</row>
    <row r="46" ht="23.25" customHeight="1">
      <c r="A46" s="358"/>
      <c r="B46" s="324"/>
      <c r="C46" s="324" t="s">
        <v>104</v>
      </c>
      <c r="D46" s="363" t="str">
        <f t="shared" ref="D46:E46" si="4">+$D$45*D38</f>
        <v>#ERROR!</v>
      </c>
      <c r="E46" s="363" t="str">
        <f t="shared" si="4"/>
        <v>#ERROR!</v>
      </c>
      <c r="F46" s="363"/>
      <c r="G46" s="363" t="str">
        <f>+$D$45*G38</f>
        <v>#ERROR!</v>
      </c>
      <c r="H46" s="360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</row>
    <row r="47" ht="24.0" customHeight="1">
      <c r="A47" s="364"/>
      <c r="B47" s="365"/>
      <c r="C47" s="365"/>
      <c r="D47" s="365"/>
      <c r="E47" s="365"/>
      <c r="F47" s="365"/>
      <c r="G47" s="365"/>
      <c r="H47" s="366"/>
      <c r="I47" s="324"/>
      <c r="J47" s="324"/>
      <c r="K47" s="324"/>
      <c r="L47" s="324"/>
      <c r="M47" s="324"/>
      <c r="N47" s="324"/>
      <c r="O47" s="324"/>
      <c r="P47" s="324"/>
      <c r="Q47" s="324"/>
      <c r="R47" s="324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</row>
    <row r="48" ht="23.25" customHeight="1">
      <c r="A48" s="324"/>
      <c r="B48" s="324"/>
      <c r="C48" s="324"/>
      <c r="D48" s="324"/>
      <c r="E48" s="324"/>
      <c r="F48" s="324"/>
      <c r="G48" s="324"/>
      <c r="H48" s="324"/>
      <c r="I48" s="324"/>
      <c r="J48" s="324"/>
      <c r="K48" s="324"/>
      <c r="L48" s="324"/>
      <c r="M48" s="324"/>
      <c r="N48" s="324"/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</row>
    <row r="49" ht="23.25" customHeight="1">
      <c r="A49" s="324"/>
      <c r="B49" s="324"/>
      <c r="C49" s="324"/>
      <c r="D49" s="324"/>
      <c r="E49" s="324"/>
      <c r="F49" s="367"/>
      <c r="G49" s="324"/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</row>
    <row r="50" ht="23.25" customHeight="1">
      <c r="A50" s="324"/>
      <c r="B50" s="324"/>
      <c r="C50" s="324"/>
      <c r="D50" s="324"/>
      <c r="E50" s="367"/>
      <c r="F50" s="32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</row>
    <row r="51" ht="23.25" customHeight="1">
      <c r="A51" s="324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</row>
    <row r="52" ht="23.25" customHeight="1">
      <c r="A52" s="324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</row>
    <row r="53" ht="23.25" customHeight="1">
      <c r="A53" s="324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</row>
    <row r="54" ht="23.25" customHeight="1">
      <c r="A54" s="324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</row>
    <row r="55" ht="23.25" customHeight="1">
      <c r="A55" s="324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</row>
    <row r="56" ht="23.25" customHeight="1">
      <c r="A56" s="324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4"/>
      <c r="M56" s="324"/>
      <c r="N56" s="324"/>
      <c r="O56" s="324"/>
      <c r="P56" s="324"/>
      <c r="Q56" s="324"/>
      <c r="R56" s="324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</row>
    <row r="57" ht="23.25" customHeight="1">
      <c r="A57" s="324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4"/>
      <c r="M57" s="324"/>
      <c r="N57" s="324"/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</row>
    <row r="58" ht="23.25" customHeight="1">
      <c r="A58" s="324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</row>
    <row r="59" ht="23.25" customHeight="1">
      <c r="A59" s="324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4"/>
      <c r="M59" s="324"/>
      <c r="N59" s="324"/>
      <c r="O59" s="324"/>
      <c r="P59" s="324"/>
      <c r="Q59" s="324"/>
      <c r="R59" s="324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</row>
    <row r="60" ht="23.25" customHeight="1">
      <c r="A60" s="324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</row>
    <row r="61" ht="23.25" customHeight="1">
      <c r="A61" s="324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</row>
    <row r="62" ht="23.25" customHeight="1">
      <c r="A62" s="324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</row>
    <row r="63" ht="23.25" customHeight="1">
      <c r="A63" s="324"/>
      <c r="B63" s="324"/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64" ht="23.25" customHeight="1">
      <c r="A64" s="324"/>
      <c r="B64" s="324"/>
      <c r="C64" s="324"/>
      <c r="D64" s="324"/>
      <c r="E64" s="324"/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</row>
    <row r="65" ht="23.25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</row>
    <row r="66" ht="23.25" customHeight="1">
      <c r="A66" s="324"/>
      <c r="B66" s="324"/>
      <c r="C66" s="324"/>
      <c r="D66" s="324"/>
      <c r="E66" s="324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</row>
    <row r="67" ht="23.25" customHeight="1">
      <c r="A67" s="324"/>
      <c r="B67" s="324"/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</row>
    <row r="68" ht="23.25" customHeight="1">
      <c r="A68" s="324"/>
      <c r="B68" s="324"/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</row>
    <row r="69" ht="23.25" customHeight="1">
      <c r="A69" s="324"/>
      <c r="B69" s="324"/>
      <c r="C69" s="324"/>
      <c r="D69" s="324"/>
      <c r="E69" s="324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</row>
    <row r="70" ht="23.25" customHeight="1">
      <c r="A70" s="324"/>
      <c r="B70" s="324"/>
      <c r="C70" s="324"/>
      <c r="D70" s="324"/>
      <c r="E70" s="324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</row>
    <row r="71" ht="23.25" customHeight="1">
      <c r="A71" s="324"/>
      <c r="B71" s="324"/>
      <c r="C71" s="324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</row>
    <row r="72" ht="23.25" customHeight="1">
      <c r="A72" s="324"/>
      <c r="B72" s="324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</row>
    <row r="73" ht="23.25" customHeight="1">
      <c r="A73" s="324"/>
      <c r="B73" s="324"/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</row>
    <row r="74" ht="23.25" customHeight="1">
      <c r="A74" s="324"/>
      <c r="B74" s="324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</row>
    <row r="75" ht="23.25" customHeight="1">
      <c r="A75" s="324"/>
      <c r="B75" s="324"/>
      <c r="C75" s="324"/>
      <c r="D75" s="324"/>
      <c r="E75" s="324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</row>
    <row r="76" ht="23.25" customHeight="1">
      <c r="A76" s="324"/>
      <c r="B76" s="324"/>
      <c r="C76" s="324"/>
      <c r="D76" s="324"/>
      <c r="E76" s="324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</row>
    <row r="77" ht="23.25" customHeight="1">
      <c r="A77" s="324"/>
      <c r="B77" s="324"/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</row>
    <row r="78" ht="23.25" customHeight="1">
      <c r="A78" s="324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</row>
    <row r="79" ht="23.25" customHeight="1">
      <c r="A79" s="324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</row>
    <row r="80" ht="23.25" customHeight="1">
      <c r="A80" s="324"/>
      <c r="B80" s="324"/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</row>
    <row r="81" ht="23.25" customHeight="1">
      <c r="A81" s="324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</row>
    <row r="82" ht="23.25" customHeight="1">
      <c r="A82" s="324"/>
      <c r="B82" s="324"/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</row>
    <row r="83" ht="23.25" customHeight="1">
      <c r="A83" s="324"/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</row>
    <row r="84" ht="23.25" customHeight="1">
      <c r="A84" s="324"/>
      <c r="B84" s="324"/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</row>
    <row r="85" ht="23.25" customHeight="1">
      <c r="A85" s="324"/>
      <c r="B85" s="324"/>
      <c r="C85" s="324"/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</row>
    <row r="86" ht="23.25" customHeight="1">
      <c r="A86" s="324"/>
      <c r="B86" s="324"/>
      <c r="C86" s="32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</row>
    <row r="87" ht="23.25" customHeight="1">
      <c r="A87" s="324"/>
      <c r="B87" s="324"/>
      <c r="C87" s="324"/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</row>
    <row r="88" ht="23.25" customHeight="1">
      <c r="A88" s="324"/>
      <c r="B88" s="324"/>
      <c r="C88" s="324"/>
      <c r="D88" s="324"/>
      <c r="E88" s="324"/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</row>
    <row r="89" ht="23.25" customHeight="1">
      <c r="A89" s="324"/>
      <c r="B89" s="324"/>
      <c r="C89" s="324"/>
      <c r="D89" s="324"/>
      <c r="E89" s="324"/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</row>
    <row r="90" ht="23.25" customHeight="1">
      <c r="A90" s="324"/>
      <c r="B90" s="324"/>
      <c r="C90" s="324"/>
      <c r="D90" s="324"/>
      <c r="E90" s="324"/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</row>
    <row r="91" ht="23.25" customHeight="1">
      <c r="A91" s="324"/>
      <c r="B91" s="324"/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</row>
    <row r="92" ht="23.25" customHeight="1">
      <c r="A92" s="324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</row>
    <row r="93" ht="23.25" customHeight="1">
      <c r="A93" s="324"/>
      <c r="B93" s="324"/>
      <c r="C93" s="324"/>
      <c r="D93" s="324"/>
      <c r="E93" s="324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</row>
    <row r="94" ht="23.25" customHeight="1">
      <c r="A94" s="324"/>
      <c r="B94" s="324"/>
      <c r="C94" s="324"/>
      <c r="D94" s="324"/>
      <c r="E94" s="324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</row>
    <row r="95" ht="23.25" customHeight="1">
      <c r="A95" s="324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</row>
    <row r="96" ht="23.25" customHeight="1">
      <c r="A96" s="324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</row>
    <row r="97" ht="23.25" customHeight="1">
      <c r="A97" s="324"/>
      <c r="B97" s="324"/>
      <c r="C97" s="324"/>
      <c r="D97" s="324"/>
      <c r="E97" s="32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</row>
    <row r="98" ht="23.25" customHeight="1">
      <c r="A98" s="324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</row>
    <row r="99" ht="23.25" customHeight="1">
      <c r="A99" s="324"/>
      <c r="B99" s="324"/>
      <c r="C99" s="324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</row>
    <row r="100" ht="23.25" customHeight="1">
      <c r="A100" s="324"/>
      <c r="B100" s="324"/>
      <c r="C100" s="324"/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</row>
    <row r="101" ht="23.25" customHeight="1">
      <c r="A101" s="324"/>
      <c r="B101" s="324"/>
      <c r="C101" s="324"/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</row>
    <row r="102" ht="23.25" customHeight="1">
      <c r="A102" s="324"/>
      <c r="B102" s="324"/>
      <c r="C102" s="324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</row>
    <row r="103" ht="23.25" customHeight="1">
      <c r="A103" s="324"/>
      <c r="B103" s="324"/>
      <c r="C103" s="32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</row>
    <row r="104" ht="23.25" customHeight="1">
      <c r="A104" s="324"/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</row>
    <row r="105" ht="23.25" customHeight="1">
      <c r="A105" s="324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</row>
    <row r="106" ht="23.25" customHeight="1">
      <c r="A106" s="324"/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</row>
    <row r="107" ht="23.25" customHeight="1">
      <c r="A107" s="324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</row>
    <row r="108" ht="23.25" customHeight="1">
      <c r="A108" s="324"/>
      <c r="B108" s="324"/>
      <c r="C108" s="324"/>
      <c r="D108" s="324"/>
      <c r="E108" s="324"/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</row>
    <row r="109" ht="23.25" customHeight="1">
      <c r="A109" s="324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</row>
    <row r="110" ht="23.25" customHeight="1">
      <c r="A110" s="324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</row>
    <row r="111" ht="23.25" customHeight="1">
      <c r="A111" s="324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</row>
    <row r="112" ht="23.25" customHeight="1">
      <c r="A112" s="324"/>
      <c r="B112" s="32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</row>
    <row r="113" ht="23.25" customHeight="1">
      <c r="A113" s="324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</row>
    <row r="114" ht="23.25" customHeight="1">
      <c r="A114" s="324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</row>
    <row r="115" ht="23.25" customHeight="1">
      <c r="A115" s="324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</row>
    <row r="116" ht="23.25" customHeight="1">
      <c r="A116" s="324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</row>
    <row r="117" ht="23.25" customHeight="1">
      <c r="A117" s="324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</row>
    <row r="118" ht="23.25" customHeight="1">
      <c r="A118" s="324"/>
      <c r="B118" s="324"/>
      <c r="C118" s="324"/>
      <c r="D118" s="324"/>
      <c r="E118" s="324"/>
      <c r="F118" s="324"/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</row>
    <row r="119" ht="23.25" customHeight="1">
      <c r="A119" s="324"/>
      <c r="B119" s="324"/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</row>
    <row r="120" ht="23.25" customHeight="1">
      <c r="A120" s="324"/>
      <c r="B120" s="324"/>
      <c r="C120" s="324"/>
      <c r="D120" s="324"/>
      <c r="E120" s="324"/>
      <c r="F120" s="324"/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</row>
    <row r="121" ht="23.25" customHeight="1">
      <c r="A121" s="324"/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</row>
    <row r="122" ht="23.25" customHeight="1">
      <c r="A122" s="324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</row>
    <row r="123" ht="23.25" customHeight="1">
      <c r="A123" s="324"/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</row>
    <row r="124" ht="23.25" customHeight="1">
      <c r="A124" s="324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</row>
    <row r="125" ht="23.25" customHeight="1">
      <c r="A125" s="324"/>
      <c r="B125" s="324"/>
      <c r="C125" s="324"/>
      <c r="D125" s="324"/>
      <c r="E125" s="324"/>
      <c r="F125" s="324"/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</row>
    <row r="126" ht="23.25" customHeight="1">
      <c r="A126" s="324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</row>
    <row r="127" ht="23.25" customHeight="1">
      <c r="A127" s="324"/>
      <c r="B127" s="324"/>
      <c r="C127" s="324"/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</row>
    <row r="128" ht="23.25" customHeight="1">
      <c r="A128" s="324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</row>
    <row r="129" ht="23.25" customHeight="1">
      <c r="A129" s="324"/>
      <c r="B129" s="324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</row>
    <row r="130" ht="23.25" customHeight="1">
      <c r="A130" s="324"/>
      <c r="B130" s="324"/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</row>
    <row r="131" ht="23.25" customHeight="1">
      <c r="A131" s="324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</row>
    <row r="132" ht="23.25" customHeight="1">
      <c r="A132" s="324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</row>
    <row r="133" ht="23.25" customHeight="1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</row>
    <row r="134" ht="23.25" customHeight="1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</row>
    <row r="135" ht="23.25" customHeight="1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</row>
    <row r="136" ht="23.25" customHeight="1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</row>
    <row r="137" ht="23.25" customHeight="1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</row>
    <row r="138" ht="23.25" customHeight="1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</row>
    <row r="139" ht="23.25" customHeight="1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</row>
    <row r="140" ht="23.25" customHeight="1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</row>
    <row r="141" ht="23.25" customHeight="1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</row>
    <row r="142" ht="23.25" customHeight="1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</row>
    <row r="143" ht="23.25" customHeight="1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</row>
    <row r="144" ht="23.25" customHeight="1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</row>
    <row r="145" ht="23.25" customHeight="1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</row>
    <row r="146" ht="23.25" customHeight="1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</row>
    <row r="147" ht="23.25" customHeight="1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</row>
    <row r="148" ht="23.25" customHeight="1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</row>
    <row r="149" ht="23.25" customHeight="1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</row>
    <row r="150" ht="23.25" customHeight="1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</row>
    <row r="151" ht="23.25" customHeight="1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</row>
    <row r="152" ht="23.25" customHeight="1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</row>
    <row r="153" ht="23.25" customHeight="1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</row>
    <row r="154" ht="23.25" customHeight="1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</row>
    <row r="155" ht="23.25" customHeight="1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</row>
    <row r="156" ht="23.25" customHeight="1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</row>
    <row r="157" ht="23.25" customHeight="1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</row>
    <row r="158" ht="23.25" customHeight="1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</row>
    <row r="159" ht="23.25" customHeight="1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</row>
    <row r="160" ht="23.25" customHeight="1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</row>
    <row r="161" ht="23.25" customHeight="1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</row>
    <row r="162" ht="23.25" customHeight="1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</row>
    <row r="163" ht="23.25" customHeight="1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</row>
    <row r="164" ht="23.25" customHeight="1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</row>
    <row r="165" ht="23.25" customHeight="1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</row>
    <row r="166" ht="23.25" customHeight="1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</row>
    <row r="167" ht="23.25" customHeight="1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</row>
    <row r="168" ht="23.25" customHeight="1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</row>
    <row r="169" ht="23.25" customHeight="1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</row>
    <row r="170" ht="23.25" customHeight="1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</row>
    <row r="171" ht="23.25" customHeight="1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</row>
    <row r="172" ht="23.25" customHeight="1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</row>
    <row r="173" ht="23.25" customHeight="1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</row>
    <row r="174" ht="23.25" customHeight="1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</row>
    <row r="175" ht="23.25" customHeight="1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</row>
    <row r="176" ht="23.25" customHeight="1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</row>
    <row r="177" ht="23.25" customHeight="1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</row>
    <row r="178" ht="23.25" customHeight="1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</row>
    <row r="179" ht="23.25" customHeight="1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</row>
    <row r="180" ht="23.25" customHeight="1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</row>
    <row r="181" ht="23.25" customHeight="1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</row>
    <row r="182" ht="23.25" customHeight="1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</row>
    <row r="183" ht="23.25" customHeight="1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</row>
    <row r="184" ht="23.25" customHeight="1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</row>
    <row r="185" ht="23.25" customHeight="1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</row>
    <row r="186" ht="23.25" customHeight="1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</row>
    <row r="187" ht="23.25" customHeight="1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</row>
    <row r="188" ht="23.25" customHeight="1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</row>
    <row r="189" ht="23.25" customHeight="1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</row>
    <row r="190" ht="23.25" customHeight="1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</row>
    <row r="191" ht="23.25" customHeight="1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</row>
    <row r="192" ht="23.25" customHeight="1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</row>
    <row r="193" ht="23.25" customHeight="1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</row>
    <row r="194" ht="23.25" customHeight="1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</row>
    <row r="195" ht="23.25" customHeight="1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</row>
    <row r="196" ht="23.25" customHeight="1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</row>
    <row r="197" ht="23.25" customHeight="1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</row>
    <row r="198" ht="23.25" customHeight="1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</row>
    <row r="199" ht="23.25" customHeight="1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</row>
    <row r="200" ht="23.25" customHeight="1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</row>
    <row r="201" ht="23.25" customHeight="1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</row>
    <row r="202" ht="23.25" customHeight="1">
      <c r="A202" s="324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</row>
    <row r="203" ht="23.25" customHeight="1">
      <c r="A203" s="324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</row>
    <row r="204" ht="23.25" customHeight="1">
      <c r="A204" s="324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</row>
    <row r="205" ht="23.25" customHeight="1">
      <c r="A205" s="324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</row>
    <row r="206" ht="23.25" customHeight="1">
      <c r="A206" s="324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</row>
    <row r="207" ht="23.25" customHeight="1">
      <c r="A207" s="324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</row>
    <row r="208" ht="23.25" customHeight="1">
      <c r="A208" s="324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</row>
    <row r="209" ht="23.25" customHeight="1">
      <c r="A209" s="324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</row>
    <row r="210" ht="23.25" customHeight="1">
      <c r="A210" s="324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</row>
    <row r="211" ht="23.25" customHeight="1">
      <c r="A211" s="324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</row>
    <row r="212" ht="23.25" customHeight="1">
      <c r="A212" s="324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</row>
    <row r="213" ht="23.25" customHeight="1">
      <c r="A213" s="324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</row>
    <row r="214" ht="23.25" customHeight="1">
      <c r="A214" s="324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</row>
    <row r="215" ht="23.25" customHeight="1">
      <c r="A215" s="324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</row>
    <row r="216" ht="23.25" customHeight="1">
      <c r="A216" s="324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</row>
    <row r="217" ht="23.25" customHeight="1">
      <c r="A217" s="324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</row>
    <row r="218" ht="23.25" customHeight="1">
      <c r="A218" s="324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</row>
    <row r="219" ht="23.25" customHeight="1">
      <c r="A219" s="324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</row>
    <row r="220" ht="23.25" customHeight="1">
      <c r="A220" s="324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</row>
    <row r="221" ht="23.25" customHeight="1">
      <c r="A221" s="324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</row>
    <row r="222" ht="23.25" customHeight="1">
      <c r="A222" s="324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</row>
    <row r="223" ht="23.25" customHeight="1">
      <c r="A223" s="324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</row>
    <row r="224" ht="23.25" customHeight="1">
      <c r="A224" s="324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</row>
    <row r="225" ht="23.25" customHeight="1">
      <c r="A225" s="324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</row>
    <row r="226" ht="23.25" customHeight="1">
      <c r="A226" s="324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</row>
    <row r="227" ht="23.25" customHeight="1">
      <c r="A227" s="324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</row>
    <row r="228" ht="23.25" customHeight="1">
      <c r="A228" s="324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</row>
    <row r="229" ht="23.25" customHeight="1">
      <c r="A229" s="324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</row>
    <row r="230" ht="23.25" customHeight="1">
      <c r="A230" s="324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</row>
    <row r="231" ht="23.25" customHeight="1">
      <c r="A231" s="324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</row>
    <row r="232" ht="23.25" customHeight="1">
      <c r="A232" s="324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</row>
    <row r="233" ht="23.25" customHeight="1">
      <c r="A233" s="324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</row>
    <row r="234" ht="23.25" customHeight="1">
      <c r="A234" s="324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</row>
    <row r="235" ht="23.25" customHeight="1">
      <c r="A235" s="324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</row>
    <row r="236" ht="23.25" customHeight="1">
      <c r="A236" s="324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</row>
    <row r="237" ht="23.25" customHeight="1">
      <c r="A237" s="324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</row>
    <row r="238" ht="23.25" customHeight="1">
      <c r="A238" s="324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</row>
    <row r="239" ht="23.25" customHeight="1">
      <c r="A239" s="324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</row>
    <row r="240" ht="23.25" customHeight="1">
      <c r="A240" s="324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</row>
    <row r="241" ht="23.25" customHeight="1">
      <c r="A241" s="324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</row>
    <row r="242" ht="23.25" customHeight="1">
      <c r="A242" s="324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</row>
    <row r="243" ht="23.25" customHeight="1">
      <c r="A243" s="324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</row>
    <row r="244" ht="23.25" customHeight="1">
      <c r="A244" s="324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</row>
    <row r="245" ht="23.25" customHeight="1">
      <c r="A245" s="324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</row>
    <row r="246" ht="23.25" customHeight="1">
      <c r="A246" s="324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</row>
    <row r="247" ht="23.25" customHeight="1">
      <c r="A247" s="324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</row>
    <row r="248" ht="23.25" customHeight="1">
      <c r="A248" s="324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</row>
    <row r="249" ht="23.25" customHeight="1">
      <c r="A249" s="324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</row>
    <row r="250" ht="23.25" customHeight="1">
      <c r="A250" s="324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</row>
    <row r="251" ht="23.25" customHeight="1">
      <c r="A251" s="324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</row>
    <row r="252" ht="23.25" customHeight="1">
      <c r="A252" s="324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</row>
    <row r="253" ht="23.25" customHeight="1">
      <c r="A253" s="324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</row>
    <row r="254" ht="23.25" customHeight="1">
      <c r="A254" s="324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  <c r="AA254" s="324"/>
      <c r="AB254" s="324"/>
      <c r="AC254" s="324"/>
      <c r="AD254" s="324"/>
    </row>
    <row r="255" ht="23.25" customHeight="1">
      <c r="A255" s="324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</row>
    <row r="256" ht="23.25" customHeight="1">
      <c r="A256" s="324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  <c r="AD256" s="324"/>
    </row>
    <row r="257" ht="23.25" customHeight="1">
      <c r="A257" s="324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  <c r="AA257" s="324"/>
      <c r="AB257" s="324"/>
      <c r="AC257" s="324"/>
      <c r="AD257" s="324"/>
    </row>
    <row r="258" ht="23.25" customHeight="1">
      <c r="A258" s="324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</row>
    <row r="259" ht="23.25" customHeight="1">
      <c r="A259" s="324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</row>
    <row r="260" ht="23.25" customHeight="1">
      <c r="A260" s="324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</row>
    <row r="261" ht="23.25" customHeight="1">
      <c r="A261" s="324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  <c r="AA261" s="324"/>
      <c r="AB261" s="324"/>
      <c r="AC261" s="324"/>
      <c r="AD261" s="324"/>
    </row>
    <row r="262" ht="23.25" customHeight="1">
      <c r="A262" s="324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</row>
    <row r="263" ht="23.25" customHeight="1">
      <c r="A263" s="324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  <c r="AA263" s="324"/>
      <c r="AB263" s="324"/>
      <c r="AC263" s="324"/>
      <c r="AD263" s="324"/>
    </row>
    <row r="264" ht="23.25" customHeight="1">
      <c r="A264" s="324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  <c r="AA264" s="324"/>
      <c r="AB264" s="324"/>
      <c r="AC264" s="324"/>
      <c r="AD264" s="324"/>
    </row>
    <row r="265" ht="23.25" customHeight="1">
      <c r="A265" s="324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  <c r="AA265" s="324"/>
      <c r="AB265" s="324"/>
      <c r="AC265" s="324"/>
      <c r="AD265" s="324"/>
    </row>
    <row r="266" ht="23.25" customHeight="1">
      <c r="A266" s="324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  <c r="AA266" s="324"/>
      <c r="AB266" s="324"/>
      <c r="AC266" s="324"/>
      <c r="AD266" s="324"/>
    </row>
    <row r="267" ht="23.25" customHeight="1">
      <c r="A267" s="324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  <c r="AA267" s="324"/>
      <c r="AB267" s="324"/>
      <c r="AC267" s="324"/>
      <c r="AD267" s="324"/>
    </row>
    <row r="268" ht="23.25" customHeight="1">
      <c r="A268" s="324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  <c r="AA268" s="324"/>
      <c r="AB268" s="324"/>
      <c r="AC268" s="324"/>
      <c r="AD268" s="324"/>
    </row>
    <row r="269" ht="23.25" customHeight="1">
      <c r="A269" s="324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  <c r="AA269" s="324"/>
      <c r="AB269" s="324"/>
      <c r="AC269" s="324"/>
      <c r="AD269" s="324"/>
    </row>
    <row r="270" ht="23.25" customHeight="1">
      <c r="A270" s="324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  <c r="AA270" s="324"/>
      <c r="AB270" s="324"/>
      <c r="AC270" s="324"/>
      <c r="AD270" s="324"/>
    </row>
    <row r="271" ht="23.25" customHeight="1">
      <c r="A271" s="324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  <c r="AD271" s="324"/>
    </row>
    <row r="272" ht="23.25" customHeight="1">
      <c r="A272" s="324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  <c r="AA272" s="324"/>
      <c r="AB272" s="324"/>
      <c r="AC272" s="324"/>
      <c r="AD272" s="324"/>
    </row>
    <row r="273" ht="23.25" customHeight="1">
      <c r="A273" s="324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  <c r="AA273" s="324"/>
      <c r="AB273" s="324"/>
      <c r="AC273" s="324"/>
      <c r="AD273" s="324"/>
    </row>
    <row r="274" ht="23.25" customHeight="1">
      <c r="A274" s="324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  <c r="AA274" s="324"/>
      <c r="AB274" s="324"/>
      <c r="AC274" s="324"/>
      <c r="AD274" s="324"/>
    </row>
    <row r="275" ht="23.25" customHeight="1">
      <c r="A275" s="324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  <c r="AA275" s="324"/>
      <c r="AB275" s="324"/>
      <c r="AC275" s="324"/>
      <c r="AD275" s="324"/>
    </row>
    <row r="276" ht="23.25" customHeight="1">
      <c r="A276" s="324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  <c r="AA276" s="324"/>
      <c r="AB276" s="324"/>
      <c r="AC276" s="324"/>
      <c r="AD276" s="324"/>
    </row>
    <row r="277" ht="23.25" customHeight="1">
      <c r="A277" s="324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  <c r="AA277" s="324"/>
      <c r="AB277" s="324"/>
      <c r="AC277" s="324"/>
      <c r="AD277" s="324"/>
    </row>
    <row r="278" ht="23.25" customHeight="1">
      <c r="A278" s="324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</row>
    <row r="279" ht="23.25" customHeight="1">
      <c r="A279" s="324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  <c r="AA279" s="324"/>
      <c r="AB279" s="324"/>
      <c r="AC279" s="324"/>
      <c r="AD279" s="324"/>
    </row>
    <row r="280" ht="23.25" customHeight="1">
      <c r="A280" s="324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  <c r="AA280" s="324"/>
      <c r="AB280" s="324"/>
      <c r="AC280" s="324"/>
      <c r="AD280" s="324"/>
    </row>
    <row r="281" ht="23.25" customHeight="1">
      <c r="A281" s="324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  <c r="AA281" s="324"/>
      <c r="AB281" s="324"/>
      <c r="AC281" s="324"/>
      <c r="AD281" s="324"/>
    </row>
    <row r="282" ht="23.25" customHeight="1">
      <c r="A282" s="324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  <c r="AA282" s="324"/>
      <c r="AB282" s="324"/>
      <c r="AC282" s="324"/>
      <c r="AD282" s="324"/>
    </row>
    <row r="283" ht="23.25" customHeight="1">
      <c r="A283" s="324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  <c r="AA283" s="324"/>
      <c r="AB283" s="324"/>
      <c r="AC283" s="324"/>
      <c r="AD283" s="324"/>
    </row>
    <row r="284" ht="23.25" customHeight="1">
      <c r="A284" s="324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  <c r="AA284" s="324"/>
      <c r="AB284" s="324"/>
      <c r="AC284" s="324"/>
      <c r="AD284" s="324"/>
    </row>
    <row r="285" ht="23.25" customHeight="1">
      <c r="A285" s="324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  <c r="AA285" s="324"/>
      <c r="AB285" s="324"/>
      <c r="AC285" s="324"/>
      <c r="AD285" s="324"/>
    </row>
    <row r="286" ht="23.25" customHeight="1">
      <c r="A286" s="324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  <c r="AA286" s="324"/>
      <c r="AB286" s="324"/>
      <c r="AC286" s="324"/>
      <c r="AD286" s="324"/>
    </row>
    <row r="287" ht="23.25" customHeight="1">
      <c r="A287" s="324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  <c r="AA287" s="324"/>
      <c r="AB287" s="324"/>
      <c r="AC287" s="324"/>
      <c r="AD287" s="324"/>
    </row>
    <row r="288" ht="23.25" customHeight="1">
      <c r="A288" s="324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  <c r="AA288" s="324"/>
      <c r="AB288" s="324"/>
      <c r="AC288" s="324"/>
      <c r="AD288" s="324"/>
    </row>
    <row r="289" ht="23.25" customHeight="1">
      <c r="A289" s="324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  <c r="AA289" s="324"/>
      <c r="AB289" s="324"/>
      <c r="AC289" s="324"/>
      <c r="AD289" s="324"/>
    </row>
    <row r="290" ht="23.25" customHeight="1">
      <c r="A290" s="324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  <c r="AA290" s="324"/>
      <c r="AB290" s="324"/>
      <c r="AC290" s="324"/>
      <c r="AD290" s="324"/>
    </row>
    <row r="291" ht="23.25" customHeight="1">
      <c r="A291" s="324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  <c r="AA291" s="324"/>
      <c r="AB291" s="324"/>
      <c r="AC291" s="324"/>
      <c r="AD291" s="324"/>
    </row>
    <row r="292" ht="23.25" customHeight="1">
      <c r="A292" s="324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</row>
    <row r="293" ht="23.25" customHeight="1">
      <c r="A293" s="324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  <c r="AA293" s="324"/>
      <c r="AB293" s="324"/>
      <c r="AC293" s="324"/>
      <c r="AD293" s="324"/>
    </row>
    <row r="294" ht="23.25" customHeight="1">
      <c r="A294" s="324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  <c r="AA294" s="324"/>
      <c r="AB294" s="324"/>
      <c r="AC294" s="324"/>
      <c r="AD294" s="324"/>
    </row>
    <row r="295" ht="23.25" customHeight="1">
      <c r="A295" s="324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  <c r="AA295" s="324"/>
      <c r="AB295" s="324"/>
      <c r="AC295" s="324"/>
      <c r="AD295" s="324"/>
    </row>
    <row r="296" ht="23.25" customHeight="1">
      <c r="A296" s="324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  <c r="AA296" s="324"/>
      <c r="AB296" s="324"/>
      <c r="AC296" s="324"/>
      <c r="AD296" s="324"/>
    </row>
    <row r="297" ht="23.25" customHeight="1">
      <c r="A297" s="324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  <c r="AA297" s="324"/>
      <c r="AB297" s="324"/>
      <c r="AC297" s="324"/>
      <c r="AD297" s="324"/>
    </row>
    <row r="298" ht="23.25" customHeight="1">
      <c r="A298" s="324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  <c r="AA298" s="324"/>
      <c r="AB298" s="324"/>
      <c r="AC298" s="324"/>
      <c r="AD298" s="324"/>
    </row>
    <row r="299" ht="23.25" customHeight="1">
      <c r="A299" s="324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  <c r="AA299" s="324"/>
      <c r="AB299" s="324"/>
      <c r="AC299" s="324"/>
      <c r="AD299" s="324"/>
    </row>
    <row r="300" ht="23.25" customHeight="1">
      <c r="A300" s="324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  <c r="AA300" s="324"/>
      <c r="AB300" s="324"/>
      <c r="AC300" s="324"/>
      <c r="AD300" s="324"/>
    </row>
    <row r="301" ht="23.25" customHeight="1">
      <c r="A301" s="324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  <c r="AA301" s="324"/>
      <c r="AB301" s="324"/>
      <c r="AC301" s="324"/>
      <c r="AD301" s="324"/>
    </row>
    <row r="302" ht="23.25" customHeight="1">
      <c r="A302" s="324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  <c r="AA302" s="324"/>
      <c r="AB302" s="324"/>
      <c r="AC302" s="324"/>
      <c r="AD302" s="324"/>
    </row>
    <row r="303" ht="23.25" customHeight="1">
      <c r="A303" s="324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  <c r="AA303" s="324"/>
      <c r="AB303" s="324"/>
      <c r="AC303" s="324"/>
      <c r="AD303" s="324"/>
    </row>
    <row r="304" ht="23.25" customHeight="1">
      <c r="A304" s="324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  <c r="AA304" s="324"/>
      <c r="AB304" s="324"/>
      <c r="AC304" s="324"/>
      <c r="AD304" s="324"/>
    </row>
    <row r="305" ht="23.25" customHeight="1">
      <c r="A305" s="324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  <c r="AA305" s="324"/>
      <c r="AB305" s="324"/>
      <c r="AC305" s="324"/>
      <c r="AD305" s="324"/>
    </row>
    <row r="306" ht="23.25" customHeight="1">
      <c r="A306" s="324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  <c r="AA306" s="324"/>
      <c r="AB306" s="324"/>
      <c r="AC306" s="324"/>
      <c r="AD306" s="324"/>
    </row>
    <row r="307" ht="23.25" customHeight="1">
      <c r="A307" s="324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  <c r="AA307" s="324"/>
      <c r="AB307" s="324"/>
      <c r="AC307" s="324"/>
      <c r="AD307" s="324"/>
    </row>
    <row r="308" ht="23.25" customHeight="1">
      <c r="A308" s="324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  <c r="AD308" s="324"/>
    </row>
    <row r="309" ht="23.25" customHeight="1">
      <c r="A309" s="324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  <c r="AA309" s="324"/>
      <c r="AB309" s="324"/>
      <c r="AC309" s="324"/>
      <c r="AD309" s="324"/>
    </row>
    <row r="310" ht="23.25" customHeight="1">
      <c r="A310" s="324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  <c r="AA310" s="324"/>
      <c r="AB310" s="324"/>
      <c r="AC310" s="324"/>
      <c r="AD310" s="324"/>
    </row>
    <row r="311" ht="23.25" customHeight="1">
      <c r="A311" s="324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  <c r="AA311" s="324"/>
      <c r="AB311" s="324"/>
      <c r="AC311" s="324"/>
      <c r="AD311" s="324"/>
    </row>
    <row r="312" ht="23.25" customHeight="1">
      <c r="A312" s="324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  <c r="AA312" s="324"/>
      <c r="AB312" s="324"/>
      <c r="AC312" s="324"/>
      <c r="AD312" s="324"/>
    </row>
    <row r="313" ht="23.25" customHeight="1">
      <c r="A313" s="324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  <c r="AA313" s="324"/>
      <c r="AB313" s="324"/>
      <c r="AC313" s="324"/>
      <c r="AD313" s="324"/>
    </row>
    <row r="314" ht="23.25" customHeight="1">
      <c r="A314" s="324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  <c r="AA314" s="324"/>
      <c r="AB314" s="324"/>
      <c r="AC314" s="324"/>
      <c r="AD314" s="324"/>
    </row>
    <row r="315" ht="23.25" customHeight="1">
      <c r="A315" s="324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  <c r="AA315" s="324"/>
      <c r="AB315" s="324"/>
      <c r="AC315" s="324"/>
      <c r="AD315" s="324"/>
    </row>
    <row r="316" ht="23.25" customHeight="1">
      <c r="A316" s="324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  <c r="AA316" s="324"/>
      <c r="AB316" s="324"/>
      <c r="AC316" s="324"/>
      <c r="AD316" s="324"/>
    </row>
    <row r="317" ht="23.25" customHeight="1">
      <c r="A317" s="324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</row>
    <row r="318" ht="23.25" customHeight="1">
      <c r="A318" s="324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  <c r="AA318" s="324"/>
      <c r="AB318" s="324"/>
      <c r="AC318" s="324"/>
      <c r="AD318" s="324"/>
    </row>
    <row r="319" ht="23.25" customHeight="1">
      <c r="A319" s="324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  <c r="AA319" s="324"/>
      <c r="AB319" s="324"/>
      <c r="AC319" s="324"/>
      <c r="AD319" s="324"/>
    </row>
    <row r="320" ht="23.25" customHeight="1">
      <c r="A320" s="324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  <c r="AA320" s="324"/>
      <c r="AB320" s="324"/>
      <c r="AC320" s="324"/>
      <c r="AD320" s="324"/>
    </row>
    <row r="321" ht="23.25" customHeight="1">
      <c r="A321" s="324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  <c r="AA321" s="324"/>
      <c r="AB321" s="324"/>
      <c r="AC321" s="324"/>
      <c r="AD321" s="324"/>
    </row>
    <row r="322" ht="23.25" customHeight="1">
      <c r="A322" s="324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  <c r="AA322" s="324"/>
      <c r="AB322" s="324"/>
      <c r="AC322" s="324"/>
      <c r="AD322" s="324"/>
    </row>
    <row r="323" ht="23.25" customHeight="1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  <c r="AD323" s="324"/>
    </row>
    <row r="324" ht="23.25" customHeight="1">
      <c r="A324" s="324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  <c r="AA324" s="324"/>
      <c r="AB324" s="324"/>
      <c r="AC324" s="324"/>
      <c r="AD324" s="324"/>
    </row>
    <row r="325" ht="23.25" customHeight="1">
      <c r="A325" s="324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  <c r="AA325" s="324"/>
      <c r="AB325" s="324"/>
      <c r="AC325" s="324"/>
      <c r="AD325" s="324"/>
    </row>
    <row r="326" ht="23.25" customHeight="1">
      <c r="A326" s="324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  <c r="AA326" s="324"/>
      <c r="AB326" s="324"/>
      <c r="AC326" s="324"/>
      <c r="AD326" s="324"/>
    </row>
    <row r="327" ht="23.25" customHeight="1">
      <c r="A327" s="324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  <c r="AA327" s="324"/>
      <c r="AB327" s="324"/>
      <c r="AC327" s="324"/>
      <c r="AD327" s="324"/>
    </row>
    <row r="328" ht="23.25" customHeight="1">
      <c r="A328" s="324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  <c r="AA328" s="324"/>
      <c r="AB328" s="324"/>
      <c r="AC328" s="324"/>
      <c r="AD328" s="324"/>
    </row>
    <row r="329" ht="23.25" customHeight="1">
      <c r="A329" s="324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  <c r="AA329" s="324"/>
      <c r="AB329" s="324"/>
      <c r="AC329" s="324"/>
      <c r="AD329" s="324"/>
    </row>
    <row r="330" ht="23.25" customHeight="1">
      <c r="A330" s="324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  <c r="AA330" s="324"/>
      <c r="AB330" s="324"/>
      <c r="AC330" s="324"/>
      <c r="AD330" s="324"/>
    </row>
    <row r="331" ht="23.25" customHeight="1">
      <c r="A331" s="324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  <c r="AA331" s="324"/>
      <c r="AB331" s="324"/>
      <c r="AC331" s="324"/>
      <c r="AD331" s="324"/>
    </row>
    <row r="332" ht="23.25" customHeight="1">
      <c r="A332" s="324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  <c r="AA332" s="324"/>
      <c r="AB332" s="324"/>
      <c r="AC332" s="324"/>
      <c r="AD332" s="324"/>
    </row>
    <row r="333" ht="23.25" customHeight="1">
      <c r="A333" s="324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  <c r="AA333" s="324"/>
      <c r="AB333" s="324"/>
      <c r="AC333" s="324"/>
      <c r="AD333" s="324"/>
    </row>
    <row r="334" ht="23.25" customHeight="1">
      <c r="A334" s="324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  <c r="AA334" s="324"/>
      <c r="AB334" s="324"/>
      <c r="AC334" s="324"/>
      <c r="AD334" s="324"/>
    </row>
    <row r="335" ht="23.25" customHeight="1">
      <c r="A335" s="324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  <c r="AA335" s="324"/>
      <c r="AB335" s="324"/>
      <c r="AC335" s="324"/>
      <c r="AD335" s="324"/>
    </row>
    <row r="336" ht="23.25" customHeight="1">
      <c r="A336" s="324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  <c r="AA336" s="324"/>
      <c r="AB336" s="324"/>
      <c r="AC336" s="324"/>
      <c r="AD336" s="324"/>
    </row>
    <row r="337" ht="23.25" customHeight="1">
      <c r="A337" s="324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  <c r="AD337" s="324"/>
    </row>
    <row r="338" ht="23.25" customHeight="1">
      <c r="A338" s="324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  <c r="AD338" s="324"/>
    </row>
    <row r="339" ht="23.25" customHeight="1">
      <c r="A339" s="324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</row>
    <row r="340" ht="23.25" customHeight="1">
      <c r="A340" s="324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  <c r="AD340" s="324"/>
    </row>
    <row r="341" ht="23.25" customHeight="1">
      <c r="A341" s="324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  <c r="AD341" s="324"/>
    </row>
    <row r="342" ht="23.25" customHeight="1">
      <c r="A342" s="324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  <c r="AD342" s="324"/>
    </row>
    <row r="343" ht="23.25" customHeight="1">
      <c r="A343" s="324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  <c r="AD343" s="324"/>
    </row>
    <row r="344" ht="23.25" customHeight="1">
      <c r="A344" s="324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  <c r="AA344" s="324"/>
      <c r="AB344" s="324"/>
      <c r="AC344" s="324"/>
      <c r="AD344" s="324"/>
    </row>
    <row r="345" ht="23.25" customHeight="1">
      <c r="A345" s="324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  <c r="AA345" s="324"/>
      <c r="AB345" s="324"/>
      <c r="AC345" s="324"/>
      <c r="AD345" s="324"/>
    </row>
    <row r="346" ht="23.25" customHeight="1">
      <c r="A346" s="324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  <c r="AA346" s="324"/>
      <c r="AB346" s="324"/>
      <c r="AC346" s="324"/>
      <c r="AD346" s="324"/>
    </row>
    <row r="347" ht="23.25" customHeight="1">
      <c r="A347" s="324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  <c r="AA347" s="324"/>
      <c r="AB347" s="324"/>
      <c r="AC347" s="324"/>
      <c r="AD347" s="324"/>
    </row>
    <row r="348" ht="23.25" customHeight="1">
      <c r="A348" s="324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  <c r="AA348" s="324"/>
      <c r="AB348" s="324"/>
      <c r="AC348" s="324"/>
      <c r="AD348" s="324"/>
    </row>
    <row r="349" ht="23.25" customHeight="1">
      <c r="A349" s="324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  <c r="AA349" s="324"/>
      <c r="AB349" s="324"/>
      <c r="AC349" s="324"/>
      <c r="AD349" s="324"/>
    </row>
    <row r="350" ht="23.25" customHeight="1">
      <c r="A350" s="324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  <c r="AA350" s="324"/>
      <c r="AB350" s="324"/>
      <c r="AC350" s="324"/>
      <c r="AD350" s="324"/>
    </row>
    <row r="351" ht="23.25" customHeight="1">
      <c r="A351" s="324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  <c r="AA351" s="324"/>
      <c r="AB351" s="324"/>
      <c r="AC351" s="324"/>
      <c r="AD351" s="324"/>
    </row>
    <row r="352" ht="23.25" customHeight="1">
      <c r="A352" s="324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  <c r="AA352" s="324"/>
      <c r="AB352" s="324"/>
      <c r="AC352" s="324"/>
      <c r="AD352" s="324"/>
    </row>
    <row r="353" ht="23.25" customHeight="1">
      <c r="A353" s="324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  <c r="AA353" s="324"/>
      <c r="AB353" s="324"/>
      <c r="AC353" s="324"/>
      <c r="AD353" s="324"/>
    </row>
    <row r="354" ht="23.25" customHeight="1">
      <c r="A354" s="324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  <c r="AA354" s="324"/>
      <c r="AB354" s="324"/>
      <c r="AC354" s="324"/>
      <c r="AD354" s="324"/>
    </row>
    <row r="355" ht="23.25" customHeight="1">
      <c r="A355" s="324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  <c r="AA355" s="324"/>
      <c r="AB355" s="324"/>
      <c r="AC355" s="324"/>
      <c r="AD355" s="324"/>
    </row>
    <row r="356" ht="23.25" customHeight="1">
      <c r="A356" s="324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</row>
    <row r="357" ht="23.25" customHeight="1">
      <c r="A357" s="324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  <c r="AA357" s="324"/>
      <c r="AB357" s="324"/>
      <c r="AC357" s="324"/>
      <c r="AD357" s="324"/>
    </row>
    <row r="358" ht="23.25" customHeight="1">
      <c r="A358" s="324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  <c r="AA358" s="324"/>
      <c r="AB358" s="324"/>
      <c r="AC358" s="324"/>
      <c r="AD358" s="324"/>
    </row>
    <row r="359" ht="23.25" customHeight="1">
      <c r="A359" s="324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  <c r="AA359" s="324"/>
      <c r="AB359" s="324"/>
      <c r="AC359" s="324"/>
      <c r="AD359" s="324"/>
    </row>
    <row r="360" ht="23.25" customHeight="1">
      <c r="A360" s="324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  <c r="AA360" s="324"/>
      <c r="AB360" s="324"/>
      <c r="AC360" s="324"/>
      <c r="AD360" s="324"/>
    </row>
    <row r="361" ht="23.25" customHeight="1">
      <c r="A361" s="324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  <c r="AA361" s="324"/>
      <c r="AB361" s="324"/>
      <c r="AC361" s="324"/>
      <c r="AD361" s="324"/>
    </row>
    <row r="362" ht="23.25" customHeight="1">
      <c r="A362" s="324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  <c r="AA362" s="324"/>
      <c r="AB362" s="324"/>
      <c r="AC362" s="324"/>
      <c r="AD362" s="324"/>
    </row>
    <row r="363" ht="23.25" customHeight="1">
      <c r="A363" s="324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  <c r="AA363" s="324"/>
      <c r="AB363" s="324"/>
      <c r="AC363" s="324"/>
      <c r="AD363" s="324"/>
    </row>
    <row r="364" ht="23.25" customHeight="1">
      <c r="A364" s="324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  <c r="AA364" s="324"/>
      <c r="AB364" s="324"/>
      <c r="AC364" s="324"/>
      <c r="AD364" s="324"/>
    </row>
    <row r="365" ht="23.25" customHeight="1">
      <c r="A365" s="324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  <c r="AA365" s="324"/>
      <c r="AB365" s="324"/>
      <c r="AC365" s="324"/>
      <c r="AD365" s="324"/>
    </row>
    <row r="366" ht="23.25" customHeight="1">
      <c r="A366" s="324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  <c r="AA366" s="324"/>
      <c r="AB366" s="324"/>
      <c r="AC366" s="324"/>
      <c r="AD366" s="324"/>
    </row>
    <row r="367" ht="23.25" customHeight="1">
      <c r="A367" s="324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  <c r="AA367" s="324"/>
      <c r="AB367" s="324"/>
      <c r="AC367" s="324"/>
      <c r="AD367" s="324"/>
    </row>
    <row r="368" ht="23.25" customHeight="1">
      <c r="A368" s="324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  <c r="AA368" s="324"/>
      <c r="AB368" s="324"/>
      <c r="AC368" s="324"/>
      <c r="AD368" s="324"/>
    </row>
    <row r="369" ht="23.25" customHeight="1">
      <c r="A369" s="324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  <c r="AA369" s="324"/>
      <c r="AB369" s="324"/>
      <c r="AC369" s="324"/>
      <c r="AD369" s="324"/>
    </row>
    <row r="370" ht="23.25" customHeight="1">
      <c r="A370" s="324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  <c r="AA370" s="324"/>
      <c r="AB370" s="324"/>
      <c r="AC370" s="324"/>
      <c r="AD370" s="324"/>
    </row>
    <row r="371" ht="23.25" customHeight="1">
      <c r="A371" s="324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  <c r="AA371" s="324"/>
      <c r="AB371" s="324"/>
      <c r="AC371" s="324"/>
      <c r="AD371" s="324"/>
    </row>
    <row r="372" ht="23.25" customHeight="1">
      <c r="A372" s="324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  <c r="AA372" s="324"/>
      <c r="AB372" s="324"/>
      <c r="AC372" s="324"/>
      <c r="AD372" s="324"/>
    </row>
    <row r="373" ht="23.25" customHeight="1">
      <c r="A373" s="324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  <c r="AA373" s="324"/>
      <c r="AB373" s="324"/>
      <c r="AC373" s="324"/>
      <c r="AD373" s="324"/>
    </row>
    <row r="374" ht="23.25" customHeight="1">
      <c r="A374" s="324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  <c r="AA374" s="324"/>
      <c r="AB374" s="324"/>
      <c r="AC374" s="324"/>
      <c r="AD374" s="324"/>
    </row>
    <row r="375" ht="23.25" customHeight="1">
      <c r="A375" s="324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  <c r="AA375" s="324"/>
      <c r="AB375" s="324"/>
      <c r="AC375" s="324"/>
      <c r="AD375" s="324"/>
    </row>
    <row r="376" ht="23.25" customHeight="1">
      <c r="A376" s="324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  <c r="AA376" s="324"/>
      <c r="AB376" s="324"/>
      <c r="AC376" s="324"/>
      <c r="AD376" s="324"/>
    </row>
    <row r="377" ht="23.25" customHeight="1">
      <c r="A377" s="324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  <c r="AA377" s="324"/>
      <c r="AB377" s="324"/>
      <c r="AC377" s="324"/>
      <c r="AD377" s="324"/>
    </row>
    <row r="378" ht="23.25" customHeight="1">
      <c r="A378" s="324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</row>
    <row r="379" ht="23.25" customHeight="1">
      <c r="A379" s="324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  <c r="AA379" s="324"/>
      <c r="AB379" s="324"/>
      <c r="AC379" s="324"/>
      <c r="AD379" s="324"/>
    </row>
    <row r="380" ht="23.25" customHeight="1">
      <c r="A380" s="324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  <c r="AA380" s="324"/>
      <c r="AB380" s="324"/>
      <c r="AC380" s="324"/>
      <c r="AD380" s="324"/>
    </row>
    <row r="381" ht="23.25" customHeight="1">
      <c r="A381" s="324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  <c r="AA381" s="324"/>
      <c r="AB381" s="324"/>
      <c r="AC381" s="324"/>
      <c r="AD381" s="324"/>
    </row>
    <row r="382" ht="23.25" customHeight="1">
      <c r="A382" s="324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  <c r="AA382" s="324"/>
      <c r="AB382" s="324"/>
      <c r="AC382" s="324"/>
      <c r="AD382" s="324"/>
    </row>
    <row r="383" ht="23.25" customHeight="1">
      <c r="A383" s="324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  <c r="AA383" s="324"/>
      <c r="AB383" s="324"/>
      <c r="AC383" s="324"/>
      <c r="AD383" s="324"/>
    </row>
    <row r="384" ht="23.25" customHeight="1">
      <c r="A384" s="324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  <c r="AA384" s="324"/>
      <c r="AB384" s="324"/>
      <c r="AC384" s="324"/>
      <c r="AD384" s="324"/>
    </row>
    <row r="385" ht="23.25" customHeight="1">
      <c r="A385" s="324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  <c r="AA385" s="324"/>
      <c r="AB385" s="324"/>
      <c r="AC385" s="324"/>
      <c r="AD385" s="324"/>
    </row>
    <row r="386" ht="23.25" customHeight="1">
      <c r="A386" s="324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  <c r="AA386" s="324"/>
      <c r="AB386" s="324"/>
      <c r="AC386" s="324"/>
      <c r="AD386" s="324"/>
    </row>
    <row r="387" ht="23.25" customHeight="1">
      <c r="A387" s="324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  <c r="AA387" s="324"/>
      <c r="AB387" s="324"/>
      <c r="AC387" s="324"/>
      <c r="AD387" s="324"/>
    </row>
    <row r="388" ht="23.25" customHeight="1">
      <c r="A388" s="324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  <c r="AA388" s="324"/>
      <c r="AB388" s="324"/>
      <c r="AC388" s="324"/>
      <c r="AD388" s="324"/>
    </row>
    <row r="389" ht="23.25" customHeight="1">
      <c r="A389" s="324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  <c r="AA389" s="324"/>
      <c r="AB389" s="324"/>
      <c r="AC389" s="324"/>
      <c r="AD389" s="324"/>
    </row>
    <row r="390" ht="23.25" customHeight="1">
      <c r="A390" s="324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  <c r="AA390" s="324"/>
      <c r="AB390" s="324"/>
      <c r="AC390" s="324"/>
      <c r="AD390" s="324"/>
    </row>
    <row r="391" ht="23.25" customHeight="1">
      <c r="A391" s="324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  <c r="AA391" s="324"/>
      <c r="AB391" s="324"/>
      <c r="AC391" s="324"/>
      <c r="AD391" s="324"/>
    </row>
    <row r="392" ht="23.25" customHeight="1">
      <c r="A392" s="324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  <c r="AA392" s="324"/>
      <c r="AB392" s="324"/>
      <c r="AC392" s="324"/>
      <c r="AD392" s="324"/>
    </row>
    <row r="393" ht="23.25" customHeight="1">
      <c r="A393" s="324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  <c r="AA393" s="324"/>
      <c r="AB393" s="324"/>
      <c r="AC393" s="324"/>
      <c r="AD393" s="324"/>
    </row>
    <row r="394" ht="23.25" customHeight="1">
      <c r="A394" s="324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  <c r="AA394" s="324"/>
      <c r="AB394" s="324"/>
      <c r="AC394" s="324"/>
      <c r="AD394" s="324"/>
    </row>
    <row r="395" ht="23.25" customHeight="1">
      <c r="A395" s="324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</row>
    <row r="396" ht="23.25" customHeight="1">
      <c r="A396" s="324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  <c r="AA396" s="324"/>
      <c r="AB396" s="324"/>
      <c r="AC396" s="324"/>
      <c r="AD396" s="324"/>
    </row>
    <row r="397" ht="23.25" customHeight="1">
      <c r="A397" s="324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  <c r="AA397" s="324"/>
      <c r="AB397" s="324"/>
      <c r="AC397" s="324"/>
      <c r="AD397" s="324"/>
    </row>
    <row r="398" ht="23.25" customHeight="1">
      <c r="A398" s="324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  <c r="AA398" s="324"/>
      <c r="AB398" s="324"/>
      <c r="AC398" s="324"/>
      <c r="AD398" s="324"/>
    </row>
    <row r="399" ht="23.25" customHeight="1">
      <c r="A399" s="324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  <c r="AA399" s="324"/>
      <c r="AB399" s="324"/>
      <c r="AC399" s="324"/>
      <c r="AD399" s="324"/>
    </row>
    <row r="400" ht="23.25" customHeight="1">
      <c r="A400" s="324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  <c r="AA400" s="324"/>
      <c r="AB400" s="324"/>
      <c r="AC400" s="324"/>
      <c r="AD400" s="324"/>
    </row>
    <row r="401" ht="23.25" customHeight="1">
      <c r="A401" s="324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  <c r="AA401" s="324"/>
      <c r="AB401" s="324"/>
      <c r="AC401" s="324"/>
      <c r="AD401" s="324"/>
    </row>
    <row r="402" ht="23.25" customHeight="1">
      <c r="A402" s="324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  <c r="AA402" s="324"/>
      <c r="AB402" s="324"/>
      <c r="AC402" s="324"/>
      <c r="AD402" s="324"/>
    </row>
    <row r="403" ht="23.25" customHeight="1">
      <c r="A403" s="324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  <c r="AA403" s="324"/>
      <c r="AB403" s="324"/>
      <c r="AC403" s="324"/>
      <c r="AD403" s="324"/>
    </row>
    <row r="404" ht="23.25" customHeight="1">
      <c r="A404" s="324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  <c r="AA404" s="324"/>
      <c r="AB404" s="324"/>
      <c r="AC404" s="324"/>
      <c r="AD404" s="324"/>
    </row>
    <row r="405" ht="23.25" customHeight="1">
      <c r="A405" s="324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  <c r="AA405" s="324"/>
      <c r="AB405" s="324"/>
      <c r="AC405" s="324"/>
      <c r="AD405" s="324"/>
    </row>
    <row r="406" ht="23.25" customHeight="1">
      <c r="A406" s="324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  <c r="AA406" s="324"/>
      <c r="AB406" s="324"/>
      <c r="AC406" s="324"/>
      <c r="AD406" s="324"/>
    </row>
    <row r="407" ht="23.25" customHeight="1">
      <c r="A407" s="324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  <c r="AA407" s="324"/>
      <c r="AB407" s="324"/>
      <c r="AC407" s="324"/>
      <c r="AD407" s="324"/>
    </row>
    <row r="408" ht="23.25" customHeight="1">
      <c r="A408" s="324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  <c r="AA408" s="324"/>
      <c r="AB408" s="324"/>
      <c r="AC408" s="324"/>
      <c r="AD408" s="324"/>
    </row>
    <row r="409" ht="23.25" customHeight="1">
      <c r="A409" s="324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  <c r="AA409" s="324"/>
      <c r="AB409" s="324"/>
      <c r="AC409" s="324"/>
      <c r="AD409" s="324"/>
    </row>
    <row r="410" ht="23.25" customHeight="1">
      <c r="A410" s="324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  <c r="AA410" s="324"/>
      <c r="AB410" s="324"/>
      <c r="AC410" s="324"/>
      <c r="AD410" s="324"/>
    </row>
    <row r="411" ht="23.25" customHeight="1">
      <c r="A411" s="324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  <c r="AA411" s="324"/>
      <c r="AB411" s="324"/>
      <c r="AC411" s="324"/>
      <c r="AD411" s="324"/>
    </row>
    <row r="412" ht="23.25" customHeight="1">
      <c r="A412" s="324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  <c r="AA412" s="324"/>
      <c r="AB412" s="324"/>
      <c r="AC412" s="324"/>
      <c r="AD412" s="324"/>
    </row>
    <row r="413" ht="23.25" customHeight="1">
      <c r="A413" s="324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  <c r="AA413" s="324"/>
      <c r="AB413" s="324"/>
      <c r="AC413" s="324"/>
      <c r="AD413" s="324"/>
    </row>
    <row r="414" ht="23.25" customHeight="1">
      <c r="A414" s="324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  <c r="AA414" s="324"/>
      <c r="AB414" s="324"/>
      <c r="AC414" s="324"/>
      <c r="AD414" s="324"/>
    </row>
    <row r="415" ht="23.25" customHeight="1">
      <c r="A415" s="324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  <c r="AA415" s="324"/>
      <c r="AB415" s="324"/>
      <c r="AC415" s="324"/>
      <c r="AD415" s="324"/>
    </row>
    <row r="416" ht="23.25" customHeight="1">
      <c r="A416" s="324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  <c r="AA416" s="324"/>
      <c r="AB416" s="324"/>
      <c r="AC416" s="324"/>
      <c r="AD416" s="324"/>
    </row>
    <row r="417" ht="23.25" customHeight="1">
      <c r="A417" s="324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  <c r="AA417" s="324"/>
      <c r="AB417" s="324"/>
      <c r="AC417" s="324"/>
      <c r="AD417" s="324"/>
    </row>
    <row r="418" ht="23.25" customHeight="1">
      <c r="A418" s="324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  <c r="AA418" s="324"/>
      <c r="AB418" s="324"/>
      <c r="AC418" s="324"/>
      <c r="AD418" s="324"/>
    </row>
    <row r="419" ht="23.25" customHeight="1">
      <c r="A419" s="324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  <c r="AA419" s="324"/>
      <c r="AB419" s="324"/>
      <c r="AC419" s="324"/>
      <c r="AD419" s="324"/>
    </row>
    <row r="420" ht="23.25" customHeight="1">
      <c r="A420" s="324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  <c r="AA420" s="324"/>
      <c r="AB420" s="324"/>
      <c r="AC420" s="324"/>
      <c r="AD420" s="324"/>
    </row>
    <row r="421" ht="23.25" customHeight="1">
      <c r="A421" s="324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  <c r="AA421" s="324"/>
      <c r="AB421" s="324"/>
      <c r="AC421" s="324"/>
      <c r="AD421" s="324"/>
    </row>
    <row r="422" ht="23.25" customHeight="1">
      <c r="A422" s="324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  <c r="AA422" s="324"/>
      <c r="AB422" s="324"/>
      <c r="AC422" s="324"/>
      <c r="AD422" s="324"/>
    </row>
    <row r="423" ht="23.25" customHeight="1">
      <c r="A423" s="324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  <c r="AA423" s="324"/>
      <c r="AB423" s="324"/>
      <c r="AC423" s="324"/>
      <c r="AD423" s="324"/>
    </row>
    <row r="424" ht="23.25" customHeight="1">
      <c r="A424" s="324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  <c r="AA424" s="324"/>
      <c r="AB424" s="324"/>
      <c r="AC424" s="324"/>
      <c r="AD424" s="324"/>
    </row>
    <row r="425" ht="23.25" customHeight="1">
      <c r="A425" s="324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  <c r="AA425" s="324"/>
      <c r="AB425" s="324"/>
      <c r="AC425" s="324"/>
      <c r="AD425" s="324"/>
    </row>
    <row r="426" ht="23.25" customHeight="1">
      <c r="A426" s="324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  <c r="AA426" s="324"/>
      <c r="AB426" s="324"/>
      <c r="AC426" s="324"/>
      <c r="AD426" s="324"/>
    </row>
    <row r="427" ht="23.25" customHeight="1">
      <c r="A427" s="324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  <c r="AA427" s="324"/>
      <c r="AB427" s="324"/>
      <c r="AC427" s="324"/>
      <c r="AD427" s="324"/>
    </row>
    <row r="428" ht="23.25" customHeight="1">
      <c r="A428" s="324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  <c r="AA428" s="324"/>
      <c r="AB428" s="324"/>
      <c r="AC428" s="324"/>
      <c r="AD428" s="324"/>
    </row>
    <row r="429" ht="23.25" customHeight="1">
      <c r="A429" s="324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  <c r="AA429" s="324"/>
      <c r="AB429" s="324"/>
      <c r="AC429" s="324"/>
      <c r="AD429" s="324"/>
    </row>
    <row r="430" ht="23.25" customHeight="1">
      <c r="A430" s="324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  <c r="AA430" s="324"/>
      <c r="AB430" s="324"/>
      <c r="AC430" s="324"/>
      <c r="AD430" s="324"/>
    </row>
    <row r="431" ht="23.25" customHeight="1">
      <c r="A431" s="324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  <c r="AA431" s="324"/>
      <c r="AB431" s="324"/>
      <c r="AC431" s="324"/>
      <c r="AD431" s="324"/>
    </row>
    <row r="432" ht="23.25" customHeight="1">
      <c r="A432" s="324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  <c r="AA432" s="324"/>
      <c r="AB432" s="324"/>
      <c r="AC432" s="324"/>
      <c r="AD432" s="324"/>
    </row>
    <row r="433" ht="23.25" customHeight="1">
      <c r="A433" s="324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  <c r="AA433" s="324"/>
      <c r="AB433" s="324"/>
      <c r="AC433" s="324"/>
      <c r="AD433" s="324"/>
    </row>
    <row r="434" ht="23.25" customHeight="1">
      <c r="A434" s="324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</row>
    <row r="435" ht="23.25" customHeight="1">
      <c r="A435" s="324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  <c r="AA435" s="324"/>
      <c r="AB435" s="324"/>
      <c r="AC435" s="324"/>
      <c r="AD435" s="324"/>
    </row>
    <row r="436" ht="23.25" customHeight="1">
      <c r="A436" s="324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  <c r="AA436" s="324"/>
      <c r="AB436" s="324"/>
      <c r="AC436" s="324"/>
      <c r="AD436" s="324"/>
    </row>
    <row r="437" ht="23.25" customHeight="1">
      <c r="A437" s="324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  <c r="AA437" s="324"/>
      <c r="AB437" s="324"/>
      <c r="AC437" s="324"/>
      <c r="AD437" s="324"/>
    </row>
    <row r="438" ht="23.25" customHeight="1">
      <c r="A438" s="324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  <c r="AA438" s="324"/>
      <c r="AB438" s="324"/>
      <c r="AC438" s="324"/>
      <c r="AD438" s="324"/>
    </row>
    <row r="439" ht="23.25" customHeight="1">
      <c r="A439" s="324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  <c r="AA439" s="324"/>
      <c r="AB439" s="324"/>
      <c r="AC439" s="324"/>
      <c r="AD439" s="324"/>
    </row>
    <row r="440" ht="23.25" customHeight="1">
      <c r="A440" s="324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  <c r="AA440" s="324"/>
      <c r="AB440" s="324"/>
      <c r="AC440" s="324"/>
      <c r="AD440" s="324"/>
    </row>
    <row r="441" ht="23.25" customHeight="1">
      <c r="A441" s="324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  <c r="AA441" s="324"/>
      <c r="AB441" s="324"/>
      <c r="AC441" s="324"/>
      <c r="AD441" s="324"/>
    </row>
    <row r="442" ht="23.25" customHeight="1">
      <c r="A442" s="324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  <c r="AA442" s="324"/>
      <c r="AB442" s="324"/>
      <c r="AC442" s="324"/>
      <c r="AD442" s="324"/>
    </row>
    <row r="443" ht="23.25" customHeight="1">
      <c r="A443" s="324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  <c r="AA443" s="324"/>
      <c r="AB443" s="324"/>
      <c r="AC443" s="324"/>
      <c r="AD443" s="324"/>
    </row>
    <row r="444" ht="23.25" customHeight="1">
      <c r="A444" s="324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  <c r="AA444" s="324"/>
      <c r="AB444" s="324"/>
      <c r="AC444" s="324"/>
      <c r="AD444" s="324"/>
    </row>
    <row r="445" ht="23.25" customHeight="1">
      <c r="A445" s="324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  <c r="AA445" s="324"/>
      <c r="AB445" s="324"/>
      <c r="AC445" s="324"/>
      <c r="AD445" s="324"/>
    </row>
    <row r="446" ht="23.25" customHeight="1">
      <c r="A446" s="324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  <c r="AA446" s="324"/>
      <c r="AB446" s="324"/>
      <c r="AC446" s="324"/>
      <c r="AD446" s="324"/>
    </row>
    <row r="447" ht="23.25" customHeight="1">
      <c r="A447" s="324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  <c r="AA447" s="324"/>
      <c r="AB447" s="324"/>
      <c r="AC447" s="324"/>
      <c r="AD447" s="324"/>
    </row>
    <row r="448" ht="23.25" customHeight="1">
      <c r="A448" s="324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  <c r="AA448" s="324"/>
      <c r="AB448" s="324"/>
      <c r="AC448" s="324"/>
      <c r="AD448" s="324"/>
    </row>
    <row r="449" ht="23.25" customHeight="1">
      <c r="A449" s="324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  <c r="AA449" s="324"/>
      <c r="AB449" s="324"/>
      <c r="AC449" s="324"/>
      <c r="AD449" s="324"/>
    </row>
    <row r="450" ht="23.25" customHeight="1">
      <c r="A450" s="324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  <c r="AA450" s="324"/>
      <c r="AB450" s="324"/>
      <c r="AC450" s="324"/>
      <c r="AD450" s="324"/>
    </row>
    <row r="451" ht="23.25" customHeight="1">
      <c r="A451" s="324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  <c r="AA451" s="324"/>
      <c r="AB451" s="324"/>
      <c r="AC451" s="324"/>
      <c r="AD451" s="324"/>
    </row>
    <row r="452" ht="23.25" customHeight="1">
      <c r="A452" s="324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  <c r="AD452" s="324"/>
    </row>
    <row r="453" ht="23.25" customHeight="1">
      <c r="A453" s="324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  <c r="AA453" s="324"/>
      <c r="AB453" s="324"/>
      <c r="AC453" s="324"/>
      <c r="AD453" s="324"/>
    </row>
    <row r="454" ht="23.25" customHeight="1">
      <c r="A454" s="324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  <c r="AA454" s="324"/>
      <c r="AB454" s="324"/>
      <c r="AC454" s="324"/>
      <c r="AD454" s="324"/>
    </row>
    <row r="455" ht="23.25" customHeight="1">
      <c r="A455" s="324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  <c r="AA455" s="324"/>
      <c r="AB455" s="324"/>
      <c r="AC455" s="324"/>
      <c r="AD455" s="324"/>
    </row>
    <row r="456" ht="23.25" customHeight="1">
      <c r="A456" s="324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  <c r="AA456" s="324"/>
      <c r="AB456" s="324"/>
      <c r="AC456" s="324"/>
      <c r="AD456" s="324"/>
    </row>
    <row r="457" ht="23.25" customHeight="1">
      <c r="A457" s="324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  <c r="AA457" s="324"/>
      <c r="AB457" s="324"/>
      <c r="AC457" s="324"/>
      <c r="AD457" s="324"/>
    </row>
    <row r="458" ht="23.25" customHeight="1">
      <c r="A458" s="324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  <c r="AA458" s="324"/>
      <c r="AB458" s="324"/>
      <c r="AC458" s="324"/>
      <c r="AD458" s="324"/>
    </row>
    <row r="459" ht="23.25" customHeight="1">
      <c r="A459" s="324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  <c r="AA459" s="324"/>
      <c r="AB459" s="324"/>
      <c r="AC459" s="324"/>
      <c r="AD459" s="324"/>
    </row>
    <row r="460" ht="23.25" customHeight="1">
      <c r="A460" s="324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  <c r="AA460" s="324"/>
      <c r="AB460" s="324"/>
      <c r="AC460" s="324"/>
      <c r="AD460" s="324"/>
    </row>
    <row r="461" ht="23.25" customHeight="1">
      <c r="A461" s="324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  <c r="AA461" s="324"/>
      <c r="AB461" s="324"/>
      <c r="AC461" s="324"/>
      <c r="AD461" s="324"/>
    </row>
    <row r="462" ht="23.25" customHeight="1">
      <c r="A462" s="324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  <c r="AA462" s="324"/>
      <c r="AB462" s="324"/>
      <c r="AC462" s="324"/>
      <c r="AD462" s="324"/>
    </row>
    <row r="463" ht="23.25" customHeight="1">
      <c r="A463" s="324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  <c r="AA463" s="324"/>
      <c r="AB463" s="324"/>
      <c r="AC463" s="324"/>
      <c r="AD463" s="324"/>
    </row>
    <row r="464" ht="23.25" customHeight="1">
      <c r="A464" s="324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  <c r="AA464" s="324"/>
      <c r="AB464" s="324"/>
      <c r="AC464" s="324"/>
      <c r="AD464" s="324"/>
    </row>
    <row r="465" ht="23.25" customHeight="1">
      <c r="A465" s="324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  <c r="AA465" s="324"/>
      <c r="AB465" s="324"/>
      <c r="AC465" s="324"/>
      <c r="AD465" s="324"/>
    </row>
    <row r="466" ht="23.25" customHeight="1">
      <c r="A466" s="324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  <c r="AA466" s="324"/>
      <c r="AB466" s="324"/>
      <c r="AC466" s="324"/>
      <c r="AD466" s="324"/>
    </row>
    <row r="467" ht="23.25" customHeight="1">
      <c r="A467" s="324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  <c r="AA467" s="324"/>
      <c r="AB467" s="324"/>
      <c r="AC467" s="324"/>
      <c r="AD467" s="324"/>
    </row>
    <row r="468" ht="23.25" customHeight="1">
      <c r="A468" s="324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  <c r="AA468" s="324"/>
      <c r="AB468" s="324"/>
      <c r="AC468" s="324"/>
      <c r="AD468" s="324"/>
    </row>
    <row r="469" ht="23.25" customHeight="1">
      <c r="A469" s="324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  <c r="AA469" s="324"/>
      <c r="AB469" s="324"/>
      <c r="AC469" s="324"/>
      <c r="AD469" s="324"/>
    </row>
    <row r="470" ht="23.25" customHeight="1">
      <c r="A470" s="324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  <c r="AA470" s="324"/>
      <c r="AB470" s="324"/>
      <c r="AC470" s="324"/>
      <c r="AD470" s="324"/>
    </row>
    <row r="471" ht="23.25" customHeight="1">
      <c r="A471" s="324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  <c r="AA471" s="324"/>
      <c r="AB471" s="324"/>
      <c r="AC471" s="324"/>
      <c r="AD471" s="324"/>
    </row>
    <row r="472" ht="23.25" customHeight="1">
      <c r="A472" s="324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  <c r="AA472" s="324"/>
      <c r="AB472" s="324"/>
      <c r="AC472" s="324"/>
      <c r="AD472" s="324"/>
    </row>
    <row r="473" ht="23.25" customHeight="1">
      <c r="A473" s="324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</row>
    <row r="474" ht="23.25" customHeight="1">
      <c r="A474" s="324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  <c r="AA474" s="324"/>
      <c r="AB474" s="324"/>
      <c r="AC474" s="324"/>
      <c r="AD474" s="324"/>
    </row>
    <row r="475" ht="23.25" customHeight="1">
      <c r="A475" s="324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  <c r="AA475" s="324"/>
      <c r="AB475" s="324"/>
      <c r="AC475" s="324"/>
      <c r="AD475" s="324"/>
    </row>
    <row r="476" ht="23.25" customHeight="1">
      <c r="A476" s="324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  <c r="AA476" s="324"/>
      <c r="AB476" s="324"/>
      <c r="AC476" s="324"/>
      <c r="AD476" s="324"/>
    </row>
    <row r="477" ht="23.25" customHeight="1">
      <c r="A477" s="324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  <c r="AA477" s="324"/>
      <c r="AB477" s="324"/>
      <c r="AC477" s="324"/>
      <c r="AD477" s="324"/>
    </row>
    <row r="478" ht="23.25" customHeight="1">
      <c r="A478" s="324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  <c r="AA478" s="324"/>
      <c r="AB478" s="324"/>
      <c r="AC478" s="324"/>
      <c r="AD478" s="324"/>
    </row>
    <row r="479" ht="23.25" customHeight="1">
      <c r="A479" s="324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  <c r="AA479" s="324"/>
      <c r="AB479" s="324"/>
      <c r="AC479" s="324"/>
      <c r="AD479" s="324"/>
    </row>
    <row r="480" ht="23.25" customHeight="1">
      <c r="A480" s="324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  <c r="AA480" s="324"/>
      <c r="AB480" s="324"/>
      <c r="AC480" s="324"/>
      <c r="AD480" s="324"/>
    </row>
    <row r="481" ht="23.25" customHeight="1">
      <c r="A481" s="324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  <c r="AA481" s="324"/>
      <c r="AB481" s="324"/>
      <c r="AC481" s="324"/>
      <c r="AD481" s="324"/>
    </row>
    <row r="482" ht="23.25" customHeight="1">
      <c r="A482" s="324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  <c r="AA482" s="324"/>
      <c r="AB482" s="324"/>
      <c r="AC482" s="324"/>
      <c r="AD482" s="324"/>
    </row>
    <row r="483" ht="23.25" customHeight="1">
      <c r="A483" s="324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  <c r="AA483" s="324"/>
      <c r="AB483" s="324"/>
      <c r="AC483" s="324"/>
      <c r="AD483" s="324"/>
    </row>
    <row r="484" ht="23.25" customHeight="1">
      <c r="A484" s="324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  <c r="AA484" s="324"/>
      <c r="AB484" s="324"/>
      <c r="AC484" s="324"/>
      <c r="AD484" s="324"/>
    </row>
    <row r="485" ht="23.25" customHeight="1">
      <c r="A485" s="324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  <c r="AA485" s="324"/>
      <c r="AB485" s="324"/>
      <c r="AC485" s="324"/>
      <c r="AD485" s="324"/>
    </row>
    <row r="486" ht="23.25" customHeight="1">
      <c r="A486" s="324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  <c r="AA486" s="324"/>
      <c r="AB486" s="324"/>
      <c r="AC486" s="324"/>
      <c r="AD486" s="324"/>
    </row>
    <row r="487" ht="23.25" customHeight="1">
      <c r="A487" s="324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  <c r="AA487" s="324"/>
      <c r="AB487" s="324"/>
      <c r="AC487" s="324"/>
      <c r="AD487" s="324"/>
    </row>
    <row r="488" ht="23.25" customHeight="1">
      <c r="A488" s="324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  <c r="AA488" s="324"/>
      <c r="AB488" s="324"/>
      <c r="AC488" s="324"/>
      <c r="AD488" s="324"/>
    </row>
    <row r="489" ht="23.25" customHeight="1">
      <c r="A489" s="324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  <c r="AA489" s="324"/>
      <c r="AB489" s="324"/>
      <c r="AC489" s="324"/>
      <c r="AD489" s="324"/>
    </row>
    <row r="490" ht="23.25" customHeight="1">
      <c r="A490" s="324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  <c r="AA490" s="324"/>
      <c r="AB490" s="324"/>
      <c r="AC490" s="324"/>
      <c r="AD490" s="324"/>
    </row>
    <row r="491" ht="23.25" customHeight="1">
      <c r="A491" s="324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  <c r="AA491" s="324"/>
      <c r="AB491" s="324"/>
      <c r="AC491" s="324"/>
      <c r="AD491" s="324"/>
    </row>
    <row r="492" ht="23.25" customHeight="1">
      <c r="A492" s="324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  <c r="AA492" s="324"/>
      <c r="AB492" s="324"/>
      <c r="AC492" s="324"/>
      <c r="AD492" s="324"/>
    </row>
    <row r="493" ht="23.25" customHeight="1">
      <c r="A493" s="324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  <c r="AA493" s="324"/>
      <c r="AB493" s="324"/>
      <c r="AC493" s="324"/>
      <c r="AD493" s="324"/>
    </row>
    <row r="494" ht="23.25" customHeight="1">
      <c r="A494" s="324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  <c r="AA494" s="324"/>
      <c r="AB494" s="324"/>
      <c r="AC494" s="324"/>
      <c r="AD494" s="324"/>
    </row>
    <row r="495" ht="23.25" customHeight="1">
      <c r="A495" s="324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  <c r="AA495" s="324"/>
      <c r="AB495" s="324"/>
      <c r="AC495" s="324"/>
      <c r="AD495" s="324"/>
    </row>
    <row r="496" ht="23.25" customHeight="1">
      <c r="A496" s="324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  <c r="AA496" s="324"/>
      <c r="AB496" s="324"/>
      <c r="AC496" s="324"/>
      <c r="AD496" s="324"/>
    </row>
    <row r="497" ht="23.25" customHeight="1">
      <c r="A497" s="324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  <c r="AA497" s="324"/>
      <c r="AB497" s="324"/>
      <c r="AC497" s="324"/>
      <c r="AD497" s="324"/>
    </row>
    <row r="498" ht="23.25" customHeight="1">
      <c r="A498" s="324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  <c r="AA498" s="324"/>
      <c r="AB498" s="324"/>
      <c r="AC498" s="324"/>
      <c r="AD498" s="324"/>
    </row>
    <row r="499" ht="23.25" customHeight="1">
      <c r="A499" s="324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  <c r="AA499" s="324"/>
      <c r="AB499" s="324"/>
      <c r="AC499" s="324"/>
      <c r="AD499" s="324"/>
    </row>
    <row r="500" ht="23.25" customHeight="1">
      <c r="A500" s="324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  <c r="AD500" s="324"/>
    </row>
    <row r="501" ht="23.25" customHeight="1">
      <c r="A501" s="324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  <c r="AA501" s="324"/>
      <c r="AB501" s="324"/>
      <c r="AC501" s="324"/>
      <c r="AD501" s="324"/>
    </row>
    <row r="502" ht="23.25" customHeight="1">
      <c r="A502" s="324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  <c r="AA502" s="324"/>
      <c r="AB502" s="324"/>
      <c r="AC502" s="324"/>
      <c r="AD502" s="324"/>
    </row>
    <row r="503" ht="23.25" customHeight="1">
      <c r="A503" s="324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  <c r="AA503" s="324"/>
      <c r="AB503" s="324"/>
      <c r="AC503" s="324"/>
      <c r="AD503" s="324"/>
    </row>
    <row r="504" ht="23.25" customHeight="1">
      <c r="A504" s="324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  <c r="AA504" s="324"/>
      <c r="AB504" s="324"/>
      <c r="AC504" s="324"/>
      <c r="AD504" s="324"/>
    </row>
    <row r="505" ht="23.25" customHeight="1">
      <c r="A505" s="324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  <c r="AA505" s="324"/>
      <c r="AB505" s="324"/>
      <c r="AC505" s="324"/>
      <c r="AD505" s="324"/>
    </row>
    <row r="506" ht="23.25" customHeight="1">
      <c r="A506" s="324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  <c r="AA506" s="324"/>
      <c r="AB506" s="324"/>
      <c r="AC506" s="324"/>
      <c r="AD506" s="324"/>
    </row>
    <row r="507" ht="23.25" customHeight="1">
      <c r="A507" s="324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  <c r="AA507" s="324"/>
      <c r="AB507" s="324"/>
      <c r="AC507" s="324"/>
      <c r="AD507" s="324"/>
    </row>
    <row r="508" ht="23.25" customHeight="1">
      <c r="A508" s="324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  <c r="AA508" s="324"/>
      <c r="AB508" s="324"/>
      <c r="AC508" s="324"/>
      <c r="AD508" s="324"/>
    </row>
    <row r="509" ht="23.25" customHeight="1">
      <c r="A509" s="324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  <c r="AA509" s="324"/>
      <c r="AB509" s="324"/>
      <c r="AC509" s="324"/>
      <c r="AD509" s="324"/>
    </row>
    <row r="510" ht="23.25" customHeight="1">
      <c r="A510" s="324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  <c r="AA510" s="324"/>
      <c r="AB510" s="324"/>
      <c r="AC510" s="324"/>
      <c r="AD510" s="324"/>
    </row>
    <row r="511" ht="23.25" customHeight="1">
      <c r="A511" s="324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  <c r="AD511" s="324"/>
    </row>
    <row r="512" ht="23.25" customHeight="1">
      <c r="A512" s="324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</row>
    <row r="513" ht="23.25" customHeight="1">
      <c r="A513" s="324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  <c r="AA513" s="324"/>
      <c r="AB513" s="324"/>
      <c r="AC513" s="324"/>
      <c r="AD513" s="324"/>
    </row>
    <row r="514" ht="23.25" customHeight="1">
      <c r="A514" s="324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  <c r="AA514" s="324"/>
      <c r="AB514" s="324"/>
      <c r="AC514" s="324"/>
      <c r="AD514" s="324"/>
    </row>
    <row r="515" ht="23.25" customHeight="1">
      <c r="A515" s="324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  <c r="AA515" s="324"/>
      <c r="AB515" s="324"/>
      <c r="AC515" s="324"/>
      <c r="AD515" s="324"/>
    </row>
    <row r="516" ht="23.25" customHeight="1">
      <c r="A516" s="324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  <c r="AA516" s="324"/>
      <c r="AB516" s="324"/>
      <c r="AC516" s="324"/>
      <c r="AD516" s="324"/>
    </row>
    <row r="517" ht="23.25" customHeight="1">
      <c r="A517" s="324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  <c r="AA517" s="324"/>
      <c r="AB517" s="324"/>
      <c r="AC517" s="324"/>
      <c r="AD517" s="324"/>
    </row>
    <row r="518" ht="23.25" customHeight="1">
      <c r="A518" s="324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  <c r="AA518" s="324"/>
      <c r="AB518" s="324"/>
      <c r="AC518" s="324"/>
      <c r="AD518" s="324"/>
    </row>
    <row r="519" ht="23.25" customHeight="1">
      <c r="A519" s="324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  <c r="AA519" s="324"/>
      <c r="AB519" s="324"/>
      <c r="AC519" s="324"/>
      <c r="AD519" s="324"/>
    </row>
    <row r="520" ht="23.25" customHeight="1">
      <c r="A520" s="324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  <c r="AA520" s="324"/>
      <c r="AB520" s="324"/>
      <c r="AC520" s="324"/>
      <c r="AD520" s="324"/>
    </row>
    <row r="521" ht="23.25" customHeight="1">
      <c r="A521" s="324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  <c r="AA521" s="324"/>
      <c r="AB521" s="324"/>
      <c r="AC521" s="324"/>
      <c r="AD521" s="324"/>
    </row>
    <row r="522" ht="23.25" customHeight="1">
      <c r="A522" s="324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  <c r="AA522" s="324"/>
      <c r="AB522" s="324"/>
      <c r="AC522" s="324"/>
      <c r="AD522" s="324"/>
    </row>
    <row r="523" ht="23.25" customHeight="1">
      <c r="A523" s="324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  <c r="AA523" s="324"/>
      <c r="AB523" s="324"/>
      <c r="AC523" s="324"/>
      <c r="AD523" s="324"/>
    </row>
    <row r="524" ht="23.25" customHeight="1">
      <c r="A524" s="324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  <c r="AA524" s="324"/>
      <c r="AB524" s="324"/>
      <c r="AC524" s="324"/>
      <c r="AD524" s="324"/>
    </row>
    <row r="525" ht="23.25" customHeight="1">
      <c r="A525" s="324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  <c r="AA525" s="324"/>
      <c r="AB525" s="324"/>
      <c r="AC525" s="324"/>
      <c r="AD525" s="324"/>
    </row>
    <row r="526" ht="23.25" customHeight="1">
      <c r="A526" s="324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  <c r="AA526" s="324"/>
      <c r="AB526" s="324"/>
      <c r="AC526" s="324"/>
      <c r="AD526" s="324"/>
    </row>
    <row r="527" ht="23.25" customHeight="1">
      <c r="A527" s="324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  <c r="AA527" s="324"/>
      <c r="AB527" s="324"/>
      <c r="AC527" s="324"/>
      <c r="AD527" s="324"/>
    </row>
    <row r="528" ht="23.25" customHeight="1">
      <c r="A528" s="324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  <c r="AA528" s="324"/>
      <c r="AB528" s="324"/>
      <c r="AC528" s="324"/>
      <c r="AD528" s="324"/>
    </row>
    <row r="529" ht="23.25" customHeight="1">
      <c r="A529" s="324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  <c r="AA529" s="324"/>
      <c r="AB529" s="324"/>
      <c r="AC529" s="324"/>
      <c r="AD529" s="324"/>
    </row>
    <row r="530" ht="23.25" customHeight="1">
      <c r="A530" s="324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  <c r="AA530" s="324"/>
      <c r="AB530" s="324"/>
      <c r="AC530" s="324"/>
      <c r="AD530" s="324"/>
    </row>
    <row r="531" ht="23.25" customHeight="1">
      <c r="A531" s="324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  <c r="AA531" s="324"/>
      <c r="AB531" s="324"/>
      <c r="AC531" s="324"/>
      <c r="AD531" s="324"/>
    </row>
    <row r="532" ht="23.25" customHeight="1">
      <c r="A532" s="324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  <c r="AA532" s="324"/>
      <c r="AB532" s="324"/>
      <c r="AC532" s="324"/>
      <c r="AD532" s="324"/>
    </row>
    <row r="533" ht="23.25" customHeight="1">
      <c r="A533" s="324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  <c r="AA533" s="324"/>
      <c r="AB533" s="324"/>
      <c r="AC533" s="324"/>
      <c r="AD533" s="324"/>
    </row>
    <row r="534" ht="23.25" customHeight="1">
      <c r="A534" s="324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  <c r="AA534" s="324"/>
      <c r="AB534" s="324"/>
      <c r="AC534" s="324"/>
      <c r="AD534" s="324"/>
    </row>
    <row r="535" ht="23.25" customHeight="1">
      <c r="A535" s="324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  <c r="AA535" s="324"/>
      <c r="AB535" s="324"/>
      <c r="AC535" s="324"/>
      <c r="AD535" s="324"/>
    </row>
    <row r="536" ht="23.25" customHeight="1">
      <c r="A536" s="324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  <c r="AA536" s="324"/>
      <c r="AB536" s="324"/>
      <c r="AC536" s="324"/>
      <c r="AD536" s="324"/>
    </row>
    <row r="537" ht="23.25" customHeight="1">
      <c r="A537" s="324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  <c r="AA537" s="324"/>
      <c r="AB537" s="324"/>
      <c r="AC537" s="324"/>
      <c r="AD537" s="324"/>
    </row>
    <row r="538" ht="23.25" customHeight="1">
      <c r="A538" s="324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  <c r="AA538" s="324"/>
      <c r="AB538" s="324"/>
      <c r="AC538" s="324"/>
      <c r="AD538" s="324"/>
    </row>
    <row r="539" ht="23.25" customHeight="1">
      <c r="A539" s="324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  <c r="AA539" s="324"/>
      <c r="AB539" s="324"/>
      <c r="AC539" s="324"/>
      <c r="AD539" s="324"/>
    </row>
    <row r="540" ht="23.25" customHeight="1">
      <c r="A540" s="324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  <c r="AA540" s="324"/>
      <c r="AB540" s="324"/>
      <c r="AC540" s="324"/>
      <c r="AD540" s="324"/>
    </row>
    <row r="541" ht="23.25" customHeight="1">
      <c r="A541" s="324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  <c r="AA541" s="324"/>
      <c r="AB541" s="324"/>
      <c r="AC541" s="324"/>
      <c r="AD541" s="324"/>
    </row>
    <row r="542" ht="23.25" customHeight="1">
      <c r="A542" s="324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  <c r="AA542" s="324"/>
      <c r="AB542" s="324"/>
      <c r="AC542" s="324"/>
      <c r="AD542" s="324"/>
    </row>
    <row r="543" ht="23.25" customHeight="1">
      <c r="A543" s="324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  <c r="AA543" s="324"/>
      <c r="AB543" s="324"/>
      <c r="AC543" s="324"/>
      <c r="AD543" s="324"/>
    </row>
    <row r="544" ht="23.25" customHeight="1">
      <c r="A544" s="324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</row>
    <row r="545" ht="23.25" customHeight="1">
      <c r="A545" s="324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  <c r="AA545" s="324"/>
      <c r="AB545" s="324"/>
      <c r="AC545" s="324"/>
      <c r="AD545" s="324"/>
    </row>
    <row r="546" ht="23.25" customHeight="1">
      <c r="A546" s="324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</row>
    <row r="547" ht="23.25" customHeight="1">
      <c r="A547" s="324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</row>
    <row r="548" ht="23.25" customHeight="1">
      <c r="A548" s="324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</row>
    <row r="549" ht="23.25" customHeight="1">
      <c r="A549" s="324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</row>
    <row r="550" ht="23.25" customHeight="1">
      <c r="A550" s="324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</row>
    <row r="551" ht="23.25" customHeight="1">
      <c r="A551" s="324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</row>
    <row r="552" ht="23.25" customHeight="1">
      <c r="A552" s="324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</row>
    <row r="553" ht="23.25" customHeight="1">
      <c r="A553" s="324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</row>
    <row r="554" ht="23.25" customHeight="1">
      <c r="A554" s="324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</row>
    <row r="555" ht="23.25" customHeight="1">
      <c r="A555" s="324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  <c r="AA555" s="324"/>
      <c r="AB555" s="324"/>
      <c r="AC555" s="324"/>
      <c r="AD555" s="324"/>
    </row>
    <row r="556" ht="23.25" customHeight="1">
      <c r="A556" s="324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  <c r="AA556" s="324"/>
      <c r="AB556" s="324"/>
      <c r="AC556" s="324"/>
      <c r="AD556" s="324"/>
    </row>
    <row r="557" ht="23.25" customHeight="1">
      <c r="A557" s="324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  <c r="AA557" s="324"/>
      <c r="AB557" s="324"/>
      <c r="AC557" s="324"/>
      <c r="AD557" s="324"/>
    </row>
    <row r="558" ht="23.25" customHeight="1">
      <c r="A558" s="324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  <c r="AA558" s="324"/>
      <c r="AB558" s="324"/>
      <c r="AC558" s="324"/>
      <c r="AD558" s="324"/>
    </row>
    <row r="559" ht="23.25" customHeight="1">
      <c r="A559" s="324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  <c r="AA559" s="324"/>
      <c r="AB559" s="324"/>
      <c r="AC559" s="324"/>
      <c r="AD559" s="324"/>
    </row>
    <row r="560" ht="23.25" customHeight="1">
      <c r="A560" s="324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</row>
    <row r="561" ht="23.25" customHeight="1">
      <c r="A561" s="324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  <c r="AA561" s="324"/>
      <c r="AB561" s="324"/>
      <c r="AC561" s="324"/>
      <c r="AD561" s="324"/>
    </row>
    <row r="562" ht="23.25" customHeight="1">
      <c r="A562" s="324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  <c r="AD562" s="324"/>
    </row>
    <row r="563" ht="23.25" customHeight="1">
      <c r="A563" s="324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  <c r="AA563" s="324"/>
      <c r="AB563" s="324"/>
      <c r="AC563" s="324"/>
      <c r="AD563" s="324"/>
    </row>
    <row r="564" ht="23.25" customHeight="1">
      <c r="A564" s="324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  <c r="AA564" s="324"/>
      <c r="AB564" s="324"/>
      <c r="AC564" s="324"/>
      <c r="AD564" s="324"/>
    </row>
    <row r="565" ht="23.25" customHeight="1">
      <c r="A565" s="324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  <c r="AD565" s="324"/>
    </row>
    <row r="566" ht="23.25" customHeight="1">
      <c r="A566" s="324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  <c r="AA566" s="324"/>
      <c r="AB566" s="324"/>
      <c r="AC566" s="324"/>
      <c r="AD566" s="324"/>
    </row>
    <row r="567" ht="23.25" customHeight="1">
      <c r="A567" s="324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  <c r="AA567" s="324"/>
      <c r="AB567" s="324"/>
      <c r="AC567" s="324"/>
      <c r="AD567" s="324"/>
    </row>
    <row r="568" ht="23.25" customHeight="1">
      <c r="A568" s="324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  <c r="AA568" s="324"/>
      <c r="AB568" s="324"/>
      <c r="AC568" s="324"/>
      <c r="AD568" s="324"/>
    </row>
    <row r="569" ht="23.25" customHeight="1">
      <c r="A569" s="324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  <c r="AA569" s="324"/>
      <c r="AB569" s="324"/>
      <c r="AC569" s="324"/>
      <c r="AD569" s="324"/>
    </row>
    <row r="570" ht="23.25" customHeight="1">
      <c r="A570" s="324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  <c r="AA570" s="324"/>
      <c r="AB570" s="324"/>
      <c r="AC570" s="324"/>
      <c r="AD570" s="324"/>
    </row>
    <row r="571" ht="23.25" customHeight="1">
      <c r="A571" s="324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  <c r="AA571" s="324"/>
      <c r="AB571" s="324"/>
      <c r="AC571" s="324"/>
      <c r="AD571" s="324"/>
    </row>
    <row r="572" ht="23.25" customHeight="1">
      <c r="A572" s="324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  <c r="AA572" s="324"/>
      <c r="AB572" s="324"/>
      <c r="AC572" s="324"/>
      <c r="AD572" s="324"/>
    </row>
    <row r="573" ht="23.25" customHeight="1">
      <c r="A573" s="324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  <c r="AA573" s="324"/>
      <c r="AB573" s="324"/>
      <c r="AC573" s="324"/>
      <c r="AD573" s="324"/>
    </row>
    <row r="574" ht="23.25" customHeight="1">
      <c r="A574" s="324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  <c r="AA574" s="324"/>
      <c r="AB574" s="324"/>
      <c r="AC574" s="324"/>
      <c r="AD574" s="324"/>
    </row>
    <row r="575" ht="23.25" customHeight="1">
      <c r="A575" s="324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  <c r="AA575" s="324"/>
      <c r="AB575" s="324"/>
      <c r="AC575" s="324"/>
      <c r="AD575" s="324"/>
    </row>
    <row r="576" ht="23.25" customHeight="1">
      <c r="A576" s="324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  <c r="AA576" s="324"/>
      <c r="AB576" s="324"/>
      <c r="AC576" s="324"/>
      <c r="AD576" s="324"/>
    </row>
    <row r="577" ht="23.25" customHeight="1">
      <c r="A577" s="324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  <c r="AA577" s="324"/>
      <c r="AB577" s="324"/>
      <c r="AC577" s="324"/>
      <c r="AD577" s="324"/>
    </row>
    <row r="578" ht="23.25" customHeight="1">
      <c r="A578" s="324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  <c r="AA578" s="324"/>
      <c r="AB578" s="324"/>
      <c r="AC578" s="324"/>
      <c r="AD578" s="324"/>
    </row>
    <row r="579" ht="23.25" customHeight="1">
      <c r="A579" s="324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  <c r="AA579" s="324"/>
      <c r="AB579" s="324"/>
      <c r="AC579" s="324"/>
      <c r="AD579" s="324"/>
    </row>
    <row r="580" ht="23.25" customHeight="1">
      <c r="A580" s="324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  <c r="AA580" s="324"/>
      <c r="AB580" s="324"/>
      <c r="AC580" s="324"/>
      <c r="AD580" s="324"/>
    </row>
    <row r="581" ht="23.25" customHeight="1">
      <c r="A581" s="324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  <c r="AA581" s="324"/>
      <c r="AB581" s="324"/>
      <c r="AC581" s="324"/>
      <c r="AD581" s="324"/>
    </row>
    <row r="582" ht="23.25" customHeight="1">
      <c r="A582" s="324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  <c r="AA582" s="324"/>
      <c r="AB582" s="324"/>
      <c r="AC582" s="324"/>
      <c r="AD582" s="324"/>
    </row>
    <row r="583" ht="23.25" customHeight="1">
      <c r="A583" s="324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  <c r="AA583" s="324"/>
      <c r="AB583" s="324"/>
      <c r="AC583" s="324"/>
      <c r="AD583" s="324"/>
    </row>
    <row r="584" ht="23.25" customHeight="1">
      <c r="A584" s="324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  <c r="AA584" s="324"/>
      <c r="AB584" s="324"/>
      <c r="AC584" s="324"/>
      <c r="AD584" s="324"/>
    </row>
    <row r="585" ht="23.25" customHeight="1">
      <c r="A585" s="324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  <c r="AA585" s="324"/>
      <c r="AB585" s="324"/>
      <c r="AC585" s="324"/>
      <c r="AD585" s="324"/>
    </row>
    <row r="586" ht="23.25" customHeight="1">
      <c r="A586" s="324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  <c r="AA586" s="324"/>
      <c r="AB586" s="324"/>
      <c r="AC586" s="324"/>
      <c r="AD586" s="324"/>
    </row>
    <row r="587" ht="23.25" customHeight="1">
      <c r="A587" s="324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  <c r="AA587" s="324"/>
      <c r="AB587" s="324"/>
      <c r="AC587" s="324"/>
      <c r="AD587" s="324"/>
    </row>
    <row r="588" ht="23.25" customHeight="1">
      <c r="A588" s="324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  <c r="AA588" s="324"/>
      <c r="AB588" s="324"/>
      <c r="AC588" s="324"/>
      <c r="AD588" s="324"/>
    </row>
    <row r="589" ht="23.25" customHeight="1">
      <c r="A589" s="324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  <c r="AA589" s="324"/>
      <c r="AB589" s="324"/>
      <c r="AC589" s="324"/>
      <c r="AD589" s="324"/>
    </row>
    <row r="590" ht="23.25" customHeight="1">
      <c r="A590" s="324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  <c r="AA590" s="324"/>
      <c r="AB590" s="324"/>
      <c r="AC590" s="324"/>
      <c r="AD590" s="324"/>
    </row>
    <row r="591" ht="23.25" customHeight="1">
      <c r="A591" s="324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  <c r="AA591" s="324"/>
      <c r="AB591" s="324"/>
      <c r="AC591" s="324"/>
      <c r="AD591" s="324"/>
    </row>
    <row r="592" ht="23.25" customHeight="1">
      <c r="A592" s="324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  <c r="AA592" s="324"/>
      <c r="AB592" s="324"/>
      <c r="AC592" s="324"/>
      <c r="AD592" s="324"/>
    </row>
    <row r="593" ht="23.25" customHeight="1">
      <c r="A593" s="324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  <c r="AA593" s="324"/>
      <c r="AB593" s="324"/>
      <c r="AC593" s="324"/>
      <c r="AD593" s="324"/>
    </row>
    <row r="594" ht="23.25" customHeight="1">
      <c r="A594" s="324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  <c r="AA594" s="324"/>
      <c r="AB594" s="324"/>
      <c r="AC594" s="324"/>
      <c r="AD594" s="324"/>
    </row>
    <row r="595" ht="23.25" customHeight="1">
      <c r="A595" s="324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  <c r="AA595" s="324"/>
      <c r="AB595" s="324"/>
      <c r="AC595" s="324"/>
      <c r="AD595" s="324"/>
    </row>
    <row r="596" ht="23.25" customHeight="1">
      <c r="A596" s="324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  <c r="AA596" s="324"/>
      <c r="AB596" s="324"/>
      <c r="AC596" s="324"/>
      <c r="AD596" s="324"/>
    </row>
    <row r="597" ht="23.25" customHeight="1">
      <c r="A597" s="324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  <c r="AA597" s="324"/>
      <c r="AB597" s="324"/>
      <c r="AC597" s="324"/>
      <c r="AD597" s="324"/>
    </row>
    <row r="598" ht="23.25" customHeight="1">
      <c r="A598" s="324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  <c r="AA598" s="324"/>
      <c r="AB598" s="324"/>
      <c r="AC598" s="324"/>
      <c r="AD598" s="324"/>
    </row>
    <row r="599" ht="23.25" customHeight="1">
      <c r="A599" s="324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  <c r="AA599" s="324"/>
      <c r="AB599" s="324"/>
      <c r="AC599" s="324"/>
      <c r="AD599" s="324"/>
    </row>
    <row r="600" ht="23.25" customHeight="1">
      <c r="A600" s="324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  <c r="AA600" s="324"/>
      <c r="AB600" s="324"/>
      <c r="AC600" s="324"/>
      <c r="AD600" s="324"/>
    </row>
    <row r="601" ht="23.25" customHeight="1">
      <c r="A601" s="324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  <c r="AA601" s="324"/>
      <c r="AB601" s="324"/>
      <c r="AC601" s="324"/>
      <c r="AD601" s="324"/>
    </row>
    <row r="602" ht="23.25" customHeight="1">
      <c r="A602" s="324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  <c r="AA602" s="324"/>
      <c r="AB602" s="324"/>
      <c r="AC602" s="324"/>
      <c r="AD602" s="324"/>
    </row>
    <row r="603" ht="23.25" customHeight="1">
      <c r="A603" s="324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  <c r="AA603" s="324"/>
      <c r="AB603" s="324"/>
      <c r="AC603" s="324"/>
      <c r="AD603" s="324"/>
    </row>
    <row r="604" ht="23.25" customHeight="1">
      <c r="A604" s="324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  <c r="AA604" s="324"/>
      <c r="AB604" s="324"/>
      <c r="AC604" s="324"/>
      <c r="AD604" s="324"/>
    </row>
    <row r="605" ht="23.25" customHeight="1">
      <c r="A605" s="324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  <c r="AA605" s="324"/>
      <c r="AB605" s="324"/>
      <c r="AC605" s="324"/>
      <c r="AD605" s="324"/>
    </row>
    <row r="606" ht="23.25" customHeight="1">
      <c r="A606" s="324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  <c r="AA606" s="324"/>
      <c r="AB606" s="324"/>
      <c r="AC606" s="324"/>
      <c r="AD606" s="324"/>
    </row>
    <row r="607" ht="23.25" customHeight="1">
      <c r="A607" s="324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  <c r="AA607" s="324"/>
      <c r="AB607" s="324"/>
      <c r="AC607" s="324"/>
      <c r="AD607" s="324"/>
    </row>
    <row r="608" ht="23.25" customHeight="1">
      <c r="A608" s="324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  <c r="AA608" s="324"/>
      <c r="AB608" s="324"/>
      <c r="AC608" s="324"/>
      <c r="AD608" s="324"/>
    </row>
    <row r="609" ht="23.25" customHeight="1">
      <c r="A609" s="324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  <c r="AA609" s="324"/>
      <c r="AB609" s="324"/>
      <c r="AC609" s="324"/>
      <c r="AD609" s="324"/>
    </row>
    <row r="610" ht="23.25" customHeight="1">
      <c r="A610" s="324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  <c r="AA610" s="324"/>
      <c r="AB610" s="324"/>
      <c r="AC610" s="324"/>
      <c r="AD610" s="324"/>
    </row>
    <row r="611" ht="23.25" customHeight="1">
      <c r="A611" s="324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  <c r="AA611" s="324"/>
      <c r="AB611" s="324"/>
      <c r="AC611" s="324"/>
      <c r="AD611" s="324"/>
    </row>
    <row r="612" ht="23.25" customHeight="1">
      <c r="A612" s="324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  <c r="AA612" s="324"/>
      <c r="AB612" s="324"/>
      <c r="AC612" s="324"/>
      <c r="AD612" s="324"/>
    </row>
    <row r="613" ht="23.25" customHeight="1">
      <c r="A613" s="324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  <c r="AA613" s="324"/>
      <c r="AB613" s="324"/>
      <c r="AC613" s="324"/>
      <c r="AD613" s="324"/>
    </row>
    <row r="614" ht="23.25" customHeight="1">
      <c r="A614" s="324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  <c r="AA614" s="324"/>
      <c r="AB614" s="324"/>
      <c r="AC614" s="324"/>
      <c r="AD614" s="324"/>
    </row>
    <row r="615" ht="23.25" customHeight="1">
      <c r="A615" s="324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  <c r="AA615" s="324"/>
      <c r="AB615" s="324"/>
      <c r="AC615" s="324"/>
      <c r="AD615" s="324"/>
    </row>
    <row r="616" ht="23.25" customHeight="1">
      <c r="A616" s="324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  <c r="AA616" s="324"/>
      <c r="AB616" s="324"/>
      <c r="AC616" s="324"/>
      <c r="AD616" s="324"/>
    </row>
    <row r="617" ht="23.25" customHeight="1">
      <c r="A617" s="324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  <c r="AA617" s="324"/>
      <c r="AB617" s="324"/>
      <c r="AC617" s="324"/>
      <c r="AD617" s="324"/>
    </row>
    <row r="618" ht="23.25" customHeight="1">
      <c r="A618" s="324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  <c r="AA618" s="324"/>
      <c r="AB618" s="324"/>
      <c r="AC618" s="324"/>
      <c r="AD618" s="324"/>
    </row>
    <row r="619" ht="23.25" customHeight="1">
      <c r="A619" s="324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  <c r="AA619" s="324"/>
      <c r="AB619" s="324"/>
      <c r="AC619" s="324"/>
      <c r="AD619" s="324"/>
    </row>
    <row r="620" ht="23.25" customHeight="1">
      <c r="A620" s="324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  <c r="AA620" s="324"/>
      <c r="AB620" s="324"/>
      <c r="AC620" s="324"/>
      <c r="AD620" s="324"/>
    </row>
    <row r="621" ht="23.25" customHeight="1">
      <c r="A621" s="324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  <c r="AA621" s="324"/>
      <c r="AB621" s="324"/>
      <c r="AC621" s="324"/>
      <c r="AD621" s="324"/>
    </row>
    <row r="622" ht="23.25" customHeight="1">
      <c r="A622" s="324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  <c r="AA622" s="324"/>
      <c r="AB622" s="324"/>
      <c r="AC622" s="324"/>
      <c r="AD622" s="324"/>
    </row>
    <row r="623" ht="23.25" customHeight="1">
      <c r="A623" s="324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  <c r="AA623" s="324"/>
      <c r="AB623" s="324"/>
      <c r="AC623" s="324"/>
      <c r="AD623" s="324"/>
    </row>
    <row r="624" ht="23.25" customHeight="1">
      <c r="A624" s="324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  <c r="AA624" s="324"/>
      <c r="AB624" s="324"/>
      <c r="AC624" s="324"/>
      <c r="AD624" s="324"/>
    </row>
    <row r="625" ht="23.25" customHeight="1">
      <c r="A625" s="324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  <c r="AA625" s="324"/>
      <c r="AB625" s="324"/>
      <c r="AC625" s="324"/>
      <c r="AD625" s="324"/>
    </row>
    <row r="626" ht="23.25" customHeight="1">
      <c r="A626" s="324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  <c r="AA626" s="324"/>
      <c r="AB626" s="324"/>
      <c r="AC626" s="324"/>
      <c r="AD626" s="324"/>
    </row>
    <row r="627" ht="23.25" customHeight="1">
      <c r="A627" s="324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  <c r="AA627" s="324"/>
      <c r="AB627" s="324"/>
      <c r="AC627" s="324"/>
      <c r="AD627" s="324"/>
    </row>
    <row r="628" ht="23.25" customHeight="1">
      <c r="A628" s="324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  <c r="AA628" s="324"/>
      <c r="AB628" s="324"/>
      <c r="AC628" s="324"/>
      <c r="AD628" s="324"/>
    </row>
    <row r="629" ht="23.25" customHeight="1">
      <c r="A629" s="324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  <c r="AA629" s="324"/>
      <c r="AB629" s="324"/>
      <c r="AC629" s="324"/>
      <c r="AD629" s="324"/>
    </row>
    <row r="630" ht="23.25" customHeight="1">
      <c r="A630" s="324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  <c r="AA630" s="324"/>
      <c r="AB630" s="324"/>
      <c r="AC630" s="324"/>
      <c r="AD630" s="324"/>
    </row>
    <row r="631" ht="23.25" customHeight="1">
      <c r="A631" s="324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  <c r="AA631" s="324"/>
      <c r="AB631" s="324"/>
      <c r="AC631" s="324"/>
      <c r="AD631" s="324"/>
    </row>
    <row r="632" ht="23.25" customHeight="1">
      <c r="A632" s="324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  <c r="AA632" s="324"/>
      <c r="AB632" s="324"/>
      <c r="AC632" s="324"/>
      <c r="AD632" s="324"/>
    </row>
    <row r="633" ht="23.25" customHeight="1">
      <c r="A633" s="324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  <c r="AA633" s="324"/>
      <c r="AB633" s="324"/>
      <c r="AC633" s="324"/>
      <c r="AD633" s="324"/>
    </row>
    <row r="634" ht="23.25" customHeight="1">
      <c r="A634" s="324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  <c r="AA634" s="324"/>
      <c r="AB634" s="324"/>
      <c r="AC634" s="324"/>
      <c r="AD634" s="324"/>
    </row>
    <row r="635" ht="23.25" customHeight="1">
      <c r="A635" s="324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  <c r="AA635" s="324"/>
      <c r="AB635" s="324"/>
      <c r="AC635" s="324"/>
      <c r="AD635" s="324"/>
    </row>
    <row r="636" ht="23.25" customHeight="1">
      <c r="A636" s="324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  <c r="AA636" s="324"/>
      <c r="AB636" s="324"/>
      <c r="AC636" s="324"/>
      <c r="AD636" s="324"/>
    </row>
    <row r="637" ht="23.25" customHeight="1">
      <c r="A637" s="324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  <c r="AA637" s="324"/>
      <c r="AB637" s="324"/>
      <c r="AC637" s="324"/>
      <c r="AD637" s="324"/>
    </row>
    <row r="638" ht="23.25" customHeight="1">
      <c r="A638" s="324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  <c r="AA638" s="324"/>
      <c r="AB638" s="324"/>
      <c r="AC638" s="324"/>
      <c r="AD638" s="324"/>
    </row>
    <row r="639" ht="23.25" customHeight="1">
      <c r="A639" s="324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  <c r="AA639" s="324"/>
      <c r="AB639" s="324"/>
      <c r="AC639" s="324"/>
      <c r="AD639" s="324"/>
    </row>
    <row r="640" ht="23.25" customHeight="1">
      <c r="A640" s="324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  <c r="AA640" s="324"/>
      <c r="AB640" s="324"/>
      <c r="AC640" s="324"/>
      <c r="AD640" s="324"/>
    </row>
    <row r="641" ht="23.25" customHeight="1">
      <c r="A641" s="324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  <c r="AA641" s="324"/>
      <c r="AB641" s="324"/>
      <c r="AC641" s="324"/>
      <c r="AD641" s="324"/>
    </row>
    <row r="642" ht="23.25" customHeight="1">
      <c r="A642" s="324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  <c r="AA642" s="324"/>
      <c r="AB642" s="324"/>
      <c r="AC642" s="324"/>
      <c r="AD642" s="324"/>
    </row>
    <row r="643" ht="23.25" customHeight="1">
      <c r="A643" s="324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  <c r="AA643" s="324"/>
      <c r="AB643" s="324"/>
      <c r="AC643" s="324"/>
      <c r="AD643" s="324"/>
    </row>
    <row r="644" ht="23.25" customHeight="1">
      <c r="A644" s="324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  <c r="AA644" s="324"/>
      <c r="AB644" s="324"/>
      <c r="AC644" s="324"/>
      <c r="AD644" s="324"/>
    </row>
    <row r="645" ht="23.25" customHeight="1">
      <c r="A645" s="324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  <c r="AA645" s="324"/>
      <c r="AB645" s="324"/>
      <c r="AC645" s="324"/>
      <c r="AD645" s="324"/>
    </row>
    <row r="646" ht="23.25" customHeight="1">
      <c r="A646" s="324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  <c r="AA646" s="324"/>
      <c r="AB646" s="324"/>
      <c r="AC646" s="324"/>
      <c r="AD646" s="324"/>
    </row>
    <row r="647" ht="23.25" customHeight="1">
      <c r="A647" s="324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  <c r="AA647" s="324"/>
      <c r="AB647" s="324"/>
      <c r="AC647" s="324"/>
      <c r="AD647" s="324"/>
    </row>
    <row r="648" ht="23.25" customHeight="1">
      <c r="A648" s="324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  <c r="AA648" s="324"/>
      <c r="AB648" s="324"/>
      <c r="AC648" s="324"/>
      <c r="AD648" s="324"/>
    </row>
    <row r="649" ht="23.25" customHeight="1">
      <c r="A649" s="324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  <c r="AA649" s="324"/>
      <c r="AB649" s="324"/>
      <c r="AC649" s="324"/>
      <c r="AD649" s="324"/>
    </row>
    <row r="650" ht="23.25" customHeight="1">
      <c r="A650" s="324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  <c r="AA650" s="324"/>
      <c r="AB650" s="324"/>
      <c r="AC650" s="324"/>
      <c r="AD650" s="324"/>
    </row>
    <row r="651" ht="23.25" customHeight="1">
      <c r="A651" s="324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  <c r="AA651" s="324"/>
      <c r="AB651" s="324"/>
      <c r="AC651" s="324"/>
      <c r="AD651" s="324"/>
    </row>
    <row r="652" ht="23.25" customHeight="1">
      <c r="A652" s="324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</row>
    <row r="653" ht="23.25" customHeight="1">
      <c r="A653" s="324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  <c r="AA653" s="324"/>
      <c r="AB653" s="324"/>
      <c r="AC653" s="324"/>
      <c r="AD653" s="324"/>
    </row>
    <row r="654" ht="23.25" customHeight="1">
      <c r="A654" s="324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  <c r="AA654" s="324"/>
      <c r="AB654" s="324"/>
      <c r="AC654" s="324"/>
      <c r="AD654" s="324"/>
    </row>
    <row r="655" ht="23.25" customHeight="1">
      <c r="A655" s="324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  <c r="AA655" s="324"/>
      <c r="AB655" s="324"/>
      <c r="AC655" s="324"/>
      <c r="AD655" s="324"/>
    </row>
    <row r="656" ht="23.25" customHeight="1">
      <c r="A656" s="324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  <c r="AA656" s="324"/>
      <c r="AB656" s="324"/>
      <c r="AC656" s="324"/>
      <c r="AD656" s="324"/>
    </row>
    <row r="657" ht="23.25" customHeight="1">
      <c r="A657" s="324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  <c r="AA657" s="324"/>
      <c r="AB657" s="324"/>
      <c r="AC657" s="324"/>
      <c r="AD657" s="324"/>
    </row>
    <row r="658" ht="23.25" customHeight="1">
      <c r="A658" s="324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  <c r="AA658" s="324"/>
      <c r="AB658" s="324"/>
      <c r="AC658" s="324"/>
      <c r="AD658" s="324"/>
    </row>
    <row r="659" ht="23.25" customHeight="1">
      <c r="A659" s="324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  <c r="AA659" s="324"/>
      <c r="AB659" s="324"/>
      <c r="AC659" s="324"/>
      <c r="AD659" s="324"/>
    </row>
    <row r="660" ht="23.25" customHeight="1">
      <c r="A660" s="324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  <c r="AA660" s="324"/>
      <c r="AB660" s="324"/>
      <c r="AC660" s="324"/>
      <c r="AD660" s="324"/>
    </row>
    <row r="661" ht="23.25" customHeight="1">
      <c r="A661" s="324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  <c r="AA661" s="324"/>
      <c r="AB661" s="324"/>
      <c r="AC661" s="324"/>
      <c r="AD661" s="324"/>
    </row>
    <row r="662" ht="23.25" customHeight="1">
      <c r="A662" s="324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  <c r="AA662" s="324"/>
      <c r="AB662" s="324"/>
      <c r="AC662" s="324"/>
      <c r="AD662" s="324"/>
    </row>
    <row r="663" ht="23.25" customHeight="1">
      <c r="A663" s="324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  <c r="AD663" s="324"/>
    </row>
    <row r="664" ht="23.25" customHeight="1">
      <c r="A664" s="324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  <c r="AA664" s="324"/>
      <c r="AB664" s="324"/>
      <c r="AC664" s="324"/>
      <c r="AD664" s="324"/>
    </row>
    <row r="665" ht="23.25" customHeight="1">
      <c r="A665" s="324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  <c r="AA665" s="324"/>
      <c r="AB665" s="324"/>
      <c r="AC665" s="324"/>
      <c r="AD665" s="324"/>
    </row>
    <row r="666" ht="23.25" customHeight="1">
      <c r="A666" s="324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  <c r="AA666" s="324"/>
      <c r="AB666" s="324"/>
      <c r="AC666" s="324"/>
      <c r="AD666" s="324"/>
    </row>
    <row r="667" ht="23.25" customHeight="1">
      <c r="A667" s="324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  <c r="AA667" s="324"/>
      <c r="AB667" s="324"/>
      <c r="AC667" s="324"/>
      <c r="AD667" s="324"/>
    </row>
    <row r="668" ht="23.25" customHeight="1">
      <c r="A668" s="324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  <c r="AA668" s="324"/>
      <c r="AB668" s="324"/>
      <c r="AC668" s="324"/>
      <c r="AD668" s="324"/>
    </row>
    <row r="669" ht="23.25" customHeight="1">
      <c r="A669" s="324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  <c r="AA669" s="324"/>
      <c r="AB669" s="324"/>
      <c r="AC669" s="324"/>
      <c r="AD669" s="324"/>
    </row>
    <row r="670" ht="23.25" customHeight="1">
      <c r="A670" s="324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  <c r="AA670" s="324"/>
      <c r="AB670" s="324"/>
      <c r="AC670" s="324"/>
      <c r="AD670" s="324"/>
    </row>
    <row r="671" ht="23.25" customHeight="1">
      <c r="A671" s="324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  <c r="AA671" s="324"/>
      <c r="AB671" s="324"/>
      <c r="AC671" s="324"/>
      <c r="AD671" s="324"/>
    </row>
    <row r="672" ht="23.25" customHeight="1">
      <c r="A672" s="324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  <c r="AA672" s="324"/>
      <c r="AB672" s="324"/>
      <c r="AC672" s="324"/>
      <c r="AD672" s="324"/>
    </row>
    <row r="673" ht="23.25" customHeight="1">
      <c r="A673" s="324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  <c r="AA673" s="324"/>
      <c r="AB673" s="324"/>
      <c r="AC673" s="324"/>
      <c r="AD673" s="324"/>
    </row>
    <row r="674" ht="23.25" customHeight="1">
      <c r="A674" s="324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  <c r="AA674" s="324"/>
      <c r="AB674" s="324"/>
      <c r="AC674" s="324"/>
      <c r="AD674" s="324"/>
    </row>
    <row r="675" ht="23.25" customHeight="1">
      <c r="A675" s="324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  <c r="AA675" s="324"/>
      <c r="AB675" s="324"/>
      <c r="AC675" s="324"/>
      <c r="AD675" s="324"/>
    </row>
    <row r="676" ht="23.25" customHeight="1">
      <c r="A676" s="324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  <c r="AA676" s="324"/>
      <c r="AB676" s="324"/>
      <c r="AC676" s="324"/>
      <c r="AD676" s="324"/>
    </row>
    <row r="677" ht="23.25" customHeight="1">
      <c r="A677" s="324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  <c r="AA677" s="324"/>
      <c r="AB677" s="324"/>
      <c r="AC677" s="324"/>
      <c r="AD677" s="324"/>
    </row>
    <row r="678" ht="23.25" customHeight="1">
      <c r="A678" s="324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  <c r="AA678" s="324"/>
      <c r="AB678" s="324"/>
      <c r="AC678" s="324"/>
      <c r="AD678" s="324"/>
    </row>
    <row r="679" ht="23.25" customHeight="1">
      <c r="A679" s="324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  <c r="AA679" s="324"/>
      <c r="AB679" s="324"/>
      <c r="AC679" s="324"/>
      <c r="AD679" s="324"/>
    </row>
    <row r="680" ht="23.25" customHeight="1">
      <c r="A680" s="324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  <c r="AA680" s="324"/>
      <c r="AB680" s="324"/>
      <c r="AC680" s="324"/>
      <c r="AD680" s="324"/>
    </row>
    <row r="681" ht="23.25" customHeight="1">
      <c r="A681" s="324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  <c r="AA681" s="324"/>
      <c r="AB681" s="324"/>
      <c r="AC681" s="324"/>
      <c r="AD681" s="324"/>
    </row>
    <row r="682" ht="23.25" customHeight="1">
      <c r="A682" s="324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  <c r="AA682" s="324"/>
      <c r="AB682" s="324"/>
      <c r="AC682" s="324"/>
      <c r="AD682" s="324"/>
    </row>
    <row r="683" ht="23.25" customHeight="1">
      <c r="A683" s="324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  <c r="AA683" s="324"/>
      <c r="AB683" s="324"/>
      <c r="AC683" s="324"/>
      <c r="AD683" s="324"/>
    </row>
    <row r="684" ht="23.25" customHeight="1">
      <c r="A684" s="324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  <c r="AA684" s="324"/>
      <c r="AB684" s="324"/>
      <c r="AC684" s="324"/>
      <c r="AD684" s="324"/>
    </row>
    <row r="685" ht="23.25" customHeight="1">
      <c r="A685" s="324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  <c r="AA685" s="324"/>
      <c r="AB685" s="324"/>
      <c r="AC685" s="324"/>
      <c r="AD685" s="324"/>
    </row>
    <row r="686" ht="23.25" customHeight="1">
      <c r="A686" s="324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  <c r="AA686" s="324"/>
      <c r="AB686" s="324"/>
      <c r="AC686" s="324"/>
      <c r="AD686" s="324"/>
    </row>
    <row r="687" ht="23.25" customHeight="1">
      <c r="A687" s="324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  <c r="AA687" s="324"/>
      <c r="AB687" s="324"/>
      <c r="AC687" s="324"/>
      <c r="AD687" s="324"/>
    </row>
    <row r="688" ht="23.25" customHeight="1">
      <c r="A688" s="324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  <c r="AA688" s="324"/>
      <c r="AB688" s="324"/>
      <c r="AC688" s="324"/>
      <c r="AD688" s="324"/>
    </row>
    <row r="689" ht="23.25" customHeight="1">
      <c r="A689" s="324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  <c r="AA689" s="324"/>
      <c r="AB689" s="324"/>
      <c r="AC689" s="324"/>
      <c r="AD689" s="324"/>
    </row>
    <row r="690" ht="23.25" customHeight="1">
      <c r="A690" s="324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  <c r="AA690" s="324"/>
      <c r="AB690" s="324"/>
      <c r="AC690" s="324"/>
      <c r="AD690" s="324"/>
    </row>
    <row r="691" ht="23.25" customHeight="1">
      <c r="A691" s="324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  <c r="AA691" s="324"/>
      <c r="AB691" s="324"/>
      <c r="AC691" s="324"/>
      <c r="AD691" s="324"/>
    </row>
    <row r="692" ht="23.25" customHeight="1">
      <c r="A692" s="324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  <c r="AA692" s="324"/>
      <c r="AB692" s="324"/>
      <c r="AC692" s="324"/>
      <c r="AD692" s="324"/>
    </row>
    <row r="693" ht="23.25" customHeight="1">
      <c r="A693" s="324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  <c r="AA693" s="324"/>
      <c r="AB693" s="324"/>
      <c r="AC693" s="324"/>
      <c r="AD693" s="324"/>
    </row>
    <row r="694" ht="23.25" customHeight="1">
      <c r="A694" s="324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  <c r="AA694" s="324"/>
      <c r="AB694" s="324"/>
      <c r="AC694" s="324"/>
      <c r="AD694" s="324"/>
    </row>
    <row r="695" ht="23.25" customHeight="1">
      <c r="A695" s="324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  <c r="AA695" s="324"/>
      <c r="AB695" s="324"/>
      <c r="AC695" s="324"/>
      <c r="AD695" s="324"/>
    </row>
    <row r="696" ht="23.25" customHeight="1">
      <c r="A696" s="324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  <c r="AA696" s="324"/>
      <c r="AB696" s="324"/>
      <c r="AC696" s="324"/>
      <c r="AD696" s="324"/>
    </row>
    <row r="697" ht="23.25" customHeight="1">
      <c r="A697" s="324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  <c r="AA697" s="324"/>
      <c r="AB697" s="324"/>
      <c r="AC697" s="324"/>
      <c r="AD697" s="324"/>
    </row>
    <row r="698" ht="23.25" customHeight="1">
      <c r="A698" s="324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  <c r="AA698" s="324"/>
      <c r="AB698" s="324"/>
      <c r="AC698" s="324"/>
      <c r="AD698" s="324"/>
    </row>
    <row r="699" ht="23.25" customHeight="1">
      <c r="A699" s="324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  <c r="AA699" s="324"/>
      <c r="AB699" s="324"/>
      <c r="AC699" s="324"/>
      <c r="AD699" s="324"/>
    </row>
    <row r="700" ht="23.25" customHeight="1">
      <c r="A700" s="324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  <c r="AA700" s="324"/>
      <c r="AB700" s="324"/>
      <c r="AC700" s="324"/>
      <c r="AD700" s="324"/>
    </row>
    <row r="701" ht="23.25" customHeight="1">
      <c r="A701" s="324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  <c r="AA701" s="324"/>
      <c r="AB701" s="324"/>
      <c r="AC701" s="324"/>
      <c r="AD701" s="324"/>
    </row>
    <row r="702" ht="23.25" customHeight="1">
      <c r="A702" s="324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  <c r="AA702" s="324"/>
      <c r="AB702" s="324"/>
      <c r="AC702" s="324"/>
      <c r="AD702" s="324"/>
    </row>
    <row r="703" ht="23.25" customHeight="1">
      <c r="A703" s="324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  <c r="AA703" s="324"/>
      <c r="AB703" s="324"/>
      <c r="AC703" s="324"/>
      <c r="AD703" s="324"/>
    </row>
    <row r="704" ht="23.25" customHeight="1">
      <c r="A704" s="324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  <c r="AA704" s="324"/>
      <c r="AB704" s="324"/>
      <c r="AC704" s="324"/>
      <c r="AD704" s="324"/>
    </row>
    <row r="705" ht="23.25" customHeight="1">
      <c r="A705" s="324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  <c r="AA705" s="324"/>
      <c r="AB705" s="324"/>
      <c r="AC705" s="324"/>
      <c r="AD705" s="324"/>
    </row>
    <row r="706" ht="23.25" customHeight="1">
      <c r="A706" s="324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  <c r="AA706" s="324"/>
      <c r="AB706" s="324"/>
      <c r="AC706" s="324"/>
      <c r="AD706" s="324"/>
    </row>
    <row r="707" ht="23.25" customHeight="1">
      <c r="A707" s="324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  <c r="AA707" s="324"/>
      <c r="AB707" s="324"/>
      <c r="AC707" s="324"/>
      <c r="AD707" s="324"/>
    </row>
    <row r="708" ht="23.25" customHeight="1">
      <c r="A708" s="324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  <c r="AA708" s="324"/>
      <c r="AB708" s="324"/>
      <c r="AC708" s="324"/>
      <c r="AD708" s="324"/>
    </row>
    <row r="709" ht="23.25" customHeight="1">
      <c r="A709" s="324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  <c r="AA709" s="324"/>
      <c r="AB709" s="324"/>
      <c r="AC709" s="324"/>
      <c r="AD709" s="324"/>
    </row>
    <row r="710" ht="23.25" customHeight="1">
      <c r="A710" s="324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  <c r="AA710" s="324"/>
      <c r="AB710" s="324"/>
      <c r="AC710" s="324"/>
      <c r="AD710" s="324"/>
    </row>
    <row r="711" ht="23.25" customHeight="1">
      <c r="A711" s="324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  <c r="AA711" s="324"/>
      <c r="AB711" s="324"/>
      <c r="AC711" s="324"/>
      <c r="AD711" s="324"/>
    </row>
    <row r="712" ht="23.25" customHeight="1">
      <c r="A712" s="324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  <c r="AD712" s="324"/>
    </row>
    <row r="713" ht="23.25" customHeight="1">
      <c r="A713" s="324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  <c r="AA713" s="324"/>
      <c r="AB713" s="324"/>
      <c r="AC713" s="324"/>
      <c r="AD713" s="324"/>
    </row>
    <row r="714" ht="23.25" customHeight="1">
      <c r="A714" s="324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  <c r="AA714" s="324"/>
      <c r="AB714" s="324"/>
      <c r="AC714" s="324"/>
      <c r="AD714" s="324"/>
    </row>
    <row r="715" ht="23.25" customHeight="1">
      <c r="A715" s="324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  <c r="AA715" s="324"/>
      <c r="AB715" s="324"/>
      <c r="AC715" s="324"/>
      <c r="AD715" s="324"/>
    </row>
    <row r="716" ht="23.25" customHeight="1">
      <c r="A716" s="324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  <c r="AA716" s="324"/>
      <c r="AB716" s="324"/>
      <c r="AC716" s="324"/>
      <c r="AD716" s="324"/>
    </row>
    <row r="717" ht="23.25" customHeight="1">
      <c r="A717" s="324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  <c r="AA717" s="324"/>
      <c r="AB717" s="324"/>
      <c r="AC717" s="324"/>
      <c r="AD717" s="324"/>
    </row>
    <row r="718" ht="23.25" customHeight="1">
      <c r="A718" s="324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  <c r="AA718" s="324"/>
      <c r="AB718" s="324"/>
      <c r="AC718" s="324"/>
      <c r="AD718" s="324"/>
    </row>
    <row r="719" ht="23.25" customHeight="1">
      <c r="A719" s="324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  <c r="AA719" s="324"/>
      <c r="AB719" s="324"/>
      <c r="AC719" s="324"/>
      <c r="AD719" s="324"/>
    </row>
    <row r="720" ht="23.25" customHeight="1">
      <c r="A720" s="324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  <c r="AA720" s="324"/>
      <c r="AB720" s="324"/>
      <c r="AC720" s="324"/>
      <c r="AD720" s="324"/>
    </row>
    <row r="721" ht="23.25" customHeight="1">
      <c r="A721" s="324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  <c r="AA721" s="324"/>
      <c r="AB721" s="324"/>
      <c r="AC721" s="324"/>
      <c r="AD721" s="324"/>
    </row>
    <row r="722" ht="23.25" customHeight="1">
      <c r="A722" s="324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  <c r="AA722" s="324"/>
      <c r="AB722" s="324"/>
      <c r="AC722" s="324"/>
      <c r="AD722" s="324"/>
    </row>
    <row r="723" ht="23.25" customHeight="1">
      <c r="A723" s="324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  <c r="AA723" s="324"/>
      <c r="AB723" s="324"/>
      <c r="AC723" s="324"/>
      <c r="AD723" s="324"/>
    </row>
    <row r="724" ht="23.25" customHeight="1">
      <c r="A724" s="324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  <c r="AA724" s="324"/>
      <c r="AB724" s="324"/>
      <c r="AC724" s="324"/>
      <c r="AD724" s="324"/>
    </row>
    <row r="725" ht="23.25" customHeight="1">
      <c r="A725" s="324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  <c r="AA725" s="324"/>
      <c r="AB725" s="324"/>
      <c r="AC725" s="324"/>
      <c r="AD725" s="324"/>
    </row>
    <row r="726" ht="23.25" customHeight="1">
      <c r="A726" s="324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  <c r="AA726" s="324"/>
      <c r="AB726" s="324"/>
      <c r="AC726" s="324"/>
      <c r="AD726" s="324"/>
    </row>
    <row r="727" ht="23.25" customHeight="1">
      <c r="A727" s="324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  <c r="AA727" s="324"/>
      <c r="AB727" s="324"/>
      <c r="AC727" s="324"/>
      <c r="AD727" s="324"/>
    </row>
    <row r="728" ht="23.25" customHeight="1">
      <c r="A728" s="324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</row>
    <row r="729" ht="23.25" customHeight="1">
      <c r="A729" s="324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  <c r="AA729" s="324"/>
      <c r="AB729" s="324"/>
      <c r="AC729" s="324"/>
      <c r="AD729" s="324"/>
    </row>
    <row r="730" ht="23.25" customHeight="1">
      <c r="A730" s="324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  <c r="AA730" s="324"/>
      <c r="AB730" s="324"/>
      <c r="AC730" s="324"/>
      <c r="AD730" s="324"/>
    </row>
    <row r="731" ht="23.25" customHeight="1">
      <c r="A731" s="324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  <c r="AA731" s="324"/>
      <c r="AB731" s="324"/>
      <c r="AC731" s="324"/>
      <c r="AD731" s="324"/>
    </row>
    <row r="732" ht="23.25" customHeight="1">
      <c r="A732" s="324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  <c r="AA732" s="324"/>
      <c r="AB732" s="324"/>
      <c r="AC732" s="324"/>
      <c r="AD732" s="324"/>
    </row>
    <row r="733" ht="23.25" customHeight="1">
      <c r="A733" s="324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  <c r="AA733" s="324"/>
      <c r="AB733" s="324"/>
      <c r="AC733" s="324"/>
      <c r="AD733" s="324"/>
    </row>
    <row r="734" ht="23.25" customHeight="1">
      <c r="A734" s="324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  <c r="AA734" s="324"/>
      <c r="AB734" s="324"/>
      <c r="AC734" s="324"/>
      <c r="AD734" s="324"/>
    </row>
    <row r="735" ht="23.25" customHeight="1">
      <c r="A735" s="324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  <c r="AD735" s="324"/>
    </row>
    <row r="736" ht="23.25" customHeight="1">
      <c r="A736" s="324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  <c r="AA736" s="324"/>
      <c r="AB736" s="324"/>
      <c r="AC736" s="324"/>
      <c r="AD736" s="324"/>
    </row>
    <row r="737" ht="23.25" customHeight="1">
      <c r="A737" s="324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  <c r="AA737" s="324"/>
      <c r="AB737" s="324"/>
      <c r="AC737" s="324"/>
      <c r="AD737" s="324"/>
    </row>
    <row r="738" ht="23.25" customHeight="1">
      <c r="A738" s="324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  <c r="AA738" s="324"/>
      <c r="AB738" s="324"/>
      <c r="AC738" s="324"/>
      <c r="AD738" s="324"/>
    </row>
    <row r="739" ht="23.25" customHeight="1">
      <c r="A739" s="324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  <c r="AA739" s="324"/>
      <c r="AB739" s="324"/>
      <c r="AC739" s="324"/>
      <c r="AD739" s="324"/>
    </row>
    <row r="740" ht="23.25" customHeight="1">
      <c r="A740" s="324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  <c r="AA740" s="324"/>
      <c r="AB740" s="324"/>
      <c r="AC740" s="324"/>
      <c r="AD740" s="324"/>
    </row>
    <row r="741" ht="23.25" customHeight="1">
      <c r="A741" s="324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  <c r="AA741" s="324"/>
      <c r="AB741" s="324"/>
      <c r="AC741" s="324"/>
      <c r="AD741" s="324"/>
    </row>
    <row r="742" ht="23.25" customHeight="1">
      <c r="A742" s="324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  <c r="AA742" s="324"/>
      <c r="AB742" s="324"/>
      <c r="AC742" s="324"/>
      <c r="AD742" s="324"/>
    </row>
    <row r="743" ht="23.25" customHeight="1">
      <c r="A743" s="324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  <c r="AA743" s="324"/>
      <c r="AB743" s="324"/>
      <c r="AC743" s="324"/>
      <c r="AD743" s="324"/>
    </row>
    <row r="744" ht="23.25" customHeight="1">
      <c r="A744" s="324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  <c r="AA744" s="324"/>
      <c r="AB744" s="324"/>
      <c r="AC744" s="324"/>
      <c r="AD744" s="324"/>
    </row>
    <row r="745" ht="23.25" customHeight="1">
      <c r="A745" s="324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  <c r="AA745" s="324"/>
      <c r="AB745" s="324"/>
      <c r="AC745" s="324"/>
      <c r="AD745" s="324"/>
    </row>
    <row r="746" ht="23.25" customHeight="1">
      <c r="A746" s="324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  <c r="AA746" s="324"/>
      <c r="AB746" s="324"/>
      <c r="AC746" s="324"/>
      <c r="AD746" s="324"/>
    </row>
    <row r="747" ht="23.25" customHeight="1">
      <c r="A747" s="324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  <c r="AA747" s="324"/>
      <c r="AB747" s="324"/>
      <c r="AC747" s="324"/>
      <c r="AD747" s="324"/>
    </row>
    <row r="748" ht="23.25" customHeight="1">
      <c r="A748" s="324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  <c r="AA748" s="324"/>
      <c r="AB748" s="324"/>
      <c r="AC748" s="324"/>
      <c r="AD748" s="324"/>
    </row>
    <row r="749" ht="23.25" customHeight="1">
      <c r="A749" s="324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  <c r="AA749" s="324"/>
      <c r="AB749" s="324"/>
      <c r="AC749" s="324"/>
      <c r="AD749" s="324"/>
    </row>
    <row r="750" ht="23.25" customHeight="1">
      <c r="A750" s="324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  <c r="AA750" s="324"/>
      <c r="AB750" s="324"/>
      <c r="AC750" s="324"/>
      <c r="AD750" s="324"/>
    </row>
    <row r="751" ht="23.25" customHeight="1">
      <c r="A751" s="324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  <c r="AA751" s="324"/>
      <c r="AB751" s="324"/>
      <c r="AC751" s="324"/>
      <c r="AD751" s="324"/>
    </row>
    <row r="752" ht="23.25" customHeight="1">
      <c r="A752" s="324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  <c r="AA752" s="324"/>
      <c r="AB752" s="324"/>
      <c r="AC752" s="324"/>
      <c r="AD752" s="324"/>
    </row>
    <row r="753" ht="23.25" customHeight="1">
      <c r="A753" s="324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  <c r="AA753" s="324"/>
      <c r="AB753" s="324"/>
      <c r="AC753" s="324"/>
      <c r="AD753" s="324"/>
    </row>
    <row r="754" ht="23.25" customHeight="1">
      <c r="A754" s="324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  <c r="AA754" s="324"/>
      <c r="AB754" s="324"/>
      <c r="AC754" s="324"/>
      <c r="AD754" s="324"/>
    </row>
    <row r="755" ht="23.25" customHeight="1">
      <c r="A755" s="324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  <c r="AA755" s="324"/>
      <c r="AB755" s="324"/>
      <c r="AC755" s="324"/>
      <c r="AD755" s="324"/>
    </row>
    <row r="756" ht="23.25" customHeight="1">
      <c r="A756" s="324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  <c r="AA756" s="324"/>
      <c r="AB756" s="324"/>
      <c r="AC756" s="324"/>
      <c r="AD756" s="324"/>
    </row>
    <row r="757" ht="23.25" customHeight="1">
      <c r="A757" s="324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  <c r="AA757" s="324"/>
      <c r="AB757" s="324"/>
      <c r="AC757" s="324"/>
      <c r="AD757" s="324"/>
    </row>
    <row r="758" ht="23.25" customHeight="1">
      <c r="A758" s="324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  <c r="AA758" s="324"/>
      <c r="AB758" s="324"/>
      <c r="AC758" s="324"/>
      <c r="AD758" s="324"/>
    </row>
    <row r="759" ht="23.25" customHeight="1">
      <c r="A759" s="324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  <c r="AA759" s="324"/>
      <c r="AB759" s="324"/>
      <c r="AC759" s="324"/>
      <c r="AD759" s="324"/>
    </row>
    <row r="760" ht="23.25" customHeight="1">
      <c r="A760" s="324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  <c r="AA760" s="324"/>
      <c r="AB760" s="324"/>
      <c r="AC760" s="324"/>
      <c r="AD760" s="324"/>
    </row>
    <row r="761" ht="23.25" customHeight="1">
      <c r="A761" s="324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  <c r="AA761" s="324"/>
      <c r="AB761" s="324"/>
      <c r="AC761" s="324"/>
      <c r="AD761" s="324"/>
    </row>
    <row r="762" ht="23.25" customHeight="1">
      <c r="A762" s="324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  <c r="AA762" s="324"/>
      <c r="AB762" s="324"/>
      <c r="AC762" s="324"/>
      <c r="AD762" s="324"/>
    </row>
    <row r="763" ht="23.25" customHeight="1">
      <c r="A763" s="324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  <c r="AA763" s="324"/>
      <c r="AB763" s="324"/>
      <c r="AC763" s="324"/>
      <c r="AD763" s="324"/>
    </row>
    <row r="764" ht="23.25" customHeight="1">
      <c r="A764" s="324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  <c r="AA764" s="324"/>
      <c r="AB764" s="324"/>
      <c r="AC764" s="324"/>
      <c r="AD764" s="324"/>
    </row>
    <row r="765" ht="23.25" customHeight="1">
      <c r="A765" s="324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  <c r="AA765" s="324"/>
      <c r="AB765" s="324"/>
      <c r="AC765" s="324"/>
      <c r="AD765" s="324"/>
    </row>
    <row r="766" ht="23.25" customHeight="1">
      <c r="A766" s="324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  <c r="AA766" s="324"/>
      <c r="AB766" s="324"/>
      <c r="AC766" s="324"/>
      <c r="AD766" s="324"/>
    </row>
    <row r="767" ht="23.25" customHeight="1">
      <c r="A767" s="324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  <c r="AA767" s="324"/>
      <c r="AB767" s="324"/>
      <c r="AC767" s="324"/>
      <c r="AD767" s="324"/>
    </row>
    <row r="768" ht="23.25" customHeight="1">
      <c r="A768" s="324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  <c r="AA768" s="324"/>
      <c r="AB768" s="324"/>
      <c r="AC768" s="324"/>
      <c r="AD768" s="324"/>
    </row>
    <row r="769" ht="23.25" customHeight="1">
      <c r="A769" s="324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  <c r="AA769" s="324"/>
      <c r="AB769" s="324"/>
      <c r="AC769" s="324"/>
      <c r="AD769" s="324"/>
    </row>
    <row r="770" ht="23.25" customHeight="1">
      <c r="A770" s="324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  <c r="AA770" s="324"/>
      <c r="AB770" s="324"/>
      <c r="AC770" s="324"/>
      <c r="AD770" s="324"/>
    </row>
    <row r="771" ht="23.25" customHeight="1">
      <c r="A771" s="324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  <c r="AA771" s="324"/>
      <c r="AB771" s="324"/>
      <c r="AC771" s="324"/>
      <c r="AD771" s="324"/>
    </row>
    <row r="772" ht="23.25" customHeight="1">
      <c r="A772" s="324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  <c r="AA772" s="324"/>
      <c r="AB772" s="324"/>
      <c r="AC772" s="324"/>
      <c r="AD772" s="324"/>
    </row>
    <row r="773" ht="23.25" customHeight="1">
      <c r="A773" s="324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  <c r="AA773" s="324"/>
      <c r="AB773" s="324"/>
      <c r="AC773" s="324"/>
      <c r="AD773" s="324"/>
    </row>
    <row r="774" ht="23.25" customHeight="1">
      <c r="A774" s="324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  <c r="AA774" s="324"/>
      <c r="AB774" s="324"/>
      <c r="AC774" s="324"/>
      <c r="AD774" s="324"/>
    </row>
    <row r="775" ht="23.25" customHeight="1">
      <c r="A775" s="324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  <c r="AA775" s="324"/>
      <c r="AB775" s="324"/>
      <c r="AC775" s="324"/>
      <c r="AD775" s="324"/>
    </row>
    <row r="776" ht="23.25" customHeight="1">
      <c r="A776" s="324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  <c r="AA776" s="324"/>
      <c r="AB776" s="324"/>
      <c r="AC776" s="324"/>
      <c r="AD776" s="324"/>
    </row>
    <row r="777" ht="23.25" customHeight="1">
      <c r="A777" s="324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  <c r="AA777" s="324"/>
      <c r="AB777" s="324"/>
      <c r="AC777" s="324"/>
      <c r="AD777" s="324"/>
    </row>
    <row r="778" ht="23.25" customHeight="1">
      <c r="A778" s="324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  <c r="AA778" s="324"/>
      <c r="AB778" s="324"/>
      <c r="AC778" s="324"/>
      <c r="AD778" s="324"/>
    </row>
    <row r="779" ht="23.25" customHeight="1">
      <c r="A779" s="324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  <c r="AA779" s="324"/>
      <c r="AB779" s="324"/>
      <c r="AC779" s="324"/>
      <c r="AD779" s="324"/>
    </row>
    <row r="780" ht="23.25" customHeight="1">
      <c r="A780" s="324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  <c r="AA780" s="324"/>
      <c r="AB780" s="324"/>
      <c r="AC780" s="324"/>
      <c r="AD780" s="324"/>
    </row>
    <row r="781" ht="23.25" customHeight="1">
      <c r="A781" s="324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  <c r="AA781" s="324"/>
      <c r="AB781" s="324"/>
      <c r="AC781" s="324"/>
      <c r="AD781" s="324"/>
    </row>
    <row r="782" ht="23.25" customHeight="1">
      <c r="A782" s="324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  <c r="AA782" s="324"/>
      <c r="AB782" s="324"/>
      <c r="AC782" s="324"/>
      <c r="AD782" s="324"/>
    </row>
    <row r="783" ht="23.25" customHeight="1">
      <c r="A783" s="324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  <c r="AA783" s="324"/>
      <c r="AB783" s="324"/>
      <c r="AC783" s="324"/>
      <c r="AD783" s="324"/>
    </row>
    <row r="784" ht="23.25" customHeight="1">
      <c r="A784" s="324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  <c r="AA784" s="324"/>
      <c r="AB784" s="324"/>
      <c r="AC784" s="324"/>
      <c r="AD784" s="324"/>
    </row>
    <row r="785" ht="23.25" customHeight="1">
      <c r="A785" s="324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  <c r="AA785" s="324"/>
      <c r="AB785" s="324"/>
      <c r="AC785" s="324"/>
      <c r="AD785" s="324"/>
    </row>
    <row r="786" ht="23.25" customHeight="1">
      <c r="A786" s="324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  <c r="AA786" s="324"/>
      <c r="AB786" s="324"/>
      <c r="AC786" s="324"/>
      <c r="AD786" s="324"/>
    </row>
    <row r="787" ht="23.25" customHeight="1">
      <c r="A787" s="324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  <c r="AA787" s="324"/>
      <c r="AB787" s="324"/>
      <c r="AC787" s="324"/>
      <c r="AD787" s="324"/>
    </row>
    <row r="788" ht="23.25" customHeight="1">
      <c r="A788" s="324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  <c r="AA788" s="324"/>
      <c r="AB788" s="324"/>
      <c r="AC788" s="324"/>
      <c r="AD788" s="324"/>
    </row>
    <row r="789" ht="23.25" customHeight="1">
      <c r="A789" s="324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  <c r="AA789" s="324"/>
      <c r="AB789" s="324"/>
      <c r="AC789" s="324"/>
      <c r="AD789" s="324"/>
    </row>
    <row r="790" ht="23.25" customHeight="1">
      <c r="A790" s="324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  <c r="AA790" s="324"/>
      <c r="AB790" s="324"/>
      <c r="AC790" s="324"/>
      <c r="AD790" s="324"/>
    </row>
    <row r="791" ht="23.25" customHeight="1">
      <c r="A791" s="324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  <c r="AA791" s="324"/>
      <c r="AB791" s="324"/>
      <c r="AC791" s="324"/>
      <c r="AD791" s="324"/>
    </row>
    <row r="792" ht="23.25" customHeight="1">
      <c r="A792" s="324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  <c r="AA792" s="324"/>
      <c r="AB792" s="324"/>
      <c r="AC792" s="324"/>
      <c r="AD792" s="324"/>
    </row>
    <row r="793" ht="23.25" customHeight="1">
      <c r="A793" s="324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  <c r="AA793" s="324"/>
      <c r="AB793" s="324"/>
      <c r="AC793" s="324"/>
      <c r="AD793" s="324"/>
    </row>
    <row r="794" ht="23.25" customHeight="1">
      <c r="A794" s="324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  <c r="AA794" s="324"/>
      <c r="AB794" s="324"/>
      <c r="AC794" s="324"/>
      <c r="AD794" s="324"/>
    </row>
    <row r="795" ht="23.25" customHeight="1">
      <c r="A795" s="324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  <c r="AA795" s="324"/>
      <c r="AB795" s="324"/>
      <c r="AC795" s="324"/>
      <c r="AD795" s="324"/>
    </row>
    <row r="796" ht="23.25" customHeight="1">
      <c r="A796" s="324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  <c r="AA796" s="324"/>
      <c r="AB796" s="324"/>
      <c r="AC796" s="324"/>
      <c r="AD796" s="324"/>
    </row>
    <row r="797" ht="23.25" customHeight="1">
      <c r="A797" s="324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  <c r="AA797" s="324"/>
      <c r="AB797" s="324"/>
      <c r="AC797" s="324"/>
      <c r="AD797" s="324"/>
    </row>
    <row r="798" ht="23.25" customHeight="1">
      <c r="A798" s="324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  <c r="AA798" s="324"/>
      <c r="AB798" s="324"/>
      <c r="AC798" s="324"/>
      <c r="AD798" s="324"/>
    </row>
    <row r="799" ht="23.25" customHeight="1">
      <c r="A799" s="324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  <c r="AA799" s="324"/>
      <c r="AB799" s="324"/>
      <c r="AC799" s="324"/>
      <c r="AD799" s="324"/>
    </row>
    <row r="800" ht="23.25" customHeight="1">
      <c r="A800" s="324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  <c r="AA800" s="324"/>
      <c r="AB800" s="324"/>
      <c r="AC800" s="324"/>
      <c r="AD800" s="324"/>
    </row>
    <row r="801" ht="23.25" customHeight="1">
      <c r="A801" s="324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  <c r="AA801" s="324"/>
      <c r="AB801" s="324"/>
      <c r="AC801" s="324"/>
      <c r="AD801" s="324"/>
    </row>
    <row r="802" ht="23.25" customHeight="1">
      <c r="A802" s="324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  <c r="AA802" s="324"/>
      <c r="AB802" s="324"/>
      <c r="AC802" s="324"/>
      <c r="AD802" s="324"/>
    </row>
    <row r="803" ht="23.25" customHeight="1">
      <c r="A803" s="324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  <c r="AA803" s="324"/>
      <c r="AB803" s="324"/>
      <c r="AC803" s="324"/>
      <c r="AD803" s="324"/>
    </row>
    <row r="804" ht="23.25" customHeight="1">
      <c r="A804" s="324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  <c r="AA804" s="324"/>
      <c r="AB804" s="324"/>
      <c r="AC804" s="324"/>
      <c r="AD804" s="324"/>
    </row>
    <row r="805" ht="23.25" customHeight="1">
      <c r="A805" s="324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  <c r="AA805" s="324"/>
      <c r="AB805" s="324"/>
      <c r="AC805" s="324"/>
      <c r="AD805" s="324"/>
    </row>
    <row r="806" ht="23.25" customHeight="1">
      <c r="A806" s="324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  <c r="AA806" s="324"/>
      <c r="AB806" s="324"/>
      <c r="AC806" s="324"/>
      <c r="AD806" s="324"/>
    </row>
    <row r="807" ht="23.25" customHeight="1">
      <c r="A807" s="324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  <c r="AA807" s="324"/>
      <c r="AB807" s="324"/>
      <c r="AC807" s="324"/>
      <c r="AD807" s="324"/>
    </row>
    <row r="808" ht="23.25" customHeight="1">
      <c r="A808" s="324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  <c r="AA808" s="324"/>
      <c r="AB808" s="324"/>
      <c r="AC808" s="324"/>
      <c r="AD808" s="324"/>
    </row>
    <row r="809" ht="23.25" customHeight="1">
      <c r="A809" s="324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  <c r="AA809" s="324"/>
      <c r="AB809" s="324"/>
      <c r="AC809" s="324"/>
      <c r="AD809" s="324"/>
    </row>
    <row r="810" ht="23.25" customHeight="1">
      <c r="A810" s="324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  <c r="AA810" s="324"/>
      <c r="AB810" s="324"/>
      <c r="AC810" s="324"/>
      <c r="AD810" s="324"/>
    </row>
    <row r="811" ht="23.25" customHeight="1">
      <c r="A811" s="324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  <c r="AA811" s="324"/>
      <c r="AB811" s="324"/>
      <c r="AC811" s="324"/>
      <c r="AD811" s="324"/>
    </row>
    <row r="812" ht="23.25" customHeight="1">
      <c r="A812" s="324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  <c r="AA812" s="324"/>
      <c r="AB812" s="324"/>
      <c r="AC812" s="324"/>
      <c r="AD812" s="324"/>
    </row>
    <row r="813" ht="23.25" customHeight="1">
      <c r="A813" s="324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  <c r="AA813" s="324"/>
      <c r="AB813" s="324"/>
      <c r="AC813" s="324"/>
      <c r="AD813" s="324"/>
    </row>
    <row r="814" ht="23.25" customHeight="1">
      <c r="A814" s="324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  <c r="AA814" s="324"/>
      <c r="AB814" s="324"/>
      <c r="AC814" s="324"/>
      <c r="AD814" s="324"/>
    </row>
    <row r="815" ht="23.25" customHeight="1">
      <c r="A815" s="324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  <c r="AA815" s="324"/>
      <c r="AB815" s="324"/>
      <c r="AC815" s="324"/>
      <c r="AD815" s="324"/>
    </row>
    <row r="816" ht="23.25" customHeight="1">
      <c r="A816" s="324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  <c r="AA816" s="324"/>
      <c r="AB816" s="324"/>
      <c r="AC816" s="324"/>
      <c r="AD816" s="324"/>
    </row>
    <row r="817" ht="23.25" customHeight="1">
      <c r="A817" s="324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  <c r="AA817" s="324"/>
      <c r="AB817" s="324"/>
      <c r="AC817" s="324"/>
      <c r="AD817" s="324"/>
    </row>
    <row r="818" ht="23.25" customHeight="1">
      <c r="A818" s="324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  <c r="AA818" s="324"/>
      <c r="AB818" s="324"/>
      <c r="AC818" s="324"/>
      <c r="AD818" s="324"/>
    </row>
    <row r="819" ht="23.25" customHeight="1">
      <c r="A819" s="324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</row>
    <row r="820" ht="23.25" customHeight="1">
      <c r="A820" s="324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  <c r="AA820" s="324"/>
      <c r="AB820" s="324"/>
      <c r="AC820" s="324"/>
      <c r="AD820" s="324"/>
    </row>
    <row r="821" ht="23.25" customHeight="1">
      <c r="A821" s="324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  <c r="AA821" s="324"/>
      <c r="AB821" s="324"/>
      <c r="AC821" s="324"/>
      <c r="AD821" s="324"/>
    </row>
    <row r="822" ht="23.25" customHeight="1">
      <c r="A822" s="324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  <c r="AA822" s="324"/>
      <c r="AB822" s="324"/>
      <c r="AC822" s="324"/>
      <c r="AD822" s="324"/>
    </row>
    <row r="823" ht="23.25" customHeight="1">
      <c r="A823" s="324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  <c r="AA823" s="324"/>
      <c r="AB823" s="324"/>
      <c r="AC823" s="324"/>
      <c r="AD823" s="324"/>
    </row>
    <row r="824" ht="23.25" customHeight="1">
      <c r="A824" s="324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  <c r="AA824" s="324"/>
      <c r="AB824" s="324"/>
      <c r="AC824" s="324"/>
      <c r="AD824" s="324"/>
    </row>
    <row r="825" ht="23.25" customHeight="1">
      <c r="A825" s="324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  <c r="AA825" s="324"/>
      <c r="AB825" s="324"/>
      <c r="AC825" s="324"/>
      <c r="AD825" s="324"/>
    </row>
    <row r="826" ht="23.25" customHeight="1">
      <c r="A826" s="324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  <c r="AA826" s="324"/>
      <c r="AB826" s="324"/>
      <c r="AC826" s="324"/>
      <c r="AD826" s="324"/>
    </row>
    <row r="827" ht="23.25" customHeight="1">
      <c r="A827" s="324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  <c r="AA827" s="324"/>
      <c r="AB827" s="324"/>
      <c r="AC827" s="324"/>
      <c r="AD827" s="324"/>
    </row>
    <row r="828" ht="23.25" customHeight="1">
      <c r="A828" s="324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  <c r="AA828" s="324"/>
      <c r="AB828" s="324"/>
      <c r="AC828" s="324"/>
      <c r="AD828" s="324"/>
    </row>
    <row r="829" ht="23.25" customHeight="1">
      <c r="A829" s="324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  <c r="AA829" s="324"/>
      <c r="AB829" s="324"/>
      <c r="AC829" s="324"/>
      <c r="AD829" s="324"/>
    </row>
    <row r="830" ht="23.25" customHeight="1">
      <c r="A830" s="324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  <c r="AA830" s="324"/>
      <c r="AB830" s="324"/>
      <c r="AC830" s="324"/>
      <c r="AD830" s="324"/>
    </row>
    <row r="831" ht="23.25" customHeight="1">
      <c r="A831" s="324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  <c r="AA831" s="324"/>
      <c r="AB831" s="324"/>
      <c r="AC831" s="324"/>
      <c r="AD831" s="324"/>
    </row>
    <row r="832" ht="23.25" customHeight="1">
      <c r="A832" s="324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  <c r="AA832" s="324"/>
      <c r="AB832" s="324"/>
      <c r="AC832" s="324"/>
      <c r="AD832" s="324"/>
    </row>
    <row r="833" ht="23.25" customHeight="1">
      <c r="A833" s="324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  <c r="AA833" s="324"/>
      <c r="AB833" s="324"/>
      <c r="AC833" s="324"/>
      <c r="AD833" s="324"/>
    </row>
    <row r="834" ht="23.25" customHeight="1">
      <c r="A834" s="324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  <c r="AA834" s="324"/>
      <c r="AB834" s="324"/>
      <c r="AC834" s="324"/>
      <c r="AD834" s="324"/>
    </row>
    <row r="835" ht="23.25" customHeight="1">
      <c r="A835" s="324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  <c r="AA835" s="324"/>
      <c r="AB835" s="324"/>
      <c r="AC835" s="324"/>
      <c r="AD835" s="324"/>
    </row>
    <row r="836" ht="23.25" customHeight="1">
      <c r="A836" s="324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  <c r="AA836" s="324"/>
      <c r="AB836" s="324"/>
      <c r="AC836" s="324"/>
      <c r="AD836" s="324"/>
    </row>
    <row r="837" ht="23.25" customHeight="1">
      <c r="A837" s="324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  <c r="AA837" s="324"/>
      <c r="AB837" s="324"/>
      <c r="AC837" s="324"/>
      <c r="AD837" s="324"/>
    </row>
    <row r="838" ht="23.25" customHeight="1">
      <c r="A838" s="324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  <c r="AA838" s="324"/>
      <c r="AB838" s="324"/>
      <c r="AC838" s="324"/>
      <c r="AD838" s="324"/>
    </row>
    <row r="839" ht="23.25" customHeight="1">
      <c r="A839" s="324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  <c r="AA839" s="324"/>
      <c r="AB839" s="324"/>
      <c r="AC839" s="324"/>
      <c r="AD839" s="324"/>
    </row>
    <row r="840" ht="23.25" customHeight="1">
      <c r="A840" s="324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  <c r="AA840" s="324"/>
      <c r="AB840" s="324"/>
      <c r="AC840" s="324"/>
      <c r="AD840" s="324"/>
    </row>
    <row r="841" ht="23.25" customHeight="1">
      <c r="A841" s="324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  <c r="AA841" s="324"/>
      <c r="AB841" s="324"/>
      <c r="AC841" s="324"/>
      <c r="AD841" s="324"/>
    </row>
    <row r="842" ht="23.25" customHeight="1">
      <c r="A842" s="324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  <c r="AA842" s="324"/>
      <c r="AB842" s="324"/>
      <c r="AC842" s="324"/>
      <c r="AD842" s="324"/>
    </row>
    <row r="843" ht="23.25" customHeight="1">
      <c r="A843" s="324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  <c r="AA843" s="324"/>
      <c r="AB843" s="324"/>
      <c r="AC843" s="324"/>
      <c r="AD843" s="324"/>
    </row>
    <row r="844" ht="23.25" customHeight="1">
      <c r="A844" s="324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  <c r="AA844" s="324"/>
      <c r="AB844" s="324"/>
      <c r="AC844" s="324"/>
      <c r="AD844" s="324"/>
    </row>
    <row r="845" ht="23.25" customHeight="1">
      <c r="A845" s="324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  <c r="AA845" s="324"/>
      <c r="AB845" s="324"/>
      <c r="AC845" s="324"/>
      <c r="AD845" s="324"/>
    </row>
    <row r="846" ht="23.25" customHeight="1">
      <c r="A846" s="324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  <c r="AA846" s="324"/>
      <c r="AB846" s="324"/>
      <c r="AC846" s="324"/>
      <c r="AD846" s="324"/>
    </row>
    <row r="847" ht="23.25" customHeight="1">
      <c r="A847" s="324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  <c r="AA847" s="324"/>
      <c r="AB847" s="324"/>
      <c r="AC847" s="324"/>
      <c r="AD847" s="324"/>
    </row>
    <row r="848" ht="23.25" customHeight="1">
      <c r="A848" s="324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  <c r="AA848" s="324"/>
      <c r="AB848" s="324"/>
      <c r="AC848" s="324"/>
      <c r="AD848" s="324"/>
    </row>
    <row r="849" ht="23.25" customHeight="1">
      <c r="A849" s="324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  <c r="AA849" s="324"/>
      <c r="AB849" s="324"/>
      <c r="AC849" s="324"/>
      <c r="AD849" s="324"/>
    </row>
    <row r="850" ht="23.25" customHeight="1">
      <c r="A850" s="324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  <c r="AA850" s="324"/>
      <c r="AB850" s="324"/>
      <c r="AC850" s="324"/>
      <c r="AD850" s="324"/>
    </row>
    <row r="851" ht="23.25" customHeight="1">
      <c r="A851" s="324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  <c r="AA851" s="324"/>
      <c r="AB851" s="324"/>
      <c r="AC851" s="324"/>
      <c r="AD851" s="324"/>
    </row>
    <row r="852" ht="23.25" customHeight="1">
      <c r="A852" s="324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  <c r="AA852" s="324"/>
      <c r="AB852" s="324"/>
      <c r="AC852" s="324"/>
      <c r="AD852" s="324"/>
    </row>
    <row r="853" ht="23.25" customHeight="1">
      <c r="A853" s="324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  <c r="AA853" s="324"/>
      <c r="AB853" s="324"/>
      <c r="AC853" s="324"/>
      <c r="AD853" s="324"/>
    </row>
    <row r="854" ht="23.25" customHeight="1">
      <c r="A854" s="324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  <c r="AA854" s="324"/>
      <c r="AB854" s="324"/>
      <c r="AC854" s="324"/>
      <c r="AD854" s="324"/>
    </row>
    <row r="855" ht="23.25" customHeight="1">
      <c r="A855" s="324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  <c r="AA855" s="324"/>
      <c r="AB855" s="324"/>
      <c r="AC855" s="324"/>
      <c r="AD855" s="324"/>
    </row>
    <row r="856" ht="23.25" customHeight="1">
      <c r="A856" s="324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  <c r="AA856" s="324"/>
      <c r="AB856" s="324"/>
      <c r="AC856" s="324"/>
      <c r="AD856" s="324"/>
    </row>
    <row r="857" ht="23.25" customHeight="1">
      <c r="A857" s="324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  <c r="AA857" s="324"/>
      <c r="AB857" s="324"/>
      <c r="AC857" s="324"/>
      <c r="AD857" s="324"/>
    </row>
    <row r="858" ht="23.25" customHeight="1">
      <c r="A858" s="324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  <c r="AA858" s="324"/>
      <c r="AB858" s="324"/>
      <c r="AC858" s="324"/>
      <c r="AD858" s="324"/>
    </row>
    <row r="859" ht="23.25" customHeight="1">
      <c r="A859" s="324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  <c r="AA859" s="324"/>
      <c r="AB859" s="324"/>
      <c r="AC859" s="324"/>
      <c r="AD859" s="324"/>
    </row>
    <row r="860" ht="23.25" customHeight="1">
      <c r="A860" s="324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  <c r="AA860" s="324"/>
      <c r="AB860" s="324"/>
      <c r="AC860" s="324"/>
      <c r="AD860" s="324"/>
    </row>
    <row r="861" ht="23.25" customHeight="1">
      <c r="A861" s="324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  <c r="AA861" s="324"/>
      <c r="AB861" s="324"/>
      <c r="AC861" s="324"/>
      <c r="AD861" s="324"/>
    </row>
    <row r="862" ht="23.25" customHeight="1">
      <c r="A862" s="324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  <c r="AA862" s="324"/>
      <c r="AB862" s="324"/>
      <c r="AC862" s="324"/>
      <c r="AD862" s="324"/>
    </row>
    <row r="863" ht="23.25" customHeight="1">
      <c r="A863" s="324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  <c r="AA863" s="324"/>
      <c r="AB863" s="324"/>
      <c r="AC863" s="324"/>
      <c r="AD863" s="324"/>
    </row>
    <row r="864" ht="23.25" customHeight="1">
      <c r="A864" s="324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  <c r="AA864" s="324"/>
      <c r="AB864" s="324"/>
      <c r="AC864" s="324"/>
      <c r="AD864" s="324"/>
    </row>
    <row r="865" ht="23.25" customHeight="1">
      <c r="A865" s="324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  <c r="AA865" s="324"/>
      <c r="AB865" s="324"/>
      <c r="AC865" s="324"/>
      <c r="AD865" s="324"/>
    </row>
    <row r="866" ht="23.25" customHeight="1">
      <c r="A866" s="324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  <c r="AA866" s="324"/>
      <c r="AB866" s="324"/>
      <c r="AC866" s="324"/>
      <c r="AD866" s="324"/>
    </row>
    <row r="867" ht="23.25" customHeight="1">
      <c r="A867" s="324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  <c r="AA867" s="324"/>
      <c r="AB867" s="324"/>
      <c r="AC867" s="324"/>
      <c r="AD867" s="324"/>
    </row>
    <row r="868" ht="23.25" customHeight="1">
      <c r="A868" s="324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  <c r="AA868" s="324"/>
      <c r="AB868" s="324"/>
      <c r="AC868" s="324"/>
      <c r="AD868" s="324"/>
    </row>
    <row r="869" ht="23.25" customHeight="1">
      <c r="A869" s="324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  <c r="AA869" s="324"/>
      <c r="AB869" s="324"/>
      <c r="AC869" s="324"/>
      <c r="AD869" s="324"/>
    </row>
    <row r="870" ht="23.25" customHeight="1">
      <c r="A870" s="324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  <c r="AA870" s="324"/>
      <c r="AB870" s="324"/>
      <c r="AC870" s="324"/>
      <c r="AD870" s="324"/>
    </row>
    <row r="871" ht="23.25" customHeight="1">
      <c r="A871" s="324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  <c r="AA871" s="324"/>
      <c r="AB871" s="324"/>
      <c r="AC871" s="324"/>
      <c r="AD871" s="324"/>
    </row>
    <row r="872" ht="23.25" customHeight="1">
      <c r="A872" s="324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  <c r="AA872" s="324"/>
      <c r="AB872" s="324"/>
      <c r="AC872" s="324"/>
      <c r="AD872" s="324"/>
    </row>
    <row r="873" ht="23.25" customHeight="1">
      <c r="A873" s="324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  <c r="AA873" s="324"/>
      <c r="AB873" s="324"/>
      <c r="AC873" s="324"/>
      <c r="AD873" s="324"/>
    </row>
    <row r="874" ht="23.25" customHeight="1">
      <c r="A874" s="324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  <c r="AA874" s="324"/>
      <c r="AB874" s="324"/>
      <c r="AC874" s="324"/>
      <c r="AD874" s="324"/>
    </row>
    <row r="875" ht="23.25" customHeight="1">
      <c r="A875" s="324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  <c r="AA875" s="324"/>
      <c r="AB875" s="324"/>
      <c r="AC875" s="324"/>
      <c r="AD875" s="324"/>
    </row>
    <row r="876" ht="23.25" customHeight="1">
      <c r="A876" s="324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  <c r="AA876" s="324"/>
      <c r="AB876" s="324"/>
      <c r="AC876" s="324"/>
      <c r="AD876" s="324"/>
    </row>
    <row r="877" ht="23.25" customHeight="1">
      <c r="A877" s="324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  <c r="AD877" s="324"/>
    </row>
    <row r="878" ht="23.25" customHeight="1">
      <c r="A878" s="324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  <c r="AD878" s="324"/>
    </row>
    <row r="879" ht="23.25" customHeight="1">
      <c r="A879" s="324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  <c r="AA879" s="324"/>
      <c r="AB879" s="324"/>
      <c r="AC879" s="324"/>
      <c r="AD879" s="324"/>
    </row>
    <row r="880" ht="23.25" customHeight="1">
      <c r="A880" s="324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  <c r="AA880" s="324"/>
      <c r="AB880" s="324"/>
      <c r="AC880" s="324"/>
      <c r="AD880" s="324"/>
    </row>
    <row r="881" ht="23.25" customHeight="1">
      <c r="A881" s="324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  <c r="AA881" s="324"/>
      <c r="AB881" s="324"/>
      <c r="AC881" s="324"/>
      <c r="AD881" s="324"/>
    </row>
    <row r="882" ht="23.25" customHeight="1">
      <c r="A882" s="324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  <c r="AA882" s="324"/>
      <c r="AB882" s="324"/>
      <c r="AC882" s="324"/>
      <c r="AD882" s="324"/>
    </row>
    <row r="883" ht="23.25" customHeight="1">
      <c r="A883" s="324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  <c r="AA883" s="324"/>
      <c r="AB883" s="324"/>
      <c r="AC883" s="324"/>
      <c r="AD883" s="324"/>
    </row>
    <row r="884" ht="23.25" customHeight="1">
      <c r="A884" s="324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  <c r="AA884" s="324"/>
      <c r="AB884" s="324"/>
      <c r="AC884" s="324"/>
      <c r="AD884" s="324"/>
    </row>
    <row r="885" ht="23.25" customHeight="1">
      <c r="A885" s="324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  <c r="AA885" s="324"/>
      <c r="AB885" s="324"/>
      <c r="AC885" s="324"/>
      <c r="AD885" s="324"/>
    </row>
    <row r="886" ht="23.25" customHeight="1">
      <c r="A886" s="324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  <c r="AA886" s="324"/>
      <c r="AB886" s="324"/>
      <c r="AC886" s="324"/>
      <c r="AD886" s="324"/>
    </row>
    <row r="887" ht="23.25" customHeight="1">
      <c r="A887" s="324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  <c r="AD887" s="324"/>
    </row>
    <row r="888" ht="23.25" customHeight="1">
      <c r="A888" s="324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  <c r="AA888" s="324"/>
      <c r="AB888" s="324"/>
      <c r="AC888" s="324"/>
      <c r="AD888" s="324"/>
    </row>
    <row r="889" ht="23.25" customHeight="1">
      <c r="A889" s="324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  <c r="AA889" s="324"/>
      <c r="AB889" s="324"/>
      <c r="AC889" s="324"/>
      <c r="AD889" s="324"/>
    </row>
    <row r="890" ht="23.25" customHeight="1">
      <c r="A890" s="324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  <c r="AA890" s="324"/>
      <c r="AB890" s="324"/>
      <c r="AC890" s="324"/>
      <c r="AD890" s="324"/>
    </row>
    <row r="891" ht="23.25" customHeight="1">
      <c r="A891" s="324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  <c r="AA891" s="324"/>
      <c r="AB891" s="324"/>
      <c r="AC891" s="324"/>
      <c r="AD891" s="324"/>
    </row>
    <row r="892" ht="23.25" customHeight="1">
      <c r="A892" s="324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  <c r="AA892" s="324"/>
      <c r="AB892" s="324"/>
      <c r="AC892" s="324"/>
      <c r="AD892" s="324"/>
    </row>
    <row r="893" ht="23.25" customHeight="1">
      <c r="A893" s="324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  <c r="AA893" s="324"/>
      <c r="AB893" s="324"/>
      <c r="AC893" s="324"/>
      <c r="AD893" s="324"/>
    </row>
    <row r="894" ht="23.25" customHeight="1">
      <c r="A894" s="324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  <c r="AA894" s="324"/>
      <c r="AB894" s="324"/>
      <c r="AC894" s="324"/>
      <c r="AD894" s="324"/>
    </row>
    <row r="895" ht="23.25" customHeight="1">
      <c r="A895" s="324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  <c r="AA895" s="324"/>
      <c r="AB895" s="324"/>
      <c r="AC895" s="324"/>
      <c r="AD895" s="324"/>
    </row>
    <row r="896" ht="23.25" customHeight="1">
      <c r="A896" s="324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  <c r="AA896" s="324"/>
      <c r="AB896" s="324"/>
      <c r="AC896" s="324"/>
      <c r="AD896" s="324"/>
    </row>
    <row r="897" ht="23.25" customHeight="1">
      <c r="A897" s="324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</row>
    <row r="898" ht="23.25" customHeight="1">
      <c r="A898" s="324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  <c r="AA898" s="324"/>
      <c r="AB898" s="324"/>
      <c r="AC898" s="324"/>
      <c r="AD898" s="324"/>
    </row>
    <row r="899" ht="23.25" customHeight="1">
      <c r="A899" s="324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  <c r="AA899" s="324"/>
      <c r="AB899" s="324"/>
      <c r="AC899" s="324"/>
      <c r="AD899" s="324"/>
    </row>
    <row r="900" ht="23.25" customHeight="1">
      <c r="A900" s="324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  <c r="AA900" s="324"/>
      <c r="AB900" s="324"/>
      <c r="AC900" s="324"/>
      <c r="AD900" s="324"/>
    </row>
    <row r="901" ht="23.25" customHeight="1">
      <c r="A901" s="324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  <c r="AA901" s="324"/>
      <c r="AB901" s="324"/>
      <c r="AC901" s="324"/>
      <c r="AD901" s="324"/>
    </row>
    <row r="902" ht="23.25" customHeight="1">
      <c r="A902" s="324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  <c r="AA902" s="324"/>
      <c r="AB902" s="324"/>
      <c r="AC902" s="324"/>
      <c r="AD902" s="324"/>
    </row>
    <row r="903" ht="23.25" customHeight="1">
      <c r="A903" s="324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  <c r="AA903" s="324"/>
      <c r="AB903" s="324"/>
      <c r="AC903" s="324"/>
      <c r="AD903" s="324"/>
    </row>
    <row r="904" ht="23.25" customHeight="1">
      <c r="A904" s="324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  <c r="AA904" s="324"/>
      <c r="AB904" s="324"/>
      <c r="AC904" s="324"/>
      <c r="AD904" s="324"/>
    </row>
    <row r="905" ht="23.25" customHeight="1">
      <c r="A905" s="324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  <c r="AA905" s="324"/>
      <c r="AB905" s="324"/>
      <c r="AC905" s="324"/>
      <c r="AD905" s="324"/>
    </row>
    <row r="906" ht="23.25" customHeight="1">
      <c r="A906" s="324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  <c r="AA906" s="324"/>
      <c r="AB906" s="324"/>
      <c r="AC906" s="324"/>
      <c r="AD906" s="324"/>
    </row>
    <row r="907" ht="23.25" customHeight="1">
      <c r="A907" s="324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  <c r="AA907" s="324"/>
      <c r="AB907" s="324"/>
      <c r="AC907" s="324"/>
      <c r="AD907" s="324"/>
    </row>
    <row r="908" ht="23.25" customHeight="1">
      <c r="A908" s="324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  <c r="AA908" s="324"/>
      <c r="AB908" s="324"/>
      <c r="AC908" s="324"/>
      <c r="AD908" s="324"/>
    </row>
    <row r="909" ht="23.25" customHeight="1">
      <c r="A909" s="324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  <c r="AA909" s="324"/>
      <c r="AB909" s="324"/>
      <c r="AC909" s="324"/>
      <c r="AD909" s="324"/>
    </row>
    <row r="910" ht="23.25" customHeight="1">
      <c r="A910" s="324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  <c r="AA910" s="324"/>
      <c r="AB910" s="324"/>
      <c r="AC910" s="324"/>
      <c r="AD910" s="324"/>
    </row>
    <row r="911" ht="23.25" customHeight="1">
      <c r="A911" s="324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  <c r="AD911" s="324"/>
    </row>
    <row r="912" ht="23.25" customHeight="1">
      <c r="A912" s="324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  <c r="AA912" s="324"/>
      <c r="AB912" s="324"/>
      <c r="AC912" s="324"/>
      <c r="AD912" s="324"/>
    </row>
    <row r="913" ht="23.25" customHeight="1">
      <c r="A913" s="324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  <c r="AA913" s="324"/>
      <c r="AB913" s="324"/>
      <c r="AC913" s="324"/>
      <c r="AD913" s="324"/>
    </row>
    <row r="914" ht="23.25" customHeight="1">
      <c r="A914" s="324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  <c r="AA914" s="324"/>
      <c r="AB914" s="324"/>
      <c r="AC914" s="324"/>
      <c r="AD914" s="324"/>
    </row>
    <row r="915" ht="23.25" customHeight="1">
      <c r="A915" s="324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  <c r="AA915" s="324"/>
      <c r="AB915" s="324"/>
      <c r="AC915" s="324"/>
      <c r="AD915" s="324"/>
    </row>
    <row r="916" ht="23.25" customHeight="1">
      <c r="A916" s="324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  <c r="AA916" s="324"/>
      <c r="AB916" s="324"/>
      <c r="AC916" s="324"/>
      <c r="AD916" s="324"/>
    </row>
    <row r="917" ht="23.25" customHeight="1">
      <c r="A917" s="324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  <c r="AA917" s="324"/>
      <c r="AB917" s="324"/>
      <c r="AC917" s="324"/>
      <c r="AD917" s="324"/>
    </row>
    <row r="918" ht="23.25" customHeight="1">
      <c r="A918" s="324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  <c r="AA918" s="324"/>
      <c r="AB918" s="324"/>
      <c r="AC918" s="324"/>
      <c r="AD918" s="324"/>
    </row>
    <row r="919" ht="23.25" customHeight="1">
      <c r="A919" s="324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  <c r="AA919" s="324"/>
      <c r="AB919" s="324"/>
      <c r="AC919" s="324"/>
      <c r="AD919" s="324"/>
    </row>
    <row r="920" ht="23.25" customHeight="1">
      <c r="A920" s="324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  <c r="AA920" s="324"/>
      <c r="AB920" s="324"/>
      <c r="AC920" s="324"/>
      <c r="AD920" s="324"/>
    </row>
    <row r="921" ht="23.25" customHeight="1">
      <c r="A921" s="324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  <c r="AA921" s="324"/>
      <c r="AB921" s="324"/>
      <c r="AC921" s="324"/>
      <c r="AD921" s="324"/>
    </row>
    <row r="922" ht="23.25" customHeight="1">
      <c r="A922" s="324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  <c r="AA922" s="324"/>
      <c r="AB922" s="324"/>
      <c r="AC922" s="324"/>
      <c r="AD922" s="324"/>
    </row>
    <row r="923" ht="23.25" customHeight="1">
      <c r="A923" s="324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  <c r="AA923" s="324"/>
      <c r="AB923" s="324"/>
      <c r="AC923" s="324"/>
      <c r="AD923" s="324"/>
    </row>
    <row r="924" ht="23.25" customHeight="1">
      <c r="A924" s="324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  <c r="AA924" s="324"/>
      <c r="AB924" s="324"/>
      <c r="AC924" s="324"/>
      <c r="AD924" s="324"/>
    </row>
    <row r="925" ht="23.25" customHeight="1">
      <c r="A925" s="324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  <c r="AA925" s="324"/>
      <c r="AB925" s="324"/>
      <c r="AC925" s="324"/>
      <c r="AD925" s="324"/>
    </row>
    <row r="926" ht="23.25" customHeight="1">
      <c r="A926" s="324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  <c r="AA926" s="324"/>
      <c r="AB926" s="324"/>
      <c r="AC926" s="324"/>
      <c r="AD926" s="324"/>
    </row>
    <row r="927" ht="23.25" customHeight="1">
      <c r="A927" s="324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  <c r="AA927" s="324"/>
      <c r="AB927" s="324"/>
      <c r="AC927" s="324"/>
      <c r="AD927" s="324"/>
    </row>
    <row r="928" ht="23.25" customHeight="1">
      <c r="A928" s="324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  <c r="AA928" s="324"/>
      <c r="AB928" s="324"/>
      <c r="AC928" s="324"/>
      <c r="AD928" s="324"/>
    </row>
    <row r="929" ht="23.25" customHeight="1">
      <c r="A929" s="324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  <c r="AA929" s="324"/>
      <c r="AB929" s="324"/>
      <c r="AC929" s="324"/>
      <c r="AD929" s="324"/>
    </row>
    <row r="930" ht="23.25" customHeight="1">
      <c r="A930" s="324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  <c r="AA930" s="324"/>
      <c r="AB930" s="324"/>
      <c r="AC930" s="324"/>
      <c r="AD930" s="324"/>
    </row>
    <row r="931" ht="23.25" customHeight="1">
      <c r="A931" s="324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  <c r="AA931" s="324"/>
      <c r="AB931" s="324"/>
      <c r="AC931" s="324"/>
      <c r="AD931" s="324"/>
    </row>
    <row r="932" ht="23.25" customHeight="1">
      <c r="A932" s="324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  <c r="AA932" s="324"/>
      <c r="AB932" s="324"/>
      <c r="AC932" s="324"/>
      <c r="AD932" s="324"/>
    </row>
    <row r="933" ht="23.25" customHeight="1">
      <c r="A933" s="324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  <c r="AA933" s="324"/>
      <c r="AB933" s="324"/>
      <c r="AC933" s="324"/>
      <c r="AD933" s="324"/>
    </row>
    <row r="934" ht="23.25" customHeight="1">
      <c r="A934" s="324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  <c r="AA934" s="324"/>
      <c r="AB934" s="324"/>
      <c r="AC934" s="324"/>
      <c r="AD934" s="324"/>
    </row>
    <row r="935" ht="23.25" customHeight="1">
      <c r="A935" s="324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  <c r="AA935" s="324"/>
      <c r="AB935" s="324"/>
      <c r="AC935" s="324"/>
      <c r="AD935" s="324"/>
    </row>
    <row r="936" ht="23.25" customHeight="1">
      <c r="A936" s="324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  <c r="AA936" s="324"/>
      <c r="AB936" s="324"/>
      <c r="AC936" s="324"/>
      <c r="AD936" s="324"/>
    </row>
    <row r="937" ht="23.25" customHeight="1">
      <c r="A937" s="324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  <c r="AA937" s="324"/>
      <c r="AB937" s="324"/>
      <c r="AC937" s="324"/>
      <c r="AD937" s="324"/>
    </row>
    <row r="938" ht="23.25" customHeight="1">
      <c r="A938" s="324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  <c r="AA938" s="324"/>
      <c r="AB938" s="324"/>
      <c r="AC938" s="324"/>
      <c r="AD938" s="324"/>
    </row>
    <row r="939" ht="23.25" customHeight="1">
      <c r="A939" s="324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  <c r="AA939" s="324"/>
      <c r="AB939" s="324"/>
      <c r="AC939" s="324"/>
      <c r="AD939" s="324"/>
    </row>
    <row r="940" ht="23.25" customHeight="1">
      <c r="A940" s="324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  <c r="AA940" s="324"/>
      <c r="AB940" s="324"/>
      <c r="AC940" s="324"/>
      <c r="AD940" s="324"/>
    </row>
    <row r="941" ht="23.25" customHeight="1">
      <c r="A941" s="324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  <c r="AA941" s="324"/>
      <c r="AB941" s="324"/>
      <c r="AC941" s="324"/>
      <c r="AD941" s="324"/>
    </row>
    <row r="942" ht="23.25" customHeight="1">
      <c r="A942" s="324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  <c r="AA942" s="324"/>
      <c r="AB942" s="324"/>
      <c r="AC942" s="324"/>
      <c r="AD942" s="324"/>
    </row>
    <row r="943" ht="23.25" customHeight="1">
      <c r="A943" s="324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  <c r="AA943" s="324"/>
      <c r="AB943" s="324"/>
      <c r="AC943" s="324"/>
      <c r="AD943" s="324"/>
    </row>
    <row r="944" ht="23.25" customHeight="1">
      <c r="A944" s="324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  <c r="AA944" s="324"/>
      <c r="AB944" s="324"/>
      <c r="AC944" s="324"/>
      <c r="AD944" s="324"/>
    </row>
    <row r="945" ht="23.25" customHeight="1">
      <c r="A945" s="324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  <c r="AA945" s="324"/>
      <c r="AB945" s="324"/>
      <c r="AC945" s="324"/>
      <c r="AD945" s="324"/>
    </row>
    <row r="946" ht="23.25" customHeight="1">
      <c r="A946" s="324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  <c r="AA946" s="324"/>
      <c r="AB946" s="324"/>
      <c r="AC946" s="324"/>
      <c r="AD946" s="324"/>
    </row>
    <row r="947" ht="23.25" customHeight="1">
      <c r="A947" s="324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  <c r="AA947" s="324"/>
      <c r="AB947" s="324"/>
      <c r="AC947" s="324"/>
      <c r="AD947" s="324"/>
    </row>
    <row r="948" ht="23.25" customHeight="1">
      <c r="A948" s="324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  <c r="AA948" s="324"/>
      <c r="AB948" s="324"/>
      <c r="AC948" s="324"/>
      <c r="AD948" s="324"/>
    </row>
    <row r="949" ht="23.25" customHeight="1">
      <c r="A949" s="324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  <c r="AA949" s="324"/>
      <c r="AB949" s="324"/>
      <c r="AC949" s="324"/>
      <c r="AD949" s="324"/>
    </row>
    <row r="950" ht="23.25" customHeight="1">
      <c r="A950" s="324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  <c r="AA950" s="324"/>
      <c r="AB950" s="324"/>
      <c r="AC950" s="324"/>
      <c r="AD950" s="324"/>
    </row>
    <row r="951" ht="23.25" customHeight="1">
      <c r="A951" s="324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  <c r="AA951" s="324"/>
      <c r="AB951" s="324"/>
      <c r="AC951" s="324"/>
      <c r="AD951" s="324"/>
    </row>
    <row r="952" ht="23.25" customHeight="1">
      <c r="A952" s="324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  <c r="AA952" s="324"/>
      <c r="AB952" s="324"/>
      <c r="AC952" s="324"/>
      <c r="AD952" s="324"/>
    </row>
    <row r="953" ht="23.25" customHeight="1">
      <c r="A953" s="324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  <c r="AA953" s="324"/>
      <c r="AB953" s="324"/>
      <c r="AC953" s="324"/>
      <c r="AD953" s="324"/>
    </row>
    <row r="954" ht="23.25" customHeight="1">
      <c r="A954" s="324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  <c r="AA954" s="324"/>
      <c r="AB954" s="324"/>
      <c r="AC954" s="324"/>
      <c r="AD954" s="324"/>
    </row>
    <row r="955" ht="23.25" customHeight="1">
      <c r="A955" s="324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  <c r="AA955" s="324"/>
      <c r="AB955" s="324"/>
      <c r="AC955" s="324"/>
      <c r="AD955" s="324"/>
    </row>
    <row r="956" ht="23.25" customHeight="1">
      <c r="A956" s="324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  <c r="AA956" s="324"/>
      <c r="AB956" s="324"/>
      <c r="AC956" s="324"/>
      <c r="AD956" s="324"/>
    </row>
    <row r="957" ht="23.25" customHeight="1">
      <c r="A957" s="324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  <c r="AA957" s="324"/>
      <c r="AB957" s="324"/>
      <c r="AC957" s="324"/>
      <c r="AD957" s="324"/>
    </row>
    <row r="958" ht="23.25" customHeight="1">
      <c r="A958" s="324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  <c r="AA958" s="324"/>
      <c r="AB958" s="324"/>
      <c r="AC958" s="324"/>
      <c r="AD958" s="324"/>
    </row>
    <row r="959" ht="23.25" customHeight="1">
      <c r="A959" s="324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  <c r="AA959" s="324"/>
      <c r="AB959" s="324"/>
      <c r="AC959" s="324"/>
      <c r="AD959" s="324"/>
    </row>
    <row r="960" ht="23.25" customHeight="1">
      <c r="A960" s="324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  <c r="AA960" s="324"/>
      <c r="AB960" s="324"/>
      <c r="AC960" s="324"/>
      <c r="AD960" s="324"/>
    </row>
    <row r="961" ht="23.25" customHeight="1">
      <c r="A961" s="324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  <c r="AA961" s="324"/>
      <c r="AB961" s="324"/>
      <c r="AC961" s="324"/>
      <c r="AD961" s="324"/>
    </row>
    <row r="962" ht="23.25" customHeight="1">
      <c r="A962" s="324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  <c r="AA962" s="324"/>
      <c r="AB962" s="324"/>
      <c r="AC962" s="324"/>
      <c r="AD962" s="324"/>
    </row>
    <row r="963" ht="23.25" customHeight="1">
      <c r="A963" s="324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  <c r="AA963" s="324"/>
      <c r="AB963" s="324"/>
      <c r="AC963" s="324"/>
      <c r="AD963" s="324"/>
    </row>
    <row r="964" ht="23.25" customHeight="1">
      <c r="A964" s="324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  <c r="AA964" s="324"/>
      <c r="AB964" s="324"/>
      <c r="AC964" s="324"/>
      <c r="AD964" s="324"/>
    </row>
    <row r="965" ht="23.25" customHeight="1">
      <c r="A965" s="324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  <c r="AA965" s="324"/>
      <c r="AB965" s="324"/>
      <c r="AC965" s="324"/>
      <c r="AD965" s="324"/>
    </row>
    <row r="966" ht="23.25" customHeight="1">
      <c r="A966" s="324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  <c r="AA966" s="324"/>
      <c r="AB966" s="324"/>
      <c r="AC966" s="324"/>
      <c r="AD966" s="324"/>
    </row>
    <row r="967" ht="23.25" customHeight="1">
      <c r="A967" s="324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  <c r="AA967" s="324"/>
      <c r="AB967" s="324"/>
      <c r="AC967" s="324"/>
      <c r="AD967" s="324"/>
    </row>
    <row r="968" ht="23.25" customHeight="1">
      <c r="A968" s="324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  <c r="AA968" s="324"/>
      <c r="AB968" s="324"/>
      <c r="AC968" s="324"/>
      <c r="AD968" s="324"/>
    </row>
    <row r="969" ht="23.25" customHeight="1">
      <c r="A969" s="324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  <c r="AA969" s="324"/>
      <c r="AB969" s="324"/>
      <c r="AC969" s="324"/>
      <c r="AD969" s="324"/>
    </row>
    <row r="970" ht="23.25" customHeight="1">
      <c r="A970" s="324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  <c r="AA970" s="324"/>
      <c r="AB970" s="324"/>
      <c r="AC970" s="324"/>
      <c r="AD970" s="324"/>
    </row>
    <row r="971" ht="23.25" customHeight="1">
      <c r="A971" s="324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  <c r="AA971" s="324"/>
      <c r="AB971" s="324"/>
      <c r="AC971" s="324"/>
      <c r="AD971" s="324"/>
    </row>
    <row r="972" ht="23.25" customHeight="1">
      <c r="A972" s="324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  <c r="AA972" s="324"/>
      <c r="AB972" s="324"/>
      <c r="AC972" s="324"/>
      <c r="AD972" s="324"/>
    </row>
    <row r="973" ht="23.25" customHeight="1">
      <c r="A973" s="324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  <c r="AA973" s="324"/>
      <c r="AB973" s="324"/>
      <c r="AC973" s="324"/>
      <c r="AD973" s="324"/>
    </row>
    <row r="974" ht="23.25" customHeight="1">
      <c r="A974" s="324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  <c r="AA974" s="324"/>
      <c r="AB974" s="324"/>
      <c r="AC974" s="324"/>
      <c r="AD974" s="324"/>
    </row>
    <row r="975" ht="23.25" customHeight="1">
      <c r="A975" s="324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  <c r="AA975" s="324"/>
      <c r="AB975" s="324"/>
      <c r="AC975" s="324"/>
      <c r="AD975" s="324"/>
    </row>
    <row r="976" ht="23.25" customHeight="1">
      <c r="A976" s="324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  <c r="AA976" s="324"/>
      <c r="AB976" s="324"/>
      <c r="AC976" s="324"/>
      <c r="AD976" s="324"/>
    </row>
    <row r="977" ht="23.25" customHeight="1">
      <c r="A977" s="324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  <c r="AA977" s="324"/>
      <c r="AB977" s="324"/>
      <c r="AC977" s="324"/>
      <c r="AD977" s="324"/>
    </row>
    <row r="978" ht="23.25" customHeight="1">
      <c r="A978" s="324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  <c r="AA978" s="324"/>
      <c r="AB978" s="324"/>
      <c r="AC978" s="324"/>
      <c r="AD978" s="324"/>
    </row>
    <row r="979" ht="23.25" customHeight="1">
      <c r="A979" s="324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  <c r="AA979" s="324"/>
      <c r="AB979" s="324"/>
      <c r="AC979" s="324"/>
      <c r="AD979" s="324"/>
    </row>
    <row r="980" ht="23.25" customHeight="1">
      <c r="A980" s="324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  <c r="AA980" s="324"/>
      <c r="AB980" s="324"/>
      <c r="AC980" s="324"/>
      <c r="AD980" s="324"/>
    </row>
    <row r="981" ht="23.25" customHeight="1">
      <c r="A981" s="324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  <c r="AA981" s="324"/>
      <c r="AB981" s="324"/>
      <c r="AC981" s="324"/>
      <c r="AD981" s="324"/>
    </row>
    <row r="982" ht="23.25" customHeight="1">
      <c r="A982" s="324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  <c r="AA982" s="324"/>
      <c r="AB982" s="324"/>
      <c r="AC982" s="324"/>
      <c r="AD982" s="324"/>
    </row>
    <row r="983" ht="23.25" customHeight="1">
      <c r="A983" s="324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</row>
    <row r="984" ht="23.25" customHeight="1">
      <c r="A984" s="324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  <c r="AA984" s="324"/>
      <c r="AB984" s="324"/>
      <c r="AC984" s="324"/>
      <c r="AD984" s="324"/>
    </row>
    <row r="985" ht="23.25" customHeight="1">
      <c r="A985" s="324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  <c r="AA985" s="324"/>
      <c r="AB985" s="324"/>
      <c r="AC985" s="324"/>
      <c r="AD985" s="324"/>
    </row>
    <row r="986" ht="23.25" customHeight="1">
      <c r="A986" s="324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  <c r="AA986" s="324"/>
      <c r="AB986" s="324"/>
      <c r="AC986" s="324"/>
      <c r="AD986" s="324"/>
    </row>
    <row r="987" ht="23.25" customHeight="1">
      <c r="A987" s="324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  <c r="AA987" s="324"/>
      <c r="AB987" s="324"/>
      <c r="AC987" s="324"/>
      <c r="AD987" s="324"/>
    </row>
    <row r="988" ht="23.25" customHeight="1">
      <c r="A988" s="324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  <c r="AA988" s="324"/>
      <c r="AB988" s="324"/>
      <c r="AC988" s="324"/>
      <c r="AD988" s="324"/>
    </row>
    <row r="989" ht="23.25" customHeight="1">
      <c r="A989" s="324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  <c r="AA989" s="324"/>
      <c r="AB989" s="324"/>
      <c r="AC989" s="324"/>
      <c r="AD989" s="324"/>
    </row>
    <row r="990" ht="23.25" customHeight="1">
      <c r="A990" s="324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  <c r="AA990" s="324"/>
      <c r="AB990" s="324"/>
      <c r="AC990" s="324"/>
      <c r="AD990" s="324"/>
    </row>
    <row r="991" ht="23.25" customHeight="1">
      <c r="A991" s="324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  <c r="AA991" s="324"/>
      <c r="AB991" s="324"/>
      <c r="AC991" s="324"/>
      <c r="AD991" s="324"/>
    </row>
    <row r="992" ht="23.25" customHeight="1">
      <c r="A992" s="324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  <c r="AA992" s="324"/>
      <c r="AB992" s="324"/>
      <c r="AC992" s="324"/>
      <c r="AD992" s="324"/>
    </row>
    <row r="993" ht="23.25" customHeight="1">
      <c r="A993" s="324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  <c r="AA993" s="324"/>
      <c r="AB993" s="324"/>
      <c r="AC993" s="324"/>
      <c r="AD993" s="324"/>
    </row>
    <row r="994" ht="23.25" customHeight="1">
      <c r="A994" s="324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  <c r="AD994" s="324"/>
    </row>
    <row r="995" ht="23.25" customHeight="1">
      <c r="A995" s="324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  <c r="AA995" s="324"/>
      <c r="AB995" s="324"/>
      <c r="AC995" s="324"/>
      <c r="AD995" s="324"/>
    </row>
    <row r="996" ht="23.25" customHeight="1">
      <c r="A996" s="324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  <c r="AA996" s="324"/>
      <c r="AB996" s="324"/>
      <c r="AC996" s="324"/>
      <c r="AD996" s="324"/>
    </row>
    <row r="997" ht="23.25" customHeight="1">
      <c r="A997" s="324"/>
      <c r="B997" s="324"/>
      <c r="C997" s="324"/>
      <c r="D997" s="324"/>
      <c r="E997" s="324"/>
      <c r="F997" s="324"/>
      <c r="G997" s="324"/>
      <c r="H997" s="324"/>
      <c r="I997" s="324"/>
      <c r="J997" s="324"/>
      <c r="K997" s="324"/>
      <c r="L997" s="324"/>
      <c r="M997" s="324"/>
      <c r="N997" s="324"/>
      <c r="O997" s="324"/>
      <c r="P997" s="324"/>
      <c r="Q997" s="324"/>
      <c r="R997" s="324"/>
      <c r="S997" s="324"/>
      <c r="T997" s="324"/>
      <c r="U997" s="324"/>
      <c r="V997" s="324"/>
      <c r="W997" s="324"/>
      <c r="X997" s="324"/>
      <c r="Y997" s="324"/>
      <c r="Z997" s="324"/>
      <c r="AA997" s="324"/>
      <c r="AB997" s="324"/>
      <c r="AC997" s="324"/>
      <c r="AD997" s="324"/>
    </row>
    <row r="998" ht="23.25" customHeight="1">
      <c r="A998" s="324"/>
      <c r="B998" s="324"/>
      <c r="C998" s="324"/>
      <c r="D998" s="324"/>
      <c r="E998" s="324"/>
      <c r="F998" s="324"/>
      <c r="G998" s="324"/>
      <c r="H998" s="324"/>
      <c r="I998" s="324"/>
      <c r="J998" s="324"/>
      <c r="K998" s="324"/>
      <c r="L998" s="324"/>
      <c r="M998" s="324"/>
      <c r="N998" s="324"/>
      <c r="O998" s="324"/>
      <c r="P998" s="324"/>
      <c r="Q998" s="324"/>
      <c r="R998" s="324"/>
      <c r="S998" s="324"/>
      <c r="T998" s="324"/>
      <c r="U998" s="324"/>
      <c r="V998" s="324"/>
      <c r="W998" s="324"/>
      <c r="X998" s="324"/>
      <c r="Y998" s="324"/>
      <c r="Z998" s="324"/>
      <c r="AA998" s="324"/>
      <c r="AB998" s="324"/>
      <c r="AC998" s="324"/>
      <c r="AD998" s="324"/>
    </row>
    <row r="999" ht="23.25" customHeight="1">
      <c r="A999" s="324"/>
      <c r="B999" s="324"/>
      <c r="C999" s="324"/>
      <c r="D999" s="324"/>
      <c r="E999" s="324"/>
      <c r="F999" s="324"/>
      <c r="G999" s="324"/>
      <c r="H999" s="324"/>
      <c r="I999" s="324"/>
      <c r="J999" s="324"/>
      <c r="K999" s="324"/>
      <c r="L999" s="324"/>
      <c r="M999" s="324"/>
      <c r="N999" s="324"/>
      <c r="O999" s="324"/>
      <c r="P999" s="324"/>
      <c r="Q999" s="324"/>
      <c r="R999" s="324"/>
      <c r="S999" s="324"/>
      <c r="T999" s="324"/>
      <c r="U999" s="324"/>
      <c r="V999" s="324"/>
      <c r="W999" s="324"/>
      <c r="X999" s="324"/>
      <c r="Y999" s="324"/>
      <c r="Z999" s="324"/>
      <c r="AA999" s="324"/>
      <c r="AB999" s="324"/>
      <c r="AC999" s="324"/>
      <c r="AD999" s="324"/>
    </row>
    <row r="1000" ht="23.25" customHeight="1">
      <c r="A1000" s="324"/>
      <c r="B1000" s="324"/>
      <c r="C1000" s="324"/>
      <c r="D1000" s="324"/>
      <c r="E1000" s="324"/>
      <c r="F1000" s="324"/>
      <c r="G1000" s="324"/>
      <c r="H1000" s="324"/>
      <c r="I1000" s="324"/>
      <c r="J1000" s="324"/>
      <c r="K1000" s="324"/>
      <c r="L1000" s="324"/>
      <c r="M1000" s="324"/>
      <c r="N1000" s="324"/>
      <c r="O1000" s="324"/>
      <c r="P1000" s="324"/>
      <c r="Q1000" s="324"/>
      <c r="R1000" s="324"/>
      <c r="S1000" s="324"/>
      <c r="T1000" s="324"/>
      <c r="U1000" s="324"/>
      <c r="V1000" s="324"/>
      <c r="W1000" s="324"/>
      <c r="X1000" s="324"/>
      <c r="Y1000" s="324"/>
      <c r="Z1000" s="324"/>
      <c r="AA1000" s="324"/>
      <c r="AB1000" s="324"/>
      <c r="AC1000" s="324"/>
      <c r="AD1000" s="324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3" t="s">
        <v>53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  <c r="AA1" s="324"/>
      <c r="AB1" s="324"/>
      <c r="AC1" s="324"/>
      <c r="AD1" s="324"/>
    </row>
    <row r="2" ht="23.25" customHeight="1">
      <c r="A2" s="324"/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</row>
    <row r="3" ht="23.25" customHeight="1">
      <c r="A3" s="323" t="s">
        <v>83</v>
      </c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</row>
    <row r="4" ht="23.25" customHeight="1">
      <c r="A4" s="323" t="s">
        <v>84</v>
      </c>
      <c r="B4" s="326" t="s">
        <v>105</v>
      </c>
      <c r="C4" s="324"/>
      <c r="D4" s="324"/>
      <c r="E4" s="324"/>
      <c r="F4" s="324"/>
      <c r="G4" s="324"/>
      <c r="H4" s="324"/>
      <c r="I4" s="324"/>
      <c r="J4" s="324"/>
      <c r="K4" s="324"/>
      <c r="L4" s="324"/>
      <c r="M4" s="324"/>
      <c r="N4" s="324"/>
      <c r="O4" s="324"/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</row>
    <row r="5" ht="23.25" customHeight="1">
      <c r="A5" s="323"/>
      <c r="B5" s="368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</row>
    <row r="6" ht="24.0" customHeight="1">
      <c r="A6" s="324"/>
      <c r="B6" s="324"/>
      <c r="C6" s="324"/>
      <c r="D6" s="324"/>
      <c r="E6" s="324"/>
      <c r="F6" s="324"/>
      <c r="G6" s="324"/>
      <c r="H6" s="324"/>
      <c r="I6" s="327">
        <v>0.011</v>
      </c>
      <c r="J6" s="324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</row>
    <row r="7" ht="68.25" customHeight="1">
      <c r="A7" s="328" t="s">
        <v>86</v>
      </c>
      <c r="B7" s="329" t="s">
        <v>87</v>
      </c>
      <c r="C7" s="330" t="s">
        <v>88</v>
      </c>
      <c r="D7" s="330" t="s">
        <v>89</v>
      </c>
      <c r="E7" s="330" t="s">
        <v>90</v>
      </c>
      <c r="F7" s="330" t="s">
        <v>91</v>
      </c>
      <c r="G7" s="369" t="s">
        <v>92</v>
      </c>
      <c r="H7" s="370" t="s">
        <v>12</v>
      </c>
      <c r="I7" s="371" t="s">
        <v>108</v>
      </c>
      <c r="J7" s="333" t="s">
        <v>107</v>
      </c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</row>
    <row r="8" ht="38.25" customHeight="1">
      <c r="A8" s="372" t="str">
        <f>+SUMMARY!#REF!</f>
        <v>#ERROR!</v>
      </c>
      <c r="B8" s="336" t="str">
        <f>+SUMMARY!#REF!</f>
        <v>#ERROR!</v>
      </c>
      <c r="C8" s="336" t="str">
        <f>+SUMMARY!#REF!</f>
        <v>#ERROR!</v>
      </c>
      <c r="D8" s="336" t="str">
        <f>+SUMMARY!#REF!</f>
        <v>#ERROR!</v>
      </c>
      <c r="E8" s="336" t="str">
        <f>+SUMMARY!#REF!</f>
        <v>#ERROR!</v>
      </c>
      <c r="F8" s="336" t="str">
        <f>+SUMMARY!#REF!</f>
        <v>#ERROR!</v>
      </c>
      <c r="G8" s="336" t="str">
        <f>+SUMMARY!#REF!</f>
        <v>#ERROR!</v>
      </c>
      <c r="H8" s="373" t="str">
        <f>+SUMMARY!#REF!</f>
        <v>#ERROR!</v>
      </c>
      <c r="I8" s="374" t="str">
        <f t="shared" ref="I8:I38" si="1">E8/B8</f>
        <v>#ERROR!</v>
      </c>
      <c r="J8" s="339"/>
      <c r="K8" s="324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</row>
    <row r="9" ht="38.25" customHeight="1">
      <c r="A9" s="372">
        <f>+SUMMARY!A7</f>
        <v>44228</v>
      </c>
      <c r="B9" s="336">
        <f>+SUMMARY!B7</f>
        <v>3685.754884</v>
      </c>
      <c r="C9" s="336">
        <f>+SUMMARY!C7</f>
        <v>3403.20216</v>
      </c>
      <c r="D9" s="336">
        <f>+SUMMARY!D7</f>
        <v>34.92606</v>
      </c>
      <c r="E9" s="336">
        <f>+SUMMARY!E7</f>
        <v>28.8</v>
      </c>
      <c r="F9" s="336">
        <f>+SUMMARY!F7</f>
        <v>207.1709319</v>
      </c>
      <c r="G9" s="336">
        <f>+SUMMARY!G7</f>
        <v>11.6557321</v>
      </c>
      <c r="H9" s="373" t="str">
        <f>+SUMMARY!H7</f>
        <v>D1650/HRD2940</v>
      </c>
      <c r="I9" s="374">
        <f t="shared" si="1"/>
        <v>0.007813867418</v>
      </c>
      <c r="J9" s="339"/>
      <c r="K9" s="324"/>
      <c r="L9" s="324"/>
      <c r="M9" s="324"/>
      <c r="N9" s="324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</row>
    <row r="10" ht="38.25" customHeight="1">
      <c r="A10" s="372">
        <f>+SUMMARY!A8</f>
        <v>44230</v>
      </c>
      <c r="B10" s="336">
        <f>+SUMMARY!B8</f>
        <v>5486.913</v>
      </c>
      <c r="C10" s="336">
        <f>+SUMMARY!C8</f>
        <v>4828.94712</v>
      </c>
      <c r="D10" s="336">
        <f>+SUMMARY!D8</f>
        <v>16.08642</v>
      </c>
      <c r="E10" s="336">
        <f>+SUMMARY!E8</f>
        <v>37.8</v>
      </c>
      <c r="F10" s="336">
        <f>+SUMMARY!F8</f>
        <v>587.8309995</v>
      </c>
      <c r="G10" s="336">
        <f>+SUMMARY!G8</f>
        <v>16.2484605</v>
      </c>
      <c r="H10" s="373" t="str">
        <f>+SUMMARY!H8</f>
        <v>D1650/D2220</v>
      </c>
      <c r="I10" s="374">
        <f t="shared" si="1"/>
        <v>0.00688911962</v>
      </c>
      <c r="J10" s="339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</row>
    <row r="11" ht="38.25" customHeight="1">
      <c r="A11" s="372">
        <f>+SUMMARY!A9</f>
        <v>44245</v>
      </c>
      <c r="B11" s="336">
        <f>+SUMMARY!B9</f>
        <v>3830.434496</v>
      </c>
      <c r="C11" s="336">
        <f>+SUMMARY!C9</f>
        <v>3387.48936</v>
      </c>
      <c r="D11" s="336">
        <f>+SUMMARY!D9</f>
        <v>8.04321</v>
      </c>
      <c r="E11" s="336">
        <f>+SUMMARY!E9</f>
        <v>30.6</v>
      </c>
      <c r="F11" s="336">
        <f>+SUMMARY!F9</f>
        <v>400.7311891</v>
      </c>
      <c r="G11" s="336">
        <f>+SUMMARY!G9</f>
        <v>3.570736915</v>
      </c>
      <c r="H11" s="373" t="str">
        <f>+SUMMARY!H9</f>
        <v>D1650/D2220</v>
      </c>
      <c r="I11" s="374">
        <f t="shared" si="1"/>
        <v>0.00798864986</v>
      </c>
      <c r="J11" s="339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</row>
    <row r="12" ht="38.25" customHeight="1">
      <c r="A12" s="372">
        <f>+SUMMARY!A10</f>
        <v>44247</v>
      </c>
      <c r="B12" s="336">
        <f>+SUMMARY!B10</f>
        <v>4315.2016</v>
      </c>
      <c r="C12" s="336">
        <f>+SUMMARY!C10</f>
        <v>4200.5172</v>
      </c>
      <c r="D12" s="336">
        <f>+SUMMARY!D10</f>
        <v>20.5143</v>
      </c>
      <c r="E12" s="336">
        <f>+SUMMARY!E10</f>
        <v>23.4</v>
      </c>
      <c r="F12" s="336">
        <f>+SUMMARY!F10</f>
        <v>62.5704232</v>
      </c>
      <c r="G12" s="336">
        <f>+SUMMARY!G10</f>
        <v>8.1996768</v>
      </c>
      <c r="H12" s="373" t="str">
        <f>+SUMMARY!H10</f>
        <v>HRD2940</v>
      </c>
      <c r="I12" s="374">
        <f t="shared" si="1"/>
        <v>0.005422689869</v>
      </c>
      <c r="J12" s="339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</row>
    <row r="13" ht="38.25" customHeight="1">
      <c r="A13" s="372" t="str">
        <f>+SUMMARY!#REF!</f>
        <v>#ERROR!</v>
      </c>
      <c r="B13" s="336" t="str">
        <f>+SUMMARY!#REF!</f>
        <v>#ERROR!</v>
      </c>
      <c r="C13" s="336" t="str">
        <f>+SUMMARY!#REF!</f>
        <v>#ERROR!</v>
      </c>
      <c r="D13" s="336" t="str">
        <f>+SUMMARY!#REF!</f>
        <v>#ERROR!</v>
      </c>
      <c r="E13" s="336" t="str">
        <f>+SUMMARY!#REF!</f>
        <v>#ERROR!</v>
      </c>
      <c r="F13" s="336" t="str">
        <f>+SUMMARY!#REF!</f>
        <v>#ERROR!</v>
      </c>
      <c r="G13" s="336" t="str">
        <f>+SUMMARY!#REF!</f>
        <v>#ERROR!</v>
      </c>
      <c r="H13" s="373" t="str">
        <f>+SUMMARY!#REF!</f>
        <v>#ERROR!</v>
      </c>
      <c r="I13" s="374" t="str">
        <f t="shared" si="1"/>
        <v>#ERROR!</v>
      </c>
      <c r="J13" s="339"/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</row>
    <row r="14" ht="38.25" customHeight="1">
      <c r="A14" s="372" t="str">
        <f>+SUMMARY!#REF!</f>
        <v>#ERROR!</v>
      </c>
      <c r="B14" s="336" t="str">
        <f>+SUMMARY!#REF!</f>
        <v>#ERROR!</v>
      </c>
      <c r="C14" s="336" t="str">
        <f>+SUMMARY!#REF!</f>
        <v>#ERROR!</v>
      </c>
      <c r="D14" s="336" t="str">
        <f>+SUMMARY!#REF!</f>
        <v>#ERROR!</v>
      </c>
      <c r="E14" s="336" t="str">
        <f>+SUMMARY!#REF!</f>
        <v>#ERROR!</v>
      </c>
      <c r="F14" s="336" t="str">
        <f>+SUMMARY!#REF!</f>
        <v>#ERROR!</v>
      </c>
      <c r="G14" s="336" t="str">
        <f>+SUMMARY!#REF!</f>
        <v>#ERROR!</v>
      </c>
      <c r="H14" s="373" t="str">
        <f>+SUMMARY!#REF!</f>
        <v>#ERROR!</v>
      </c>
      <c r="I14" s="374" t="str">
        <f t="shared" si="1"/>
        <v>#ERROR!</v>
      </c>
      <c r="J14" s="375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</row>
    <row r="15" ht="38.25" customHeight="1">
      <c r="A15" s="372" t="str">
        <f>+SUMMARY!#REF!</f>
        <v>#ERROR!</v>
      </c>
      <c r="B15" s="336" t="str">
        <f>+SUMMARY!#REF!</f>
        <v>#ERROR!</v>
      </c>
      <c r="C15" s="336" t="str">
        <f>+SUMMARY!#REF!</f>
        <v>#ERROR!</v>
      </c>
      <c r="D15" s="336" t="str">
        <f>+SUMMARY!#REF!</f>
        <v>#ERROR!</v>
      </c>
      <c r="E15" s="336" t="str">
        <f>+SUMMARY!#REF!</f>
        <v>#ERROR!</v>
      </c>
      <c r="F15" s="336" t="str">
        <f>+SUMMARY!#REF!</f>
        <v>#ERROR!</v>
      </c>
      <c r="G15" s="336" t="str">
        <f>+SUMMARY!#REF!</f>
        <v>#ERROR!</v>
      </c>
      <c r="H15" s="373" t="str">
        <f>+SUMMARY!#REF!</f>
        <v>#ERROR!</v>
      </c>
      <c r="I15" s="374" t="str">
        <f t="shared" si="1"/>
        <v>#ERROR!</v>
      </c>
      <c r="J15" s="339"/>
      <c r="K15" s="324"/>
      <c r="L15" s="324"/>
      <c r="M15" s="324"/>
      <c r="N15" s="324"/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</row>
    <row r="16" ht="38.25" customHeight="1">
      <c r="A16" s="372" t="str">
        <f>+SUMMARY!#REF!</f>
        <v>#ERROR!</v>
      </c>
      <c r="B16" s="336" t="str">
        <f>+SUMMARY!#REF!</f>
        <v>#ERROR!</v>
      </c>
      <c r="C16" s="336" t="str">
        <f>+SUMMARY!#REF!</f>
        <v>#ERROR!</v>
      </c>
      <c r="D16" s="336" t="str">
        <f>+SUMMARY!#REF!</f>
        <v>#ERROR!</v>
      </c>
      <c r="E16" s="336" t="str">
        <f>+SUMMARY!#REF!</f>
        <v>#ERROR!</v>
      </c>
      <c r="F16" s="336" t="str">
        <f>+SUMMARY!#REF!</f>
        <v>#ERROR!</v>
      </c>
      <c r="G16" s="336" t="str">
        <f>+SUMMARY!#REF!</f>
        <v>#ERROR!</v>
      </c>
      <c r="H16" s="373" t="str">
        <f>+SUMMARY!#REF!</f>
        <v>#ERROR!</v>
      </c>
      <c r="I16" s="374" t="str">
        <f t="shared" si="1"/>
        <v>#ERROR!</v>
      </c>
      <c r="J16" s="339"/>
      <c r="K16" s="324"/>
      <c r="L16" s="324"/>
      <c r="M16" s="324"/>
      <c r="N16" s="324"/>
      <c r="O16" s="324"/>
      <c r="P16" s="324"/>
      <c r="Q16" s="324"/>
      <c r="R16" s="324"/>
      <c r="S16" s="324"/>
      <c r="T16" s="324"/>
      <c r="U16" s="324"/>
      <c r="V16" s="324"/>
      <c r="W16" s="324"/>
      <c r="X16" s="324"/>
      <c r="Y16" s="324"/>
      <c r="Z16" s="324"/>
      <c r="AA16" s="324"/>
      <c r="AB16" s="324"/>
      <c r="AC16" s="324"/>
      <c r="AD16" s="324"/>
    </row>
    <row r="17" ht="38.25" customHeight="1">
      <c r="A17" s="372" t="str">
        <f>+SUMMARY!#REF!</f>
        <v>#ERROR!</v>
      </c>
      <c r="B17" s="336" t="str">
        <f>+SUMMARY!#REF!</f>
        <v>#ERROR!</v>
      </c>
      <c r="C17" s="336" t="str">
        <f>+SUMMARY!#REF!</f>
        <v>#ERROR!</v>
      </c>
      <c r="D17" s="336" t="str">
        <f>+SUMMARY!#REF!</f>
        <v>#ERROR!</v>
      </c>
      <c r="E17" s="336" t="str">
        <f>+SUMMARY!#REF!</f>
        <v>#ERROR!</v>
      </c>
      <c r="F17" s="336" t="str">
        <f>+SUMMARY!#REF!</f>
        <v>#ERROR!</v>
      </c>
      <c r="G17" s="336" t="str">
        <f>+SUMMARY!#REF!</f>
        <v>#ERROR!</v>
      </c>
      <c r="H17" s="373" t="str">
        <f>+SUMMARY!#REF!</f>
        <v>#ERROR!</v>
      </c>
      <c r="I17" s="374" t="str">
        <f t="shared" si="1"/>
        <v>#ERROR!</v>
      </c>
      <c r="J17" s="339"/>
      <c r="K17" s="324"/>
      <c r="L17" s="324"/>
      <c r="M17" s="324"/>
      <c r="N17" s="324"/>
      <c r="O17" s="324"/>
      <c r="P17" s="324"/>
      <c r="Q17" s="324"/>
      <c r="R17" s="324"/>
      <c r="S17" s="324"/>
      <c r="T17" s="324"/>
      <c r="U17" s="324"/>
      <c r="V17" s="324"/>
      <c r="W17" s="324"/>
      <c r="X17" s="324"/>
      <c r="Y17" s="324"/>
      <c r="Z17" s="324"/>
      <c r="AA17" s="324"/>
      <c r="AB17" s="324"/>
      <c r="AC17" s="324"/>
      <c r="AD17" s="324"/>
    </row>
    <row r="18" ht="38.25" customHeight="1">
      <c r="A18" s="372" t="str">
        <f>+SUMMARY!#REF!</f>
        <v>#ERROR!</v>
      </c>
      <c r="B18" s="336" t="str">
        <f>+SUMMARY!#REF!</f>
        <v>#ERROR!</v>
      </c>
      <c r="C18" s="336" t="str">
        <f>+SUMMARY!#REF!</f>
        <v>#ERROR!</v>
      </c>
      <c r="D18" s="336" t="str">
        <f>+SUMMARY!#REF!</f>
        <v>#ERROR!</v>
      </c>
      <c r="E18" s="336" t="str">
        <f>+SUMMARY!#REF!</f>
        <v>#ERROR!</v>
      </c>
      <c r="F18" s="336" t="str">
        <f>+SUMMARY!#REF!</f>
        <v>#ERROR!</v>
      </c>
      <c r="G18" s="336" t="str">
        <f>+SUMMARY!#REF!</f>
        <v>#ERROR!</v>
      </c>
      <c r="H18" s="373" t="str">
        <f>+SUMMARY!#REF!</f>
        <v>#ERROR!</v>
      </c>
      <c r="I18" s="374" t="str">
        <f t="shared" si="1"/>
        <v>#ERROR!</v>
      </c>
      <c r="J18" s="339"/>
      <c r="K18" s="324"/>
      <c r="L18" s="324"/>
      <c r="M18" s="324"/>
      <c r="N18" s="324"/>
      <c r="O18" s="324"/>
      <c r="P18" s="324"/>
      <c r="Q18" s="324"/>
      <c r="R18" s="324"/>
      <c r="S18" s="324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</row>
    <row r="19" ht="38.25" customHeight="1">
      <c r="A19" s="372" t="str">
        <f>+SUMMARY!#REF!</f>
        <v>#ERROR!</v>
      </c>
      <c r="B19" s="336" t="str">
        <f>+SUMMARY!#REF!</f>
        <v>#ERROR!</v>
      </c>
      <c r="C19" s="336" t="str">
        <f>+SUMMARY!#REF!</f>
        <v>#ERROR!</v>
      </c>
      <c r="D19" s="336" t="str">
        <f>+SUMMARY!#REF!</f>
        <v>#ERROR!</v>
      </c>
      <c r="E19" s="336" t="str">
        <f>+SUMMARY!#REF!</f>
        <v>#ERROR!</v>
      </c>
      <c r="F19" s="336" t="str">
        <f>+SUMMARY!#REF!</f>
        <v>#ERROR!</v>
      </c>
      <c r="G19" s="336" t="str">
        <f>+SUMMARY!#REF!</f>
        <v>#ERROR!</v>
      </c>
      <c r="H19" s="373" t="str">
        <f>+SUMMARY!#REF!</f>
        <v>#ERROR!</v>
      </c>
      <c r="I19" s="374" t="str">
        <f t="shared" si="1"/>
        <v>#ERROR!</v>
      </c>
      <c r="J19" s="339"/>
      <c r="K19" s="324"/>
      <c r="L19" s="324"/>
      <c r="M19" s="324"/>
      <c r="N19" s="324"/>
      <c r="O19" s="324"/>
      <c r="P19" s="324"/>
      <c r="Q19" s="324"/>
      <c r="R19" s="324"/>
      <c r="S19" s="324"/>
      <c r="T19" s="324"/>
      <c r="U19" s="324"/>
      <c r="V19" s="324"/>
      <c r="W19" s="324"/>
      <c r="X19" s="324"/>
      <c r="Y19" s="324"/>
      <c r="Z19" s="324"/>
      <c r="AA19" s="324"/>
      <c r="AB19" s="324"/>
      <c r="AC19" s="324"/>
      <c r="AD19" s="324"/>
    </row>
    <row r="20" ht="38.25" customHeight="1">
      <c r="A20" s="372" t="str">
        <f>+SUMMARY!#REF!</f>
        <v>#ERROR!</v>
      </c>
      <c r="B20" s="336" t="str">
        <f>+SUMMARY!#REF!</f>
        <v>#ERROR!</v>
      </c>
      <c r="C20" s="336" t="str">
        <f>+SUMMARY!#REF!</f>
        <v>#ERROR!</v>
      </c>
      <c r="D20" s="336" t="str">
        <f>+SUMMARY!#REF!</f>
        <v>#ERROR!</v>
      </c>
      <c r="E20" s="336" t="str">
        <f>+SUMMARY!#REF!</f>
        <v>#ERROR!</v>
      </c>
      <c r="F20" s="336" t="str">
        <f>+SUMMARY!#REF!</f>
        <v>#ERROR!</v>
      </c>
      <c r="G20" s="336" t="str">
        <f>+SUMMARY!#REF!</f>
        <v>#ERROR!</v>
      </c>
      <c r="H20" s="373" t="str">
        <f>+SUMMARY!#REF!</f>
        <v>#ERROR!</v>
      </c>
      <c r="I20" s="374" t="str">
        <f t="shared" si="1"/>
        <v>#ERROR!</v>
      </c>
      <c r="J20" s="339"/>
      <c r="K20" s="324"/>
      <c r="L20" s="324"/>
      <c r="M20" s="324"/>
      <c r="N20" s="324"/>
      <c r="O20" s="324"/>
      <c r="P20" s="324"/>
      <c r="Q20" s="324"/>
      <c r="R20" s="324"/>
      <c r="S20" s="324"/>
      <c r="T20" s="324"/>
      <c r="U20" s="324"/>
      <c r="V20" s="324"/>
      <c r="W20" s="324"/>
      <c r="X20" s="324"/>
      <c r="Y20" s="324"/>
      <c r="Z20" s="324"/>
      <c r="AA20" s="324"/>
      <c r="AB20" s="324"/>
      <c r="AC20" s="324"/>
      <c r="AD20" s="324"/>
    </row>
    <row r="21" ht="38.25" customHeight="1">
      <c r="A21" s="372" t="str">
        <f>+SUMMARY!#REF!</f>
        <v>#ERROR!</v>
      </c>
      <c r="B21" s="336" t="str">
        <f>+SUMMARY!#REF!</f>
        <v>#ERROR!</v>
      </c>
      <c r="C21" s="336" t="str">
        <f>+SUMMARY!#REF!</f>
        <v>#ERROR!</v>
      </c>
      <c r="D21" s="336" t="str">
        <f>+SUMMARY!#REF!</f>
        <v>#ERROR!</v>
      </c>
      <c r="E21" s="336" t="str">
        <f>+SUMMARY!#REF!</f>
        <v>#ERROR!</v>
      </c>
      <c r="F21" s="336" t="str">
        <f>+SUMMARY!#REF!</f>
        <v>#ERROR!</v>
      </c>
      <c r="G21" s="336" t="str">
        <f>+SUMMARY!#REF!</f>
        <v>#ERROR!</v>
      </c>
      <c r="H21" s="373" t="str">
        <f>+SUMMARY!#REF!</f>
        <v>#ERROR!</v>
      </c>
      <c r="I21" s="374" t="str">
        <f t="shared" si="1"/>
        <v>#ERROR!</v>
      </c>
      <c r="J21" s="339"/>
      <c r="K21" s="324"/>
      <c r="L21" s="324"/>
      <c r="M21" s="324"/>
      <c r="N21" s="324"/>
      <c r="O21" s="324"/>
      <c r="P21" s="324"/>
      <c r="Q21" s="324"/>
      <c r="R21" s="324"/>
      <c r="S21" s="324"/>
      <c r="T21" s="324"/>
      <c r="U21" s="324"/>
      <c r="V21" s="324"/>
      <c r="W21" s="324"/>
      <c r="X21" s="324"/>
      <c r="Y21" s="324"/>
      <c r="Z21" s="324"/>
      <c r="AA21" s="324"/>
      <c r="AB21" s="324"/>
      <c r="AC21" s="324"/>
      <c r="AD21" s="324"/>
    </row>
    <row r="22" ht="38.25" customHeight="1">
      <c r="A22" s="372" t="str">
        <f>+SUMMARY!#REF!</f>
        <v>#ERROR!</v>
      </c>
      <c r="B22" s="336" t="str">
        <f>+SUMMARY!#REF!</f>
        <v>#ERROR!</v>
      </c>
      <c r="C22" s="336" t="str">
        <f>+SUMMARY!#REF!</f>
        <v>#ERROR!</v>
      </c>
      <c r="D22" s="336" t="str">
        <f>+SUMMARY!#REF!</f>
        <v>#ERROR!</v>
      </c>
      <c r="E22" s="336" t="str">
        <f>+SUMMARY!#REF!</f>
        <v>#ERROR!</v>
      </c>
      <c r="F22" s="336" t="str">
        <f>+SUMMARY!#REF!</f>
        <v>#ERROR!</v>
      </c>
      <c r="G22" s="336" t="str">
        <f>+SUMMARY!#REF!</f>
        <v>#ERROR!</v>
      </c>
      <c r="H22" s="373" t="str">
        <f>+SUMMARY!#REF!</f>
        <v>#ERROR!</v>
      </c>
      <c r="I22" s="374" t="str">
        <f t="shared" si="1"/>
        <v>#ERROR!</v>
      </c>
      <c r="J22" s="339"/>
      <c r="K22" s="324"/>
      <c r="L22" s="324"/>
      <c r="M22" s="324"/>
      <c r="N22" s="324"/>
      <c r="O22" s="324"/>
      <c r="P22" s="324"/>
      <c r="Q22" s="324"/>
      <c r="R22" s="324"/>
      <c r="S22" s="324"/>
      <c r="T22" s="324"/>
      <c r="U22" s="324"/>
      <c r="V22" s="324"/>
      <c r="W22" s="324"/>
      <c r="X22" s="324"/>
      <c r="Y22" s="324"/>
      <c r="Z22" s="324"/>
      <c r="AA22" s="324"/>
      <c r="AB22" s="324"/>
      <c r="AC22" s="324"/>
      <c r="AD22" s="324"/>
    </row>
    <row r="23" ht="38.25" customHeight="1">
      <c r="A23" s="372" t="str">
        <f>+SUMMARY!#REF!</f>
        <v>#ERROR!</v>
      </c>
      <c r="B23" s="336" t="str">
        <f>+SUMMARY!#REF!</f>
        <v>#ERROR!</v>
      </c>
      <c r="C23" s="336" t="str">
        <f>+SUMMARY!#REF!</f>
        <v>#ERROR!</v>
      </c>
      <c r="D23" s="336" t="str">
        <f>+SUMMARY!#REF!</f>
        <v>#ERROR!</v>
      </c>
      <c r="E23" s="336" t="str">
        <f>+SUMMARY!#REF!</f>
        <v>#ERROR!</v>
      </c>
      <c r="F23" s="336" t="str">
        <f>+SUMMARY!#REF!</f>
        <v>#ERROR!</v>
      </c>
      <c r="G23" s="336" t="str">
        <f>+SUMMARY!#REF!</f>
        <v>#ERROR!</v>
      </c>
      <c r="H23" s="373" t="str">
        <f>+SUMMARY!#REF!</f>
        <v>#ERROR!</v>
      </c>
      <c r="I23" s="374" t="str">
        <f t="shared" si="1"/>
        <v>#ERROR!</v>
      </c>
      <c r="J23" s="339"/>
      <c r="K23" s="324"/>
      <c r="L23" s="324"/>
      <c r="M23" s="324"/>
      <c r="N23" s="324"/>
      <c r="O23" s="324"/>
      <c r="P23" s="324"/>
      <c r="Q23" s="324"/>
      <c r="R23" s="324"/>
      <c r="S23" s="324"/>
      <c r="T23" s="324"/>
      <c r="U23" s="324"/>
      <c r="V23" s="324"/>
      <c r="W23" s="324"/>
      <c r="X23" s="324"/>
      <c r="Y23" s="324"/>
      <c r="Z23" s="324"/>
      <c r="AA23" s="324"/>
      <c r="AB23" s="324"/>
      <c r="AC23" s="324"/>
      <c r="AD23" s="324"/>
    </row>
    <row r="24" ht="38.25" customHeight="1">
      <c r="A24" s="372" t="str">
        <f>+SUMMARY!#REF!</f>
        <v>#ERROR!</v>
      </c>
      <c r="B24" s="336" t="str">
        <f>+SUMMARY!#REF!</f>
        <v>#ERROR!</v>
      </c>
      <c r="C24" s="336" t="str">
        <f>+SUMMARY!#REF!</f>
        <v>#ERROR!</v>
      </c>
      <c r="D24" s="336" t="str">
        <f>+SUMMARY!#REF!</f>
        <v>#ERROR!</v>
      </c>
      <c r="E24" s="336" t="str">
        <f>+SUMMARY!#REF!</f>
        <v>#ERROR!</v>
      </c>
      <c r="F24" s="336" t="str">
        <f>+SUMMARY!#REF!</f>
        <v>#ERROR!</v>
      </c>
      <c r="G24" s="336" t="str">
        <f>+SUMMARY!#REF!</f>
        <v>#ERROR!</v>
      </c>
      <c r="H24" s="373" t="str">
        <f>+SUMMARY!#REF!</f>
        <v>#ERROR!</v>
      </c>
      <c r="I24" s="374" t="str">
        <f t="shared" si="1"/>
        <v>#ERROR!</v>
      </c>
      <c r="J24" s="339"/>
      <c r="K24" s="324"/>
      <c r="L24" s="324"/>
      <c r="M24" s="324"/>
      <c r="N24" s="324"/>
      <c r="O24" s="324"/>
      <c r="P24" s="324"/>
      <c r="Q24" s="324"/>
      <c r="R24" s="324"/>
      <c r="S24" s="324"/>
      <c r="T24" s="324"/>
      <c r="U24" s="324"/>
      <c r="V24" s="324"/>
      <c r="W24" s="324"/>
      <c r="X24" s="324"/>
      <c r="Y24" s="324"/>
      <c r="Z24" s="324"/>
      <c r="AA24" s="324"/>
      <c r="AB24" s="324"/>
      <c r="AC24" s="324"/>
      <c r="AD24" s="324"/>
    </row>
    <row r="25" ht="38.25" customHeight="1">
      <c r="A25" s="372" t="str">
        <f>+SUMMARY!#REF!</f>
        <v>#ERROR!</v>
      </c>
      <c r="B25" s="336" t="str">
        <f>+SUMMARY!#REF!</f>
        <v>#ERROR!</v>
      </c>
      <c r="C25" s="336" t="str">
        <f>+SUMMARY!#REF!</f>
        <v>#ERROR!</v>
      </c>
      <c r="D25" s="336" t="str">
        <f>+SUMMARY!#REF!</f>
        <v>#ERROR!</v>
      </c>
      <c r="E25" s="336" t="str">
        <f>+SUMMARY!#REF!</f>
        <v>#ERROR!</v>
      </c>
      <c r="F25" s="336" t="str">
        <f>+SUMMARY!#REF!</f>
        <v>#ERROR!</v>
      </c>
      <c r="G25" s="336" t="str">
        <f>+SUMMARY!#REF!</f>
        <v>#ERROR!</v>
      </c>
      <c r="H25" s="373" t="str">
        <f>+SUMMARY!#REF!</f>
        <v>#ERROR!</v>
      </c>
      <c r="I25" s="374" t="str">
        <f t="shared" si="1"/>
        <v>#ERROR!</v>
      </c>
      <c r="J25" s="375"/>
      <c r="K25" s="376"/>
      <c r="L25" s="376"/>
      <c r="M25" s="376"/>
      <c r="N25" s="376"/>
      <c r="O25" s="376"/>
      <c r="P25" s="376"/>
      <c r="Q25" s="376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</row>
    <row r="26" ht="38.25" customHeight="1">
      <c r="A26" s="372" t="str">
        <f>+SUMMARY!#REF!</f>
        <v>#ERROR!</v>
      </c>
      <c r="B26" s="336" t="str">
        <f>+SUMMARY!#REF!</f>
        <v>#ERROR!</v>
      </c>
      <c r="C26" s="336" t="str">
        <f>+SUMMARY!#REF!</f>
        <v>#ERROR!</v>
      </c>
      <c r="D26" s="336" t="str">
        <f>+SUMMARY!#REF!</f>
        <v>#ERROR!</v>
      </c>
      <c r="E26" s="336" t="str">
        <f>+SUMMARY!#REF!</f>
        <v>#ERROR!</v>
      </c>
      <c r="F26" s="336" t="str">
        <f>+SUMMARY!#REF!</f>
        <v>#ERROR!</v>
      </c>
      <c r="G26" s="336" t="str">
        <f>+SUMMARY!#REF!</f>
        <v>#ERROR!</v>
      </c>
      <c r="H26" s="373" t="str">
        <f>+SUMMARY!#REF!</f>
        <v>#ERROR!</v>
      </c>
      <c r="I26" s="374" t="str">
        <f t="shared" si="1"/>
        <v>#ERROR!</v>
      </c>
      <c r="J26" s="339"/>
      <c r="K26" s="324"/>
      <c r="L26" s="324"/>
      <c r="M26" s="324"/>
      <c r="N26" s="324"/>
      <c r="O26" s="324"/>
      <c r="P26" s="324"/>
      <c r="Q26" s="324"/>
      <c r="R26" s="324"/>
      <c r="S26" s="324"/>
      <c r="T26" s="324"/>
      <c r="U26" s="324"/>
      <c r="V26" s="324"/>
      <c r="W26" s="324"/>
      <c r="X26" s="324"/>
      <c r="Y26" s="324"/>
      <c r="Z26" s="324"/>
      <c r="AA26" s="324"/>
      <c r="AB26" s="324"/>
      <c r="AC26" s="324"/>
      <c r="AD26" s="324"/>
    </row>
    <row r="27" ht="38.25" customHeight="1">
      <c r="A27" s="372" t="str">
        <f>+SUMMARY!#REF!</f>
        <v>#ERROR!</v>
      </c>
      <c r="B27" s="336" t="str">
        <f>+SUMMARY!#REF!</f>
        <v>#ERROR!</v>
      </c>
      <c r="C27" s="336" t="str">
        <f>+SUMMARY!#REF!</f>
        <v>#ERROR!</v>
      </c>
      <c r="D27" s="336" t="str">
        <f>+SUMMARY!#REF!</f>
        <v>#ERROR!</v>
      </c>
      <c r="E27" s="336" t="str">
        <f>+SUMMARY!#REF!</f>
        <v>#ERROR!</v>
      </c>
      <c r="F27" s="336" t="str">
        <f>+SUMMARY!#REF!</f>
        <v>#ERROR!</v>
      </c>
      <c r="G27" s="336" t="str">
        <f>+SUMMARY!#REF!</f>
        <v>#ERROR!</v>
      </c>
      <c r="H27" s="373" t="str">
        <f>+SUMMARY!#REF!</f>
        <v>#ERROR!</v>
      </c>
      <c r="I27" s="374" t="str">
        <f t="shared" si="1"/>
        <v>#ERROR!</v>
      </c>
      <c r="J27" s="339"/>
      <c r="K27" s="324"/>
      <c r="L27" s="324"/>
      <c r="M27" s="324"/>
      <c r="N27" s="324"/>
      <c r="O27" s="324"/>
      <c r="P27" s="324"/>
      <c r="Q27" s="324"/>
      <c r="R27" s="324"/>
      <c r="S27" s="324"/>
      <c r="T27" s="324"/>
      <c r="U27" s="324"/>
      <c r="V27" s="324"/>
      <c r="W27" s="324"/>
      <c r="X27" s="324"/>
      <c r="Y27" s="324"/>
      <c r="Z27" s="324"/>
      <c r="AA27" s="324"/>
      <c r="AB27" s="324"/>
      <c r="AC27" s="324"/>
      <c r="AD27" s="324"/>
    </row>
    <row r="28" ht="38.25" customHeight="1">
      <c r="A28" s="372" t="str">
        <f>+SUMMARY!#REF!</f>
        <v>#ERROR!</v>
      </c>
      <c r="B28" s="336" t="str">
        <f>+SUMMARY!#REF!</f>
        <v>#ERROR!</v>
      </c>
      <c r="C28" s="336" t="str">
        <f>+SUMMARY!#REF!</f>
        <v>#ERROR!</v>
      </c>
      <c r="D28" s="336" t="str">
        <f>+SUMMARY!#REF!</f>
        <v>#ERROR!</v>
      </c>
      <c r="E28" s="336" t="str">
        <f>+SUMMARY!#REF!</f>
        <v>#ERROR!</v>
      </c>
      <c r="F28" s="336" t="str">
        <f>+SUMMARY!#REF!</f>
        <v>#ERROR!</v>
      </c>
      <c r="G28" s="336" t="str">
        <f>+SUMMARY!#REF!</f>
        <v>#ERROR!</v>
      </c>
      <c r="H28" s="373" t="str">
        <f>+SUMMARY!#REF!</f>
        <v>#ERROR!</v>
      </c>
      <c r="I28" s="374" t="str">
        <f t="shared" si="1"/>
        <v>#ERROR!</v>
      </c>
      <c r="J28" s="3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324"/>
    </row>
    <row r="29" ht="38.25" customHeight="1">
      <c r="A29" s="372" t="str">
        <f>+SUMMARY!#REF!</f>
        <v>#ERROR!</v>
      </c>
      <c r="B29" s="336" t="str">
        <f>+SUMMARY!#REF!</f>
        <v>#ERROR!</v>
      </c>
      <c r="C29" s="336" t="str">
        <f>+SUMMARY!#REF!</f>
        <v>#ERROR!</v>
      </c>
      <c r="D29" s="336" t="str">
        <f>+SUMMARY!#REF!</f>
        <v>#ERROR!</v>
      </c>
      <c r="E29" s="336" t="str">
        <f>+SUMMARY!#REF!</f>
        <v>#ERROR!</v>
      </c>
      <c r="F29" s="336" t="str">
        <f>+SUMMARY!#REF!</f>
        <v>#ERROR!</v>
      </c>
      <c r="G29" s="336" t="str">
        <f>+SUMMARY!#REF!</f>
        <v>#ERROR!</v>
      </c>
      <c r="H29" s="373" t="str">
        <f>+SUMMARY!#REF!</f>
        <v>#ERROR!</v>
      </c>
      <c r="I29" s="374" t="str">
        <f t="shared" si="1"/>
        <v>#ERROR!</v>
      </c>
      <c r="J29" s="339"/>
      <c r="K29" s="324"/>
      <c r="L29" s="324"/>
      <c r="M29" s="324"/>
      <c r="N29" s="324"/>
      <c r="O29" s="324"/>
      <c r="P29" s="324"/>
      <c r="Q29" s="324"/>
      <c r="R29" s="324"/>
      <c r="S29" s="324"/>
      <c r="T29" s="324"/>
      <c r="U29" s="324"/>
      <c r="V29" s="324"/>
      <c r="W29" s="324"/>
      <c r="X29" s="324"/>
      <c r="Y29" s="324"/>
      <c r="Z29" s="324"/>
      <c r="AA29" s="324"/>
      <c r="AB29" s="324"/>
      <c r="AC29" s="324"/>
      <c r="AD29" s="324"/>
    </row>
    <row r="30" ht="38.25" customHeight="1">
      <c r="A30" s="372" t="str">
        <f>+SUMMARY!#REF!</f>
        <v>#ERROR!</v>
      </c>
      <c r="B30" s="336" t="str">
        <f>+SUMMARY!#REF!</f>
        <v>#ERROR!</v>
      </c>
      <c r="C30" s="336" t="str">
        <f>+SUMMARY!#REF!</f>
        <v>#ERROR!</v>
      </c>
      <c r="D30" s="336" t="str">
        <f>+SUMMARY!#REF!</f>
        <v>#ERROR!</v>
      </c>
      <c r="E30" s="336" t="str">
        <f>+SUMMARY!#REF!</f>
        <v>#ERROR!</v>
      </c>
      <c r="F30" s="336" t="str">
        <f>+SUMMARY!#REF!</f>
        <v>#ERROR!</v>
      </c>
      <c r="G30" s="336" t="str">
        <f>+SUMMARY!#REF!</f>
        <v>#ERROR!</v>
      </c>
      <c r="H30" s="373" t="str">
        <f>+SUMMARY!#REF!</f>
        <v>#ERROR!</v>
      </c>
      <c r="I30" s="374" t="str">
        <f t="shared" si="1"/>
        <v>#ERROR!</v>
      </c>
      <c r="J30" s="339"/>
      <c r="K30" s="324"/>
      <c r="L30" s="324"/>
      <c r="M30" s="324"/>
      <c r="N30" s="324"/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</row>
    <row r="31" ht="38.25" customHeight="1">
      <c r="A31" s="372" t="str">
        <f>+SUMMARY!#REF!</f>
        <v>#ERROR!</v>
      </c>
      <c r="B31" s="336" t="str">
        <f>+SUMMARY!#REF!</f>
        <v>#ERROR!</v>
      </c>
      <c r="C31" s="336" t="str">
        <f>+SUMMARY!#REF!</f>
        <v>#ERROR!</v>
      </c>
      <c r="D31" s="336" t="str">
        <f>+SUMMARY!#REF!</f>
        <v>#ERROR!</v>
      </c>
      <c r="E31" s="336" t="str">
        <f>+SUMMARY!#REF!</f>
        <v>#ERROR!</v>
      </c>
      <c r="F31" s="336" t="str">
        <f>+SUMMARY!#REF!</f>
        <v>#ERROR!</v>
      </c>
      <c r="G31" s="336" t="str">
        <f>+SUMMARY!#REF!</f>
        <v>#ERROR!</v>
      </c>
      <c r="H31" s="373" t="str">
        <f>+SUMMARY!#REF!</f>
        <v>#ERROR!</v>
      </c>
      <c r="I31" s="374" t="str">
        <f t="shared" si="1"/>
        <v>#ERROR!</v>
      </c>
      <c r="J31" s="339"/>
      <c r="K31" s="324"/>
      <c r="L31" s="324"/>
      <c r="M31" s="324"/>
      <c r="N31" s="324"/>
      <c r="O31" s="324"/>
      <c r="P31" s="324"/>
      <c r="Q31" s="324"/>
      <c r="R31" s="324"/>
      <c r="S31" s="324"/>
      <c r="T31" s="324"/>
      <c r="U31" s="324"/>
      <c r="V31" s="324"/>
      <c r="W31" s="324"/>
      <c r="X31" s="324"/>
      <c r="Y31" s="324"/>
      <c r="Z31" s="324"/>
      <c r="AA31" s="324"/>
      <c r="AB31" s="324"/>
      <c r="AC31" s="324"/>
      <c r="AD31" s="324"/>
    </row>
    <row r="32" ht="38.25" customHeight="1">
      <c r="A32" s="372" t="str">
        <f>+SUMMARY!#REF!</f>
        <v>#ERROR!</v>
      </c>
      <c r="B32" s="336" t="str">
        <f>+SUMMARY!#REF!</f>
        <v>#ERROR!</v>
      </c>
      <c r="C32" s="336" t="str">
        <f>+SUMMARY!#REF!</f>
        <v>#ERROR!</v>
      </c>
      <c r="D32" s="336" t="str">
        <f>+SUMMARY!#REF!</f>
        <v>#ERROR!</v>
      </c>
      <c r="E32" s="336" t="str">
        <f>+SUMMARY!#REF!</f>
        <v>#ERROR!</v>
      </c>
      <c r="F32" s="336" t="str">
        <f>+SUMMARY!#REF!</f>
        <v>#ERROR!</v>
      </c>
      <c r="G32" s="336" t="str">
        <f>+SUMMARY!#REF!</f>
        <v>#ERROR!</v>
      </c>
      <c r="H32" s="373" t="str">
        <f>+SUMMARY!#REF!</f>
        <v>#ERROR!</v>
      </c>
      <c r="I32" s="374" t="str">
        <f t="shared" si="1"/>
        <v>#ERROR!</v>
      </c>
      <c r="J32" s="339"/>
      <c r="K32" s="324"/>
      <c r="L32" s="324"/>
      <c r="M32" s="324"/>
      <c r="N32" s="324"/>
      <c r="O32" s="324"/>
      <c r="P32" s="324"/>
      <c r="Q32" s="324"/>
      <c r="R32" s="324"/>
      <c r="S32" s="324"/>
      <c r="T32" s="324"/>
      <c r="U32" s="324"/>
      <c r="V32" s="324"/>
      <c r="W32" s="324"/>
      <c r="X32" s="324"/>
      <c r="Y32" s="324"/>
      <c r="Z32" s="324"/>
      <c r="AA32" s="324"/>
      <c r="AB32" s="324"/>
      <c r="AC32" s="324"/>
      <c r="AD32" s="324"/>
    </row>
    <row r="33" ht="38.25" customHeight="1">
      <c r="A33" s="372" t="str">
        <f>+SUMMARY!#REF!</f>
        <v>#ERROR!</v>
      </c>
      <c r="B33" s="336" t="str">
        <f>+SUMMARY!#REF!</f>
        <v>#ERROR!</v>
      </c>
      <c r="C33" s="336" t="str">
        <f>+SUMMARY!#REF!</f>
        <v>#ERROR!</v>
      </c>
      <c r="D33" s="336" t="str">
        <f>+SUMMARY!#REF!</f>
        <v>#ERROR!</v>
      </c>
      <c r="E33" s="336" t="str">
        <f>+SUMMARY!#REF!</f>
        <v>#ERROR!</v>
      </c>
      <c r="F33" s="336" t="str">
        <f>+SUMMARY!#REF!</f>
        <v>#ERROR!</v>
      </c>
      <c r="G33" s="336" t="str">
        <f>+SUMMARY!#REF!</f>
        <v>#ERROR!</v>
      </c>
      <c r="H33" s="373" t="str">
        <f>+SUMMARY!#REF!</f>
        <v>#ERROR!</v>
      </c>
      <c r="I33" s="374" t="str">
        <f t="shared" si="1"/>
        <v>#ERROR!</v>
      </c>
      <c r="J33" s="339"/>
      <c r="K33" s="324"/>
      <c r="L33" s="324"/>
      <c r="M33" s="324"/>
      <c r="N33" s="324"/>
      <c r="O33" s="324"/>
      <c r="P33" s="324"/>
      <c r="Q33" s="324"/>
      <c r="R33" s="324"/>
      <c r="S33" s="324"/>
      <c r="T33" s="324"/>
      <c r="U33" s="324"/>
      <c r="V33" s="324"/>
      <c r="W33" s="324"/>
      <c r="X33" s="324"/>
      <c r="Y33" s="324"/>
      <c r="Z33" s="324"/>
      <c r="AA33" s="324"/>
      <c r="AB33" s="324"/>
      <c r="AC33" s="324"/>
      <c r="AD33" s="324"/>
    </row>
    <row r="34" ht="38.25" customHeight="1">
      <c r="A34" s="372" t="str">
        <f>+SUMMARY!#REF!</f>
        <v>#ERROR!</v>
      </c>
      <c r="B34" s="336" t="str">
        <f>+SUMMARY!#REF!</f>
        <v>#ERROR!</v>
      </c>
      <c r="C34" s="336" t="str">
        <f>+SUMMARY!#REF!</f>
        <v>#ERROR!</v>
      </c>
      <c r="D34" s="336" t="str">
        <f>+SUMMARY!#REF!</f>
        <v>#ERROR!</v>
      </c>
      <c r="E34" s="336" t="str">
        <f>+SUMMARY!#REF!</f>
        <v>#ERROR!</v>
      </c>
      <c r="F34" s="336" t="str">
        <f>+SUMMARY!#REF!</f>
        <v>#ERROR!</v>
      </c>
      <c r="G34" s="336" t="str">
        <f>+SUMMARY!#REF!</f>
        <v>#ERROR!</v>
      </c>
      <c r="H34" s="373" t="str">
        <f>+SUMMARY!#REF!</f>
        <v>#ERROR!</v>
      </c>
      <c r="I34" s="374" t="str">
        <f t="shared" si="1"/>
        <v>#ERROR!</v>
      </c>
      <c r="J34" s="339"/>
      <c r="K34" s="324"/>
      <c r="L34" s="324"/>
      <c r="M34" s="324"/>
      <c r="N34" s="324"/>
      <c r="O34" s="324"/>
      <c r="P34" s="324"/>
      <c r="Q34" s="324"/>
      <c r="R34" s="324"/>
      <c r="S34" s="324"/>
      <c r="T34" s="324"/>
      <c r="U34" s="324"/>
      <c r="V34" s="324"/>
      <c r="W34" s="324"/>
      <c r="X34" s="324"/>
      <c r="Y34" s="324"/>
      <c r="Z34" s="324"/>
      <c r="AA34" s="324"/>
      <c r="AB34" s="324"/>
      <c r="AC34" s="324"/>
      <c r="AD34" s="324"/>
    </row>
    <row r="35" ht="38.25" customHeight="1">
      <c r="A35" s="372" t="str">
        <f>+SUMMARY!#REF!</f>
        <v>#ERROR!</v>
      </c>
      <c r="B35" s="336" t="str">
        <f>+SUMMARY!#REF!</f>
        <v>#ERROR!</v>
      </c>
      <c r="C35" s="336" t="str">
        <f>+SUMMARY!#REF!</f>
        <v>#ERROR!</v>
      </c>
      <c r="D35" s="336" t="str">
        <f>+SUMMARY!#REF!</f>
        <v>#ERROR!</v>
      </c>
      <c r="E35" s="336" t="str">
        <f>+SUMMARY!#REF!</f>
        <v>#ERROR!</v>
      </c>
      <c r="F35" s="336" t="str">
        <f>+SUMMARY!#REF!</f>
        <v>#ERROR!</v>
      </c>
      <c r="G35" s="336" t="str">
        <f>+SUMMARY!#REF!</f>
        <v>#ERROR!</v>
      </c>
      <c r="H35" s="373" t="str">
        <f>+SUMMARY!#REF!</f>
        <v>#ERROR!</v>
      </c>
      <c r="I35" s="374" t="str">
        <f t="shared" si="1"/>
        <v>#ERROR!</v>
      </c>
      <c r="J35" s="339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Z35" s="324"/>
      <c r="AA35" s="324"/>
      <c r="AB35" s="324"/>
      <c r="AC35" s="324"/>
      <c r="AD35" s="324"/>
    </row>
    <row r="36" ht="38.25" customHeight="1">
      <c r="A36" s="372" t="str">
        <f>+SUMMARY!#REF!</f>
        <v>#ERROR!</v>
      </c>
      <c r="B36" s="336" t="str">
        <f>+SUMMARY!#REF!</f>
        <v>#ERROR!</v>
      </c>
      <c r="C36" s="336" t="str">
        <f>+SUMMARY!#REF!</f>
        <v>#ERROR!</v>
      </c>
      <c r="D36" s="336" t="str">
        <f>+SUMMARY!#REF!</f>
        <v>#ERROR!</v>
      </c>
      <c r="E36" s="336" t="str">
        <f>+SUMMARY!#REF!</f>
        <v>#ERROR!</v>
      </c>
      <c r="F36" s="336" t="str">
        <f>+SUMMARY!#REF!</f>
        <v>#ERROR!</v>
      </c>
      <c r="G36" s="336" t="str">
        <f>+SUMMARY!#REF!</f>
        <v>#ERROR!</v>
      </c>
      <c r="H36" s="373" t="str">
        <f>+SUMMARY!#REF!</f>
        <v>#ERROR!</v>
      </c>
      <c r="I36" s="374" t="str">
        <f t="shared" si="1"/>
        <v>#ERROR!</v>
      </c>
      <c r="J36" s="339"/>
      <c r="K36" s="324"/>
      <c r="L36" s="324"/>
      <c r="M36" s="324"/>
      <c r="N36" s="324"/>
      <c r="O36" s="324"/>
      <c r="P36" s="324"/>
      <c r="Q36" s="324"/>
      <c r="R36" s="324"/>
      <c r="S36" s="324"/>
      <c r="T36" s="324"/>
      <c r="U36" s="324"/>
      <c r="V36" s="324"/>
      <c r="W36" s="324"/>
      <c r="X36" s="324"/>
      <c r="Y36" s="324"/>
      <c r="Z36" s="324"/>
      <c r="AA36" s="324"/>
      <c r="AB36" s="324"/>
      <c r="AC36" s="324"/>
      <c r="AD36" s="324"/>
    </row>
    <row r="37" ht="38.25" customHeight="1">
      <c r="A37" s="372" t="str">
        <f>+SUMMARY!#REF!</f>
        <v>#ERROR!</v>
      </c>
      <c r="B37" s="336" t="str">
        <f>+SUMMARY!#REF!</f>
        <v>#ERROR!</v>
      </c>
      <c r="C37" s="336" t="str">
        <f>+SUMMARY!#REF!</f>
        <v>#ERROR!</v>
      </c>
      <c r="D37" s="336" t="str">
        <f>+SUMMARY!#REF!</f>
        <v>#ERROR!</v>
      </c>
      <c r="E37" s="336" t="str">
        <f>+SUMMARY!#REF!</f>
        <v>#ERROR!</v>
      </c>
      <c r="F37" s="336" t="str">
        <f>+SUMMARY!#REF!</f>
        <v>#ERROR!</v>
      </c>
      <c r="G37" s="336" t="str">
        <f>+SUMMARY!#REF!</f>
        <v>#ERROR!</v>
      </c>
      <c r="H37" s="373" t="str">
        <f>+SUMMARY!#REF!</f>
        <v>#ERROR!</v>
      </c>
      <c r="I37" s="374" t="str">
        <f t="shared" si="1"/>
        <v>#ERROR!</v>
      </c>
      <c r="J37" s="339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4"/>
      <c r="V37" s="324"/>
      <c r="W37" s="324"/>
      <c r="X37" s="324"/>
      <c r="Y37" s="324"/>
      <c r="Z37" s="324"/>
      <c r="AA37" s="324"/>
      <c r="AB37" s="324"/>
      <c r="AC37" s="324"/>
      <c r="AD37" s="324"/>
    </row>
    <row r="38" ht="30.0" customHeight="1">
      <c r="A38" s="341" t="s">
        <v>97</v>
      </c>
      <c r="B38" s="377" t="str">
        <f t="shared" ref="B38:G38" si="2">SUM(B8:B37)</f>
        <v>#ERROR!</v>
      </c>
      <c r="C38" s="377" t="str">
        <f t="shared" si="2"/>
        <v>#ERROR!</v>
      </c>
      <c r="D38" s="377" t="str">
        <f t="shared" si="2"/>
        <v>#ERROR!</v>
      </c>
      <c r="E38" s="377" t="str">
        <f t="shared" si="2"/>
        <v>#ERROR!</v>
      </c>
      <c r="F38" s="377" t="str">
        <f t="shared" si="2"/>
        <v>#ERROR!</v>
      </c>
      <c r="G38" s="377" t="str">
        <f t="shared" si="2"/>
        <v>#ERROR!</v>
      </c>
      <c r="H38" s="378" t="str">
        <f>+SUMMARY!H13</f>
        <v/>
      </c>
      <c r="I38" s="379" t="str">
        <f t="shared" si="1"/>
        <v>#ERROR!</v>
      </c>
      <c r="J38" s="345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</row>
    <row r="39" ht="30.0" customHeight="1">
      <c r="A39" s="380" t="s">
        <v>49</v>
      </c>
      <c r="B39" s="381"/>
      <c r="C39" s="382" t="str">
        <f>+C38/B38</f>
        <v>#ERROR!</v>
      </c>
      <c r="D39" s="382" t="str">
        <f>+D38/B38</f>
        <v>#ERROR!</v>
      </c>
      <c r="E39" s="383" t="str">
        <f>+E38/B38</f>
        <v>#ERROR!</v>
      </c>
      <c r="F39" s="348" t="str">
        <f>+F38/B38</f>
        <v>#ERROR!</v>
      </c>
      <c r="G39" s="348" t="str">
        <f>+G38/B38</f>
        <v>#ERROR!</v>
      </c>
      <c r="H39" s="384" t="str">
        <f>+SUMMARY!H14</f>
        <v/>
      </c>
      <c r="I39" s="364"/>
      <c r="J39" s="352"/>
      <c r="K39" s="324"/>
      <c r="L39" s="324"/>
      <c r="M39" s="324"/>
      <c r="N39" s="324"/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</row>
    <row r="40" ht="33.75" customHeight="1">
      <c r="A40" s="385" t="s">
        <v>98</v>
      </c>
      <c r="B40" s="386"/>
      <c r="C40" s="387"/>
      <c r="D40" s="387">
        <v>0.0053</v>
      </c>
      <c r="E40" s="387">
        <v>0.0084</v>
      </c>
      <c r="F40" s="387"/>
      <c r="G40" s="388">
        <v>0.0061</v>
      </c>
      <c r="H40" s="389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</row>
    <row r="41" ht="40.5" customHeight="1">
      <c r="A41" s="358"/>
      <c r="B41" s="324"/>
      <c r="C41" s="324"/>
      <c r="D41" s="324" t="s">
        <v>99</v>
      </c>
      <c r="E41" s="324"/>
      <c r="F41" s="359" t="str">
        <f>+D38+E38+F38+G38</f>
        <v>#ERROR!</v>
      </c>
      <c r="G41" s="324"/>
      <c r="H41" s="360"/>
      <c r="I41" s="324"/>
      <c r="J41" s="324"/>
      <c r="K41" s="324"/>
      <c r="L41" s="324"/>
      <c r="M41" s="324"/>
      <c r="N41" s="324"/>
      <c r="O41" s="324"/>
      <c r="P41" s="324"/>
      <c r="Q41" s="324"/>
      <c r="R41" s="324"/>
      <c r="S41" s="324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</row>
    <row r="42" ht="23.25" customHeight="1">
      <c r="A42" s="358"/>
      <c r="B42" s="324"/>
      <c r="C42" s="324"/>
      <c r="D42" s="324" t="s">
        <v>100</v>
      </c>
      <c r="E42" s="324"/>
      <c r="F42" s="361" t="str">
        <f>+F41/B38</f>
        <v>#ERROR!</v>
      </c>
      <c r="G42" s="324"/>
      <c r="H42" s="360"/>
      <c r="I42" s="324"/>
      <c r="J42" s="324"/>
      <c r="K42" s="324"/>
      <c r="L42" s="324"/>
      <c r="M42" s="324"/>
      <c r="N42" s="324"/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</row>
    <row r="43" ht="23.25" customHeight="1">
      <c r="A43" s="358"/>
      <c r="B43" s="324"/>
      <c r="C43" s="324"/>
      <c r="D43" s="324" t="s">
        <v>101</v>
      </c>
      <c r="E43" s="324"/>
      <c r="F43" s="361" t="str">
        <f t="shared" ref="F43:F44" si="3">+D39+E39+G39</f>
        <v>#ERROR!</v>
      </c>
      <c r="G43" s="324"/>
      <c r="H43" s="360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</row>
    <row r="44" ht="23.25" customHeight="1">
      <c r="A44" s="358"/>
      <c r="B44" s="324"/>
      <c r="C44" s="323" t="s">
        <v>102</v>
      </c>
      <c r="D44" s="323"/>
      <c r="E44" s="323"/>
      <c r="F44" s="327">
        <f t="shared" si="3"/>
        <v>0.0198</v>
      </c>
      <c r="G44" s="324"/>
      <c r="H44" s="360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</row>
    <row r="45" ht="23.25" customHeight="1">
      <c r="A45" s="358" t="s">
        <v>103</v>
      </c>
      <c r="B45" s="324"/>
      <c r="C45" s="324"/>
      <c r="D45" s="362">
        <v>9.0</v>
      </c>
      <c r="E45" s="324"/>
      <c r="F45" s="324"/>
      <c r="G45" s="324"/>
      <c r="H45" s="360"/>
      <c r="I45" s="324"/>
      <c r="J45" s="324"/>
      <c r="K45" s="324"/>
      <c r="L45" s="324"/>
      <c r="M45" s="324"/>
      <c r="N45" s="324"/>
      <c r="O45" s="324"/>
      <c r="P45" s="324"/>
      <c r="Q45" s="324"/>
      <c r="R45" s="32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</row>
    <row r="46" ht="23.25" customHeight="1">
      <c r="A46" s="358"/>
      <c r="B46" s="324"/>
      <c r="C46" s="324" t="s">
        <v>104</v>
      </c>
      <c r="D46" s="363" t="str">
        <f t="shared" ref="D46:E46" si="4">+$D$45*D38</f>
        <v>#ERROR!</v>
      </c>
      <c r="E46" s="363" t="str">
        <f t="shared" si="4"/>
        <v>#ERROR!</v>
      </c>
      <c r="F46" s="363"/>
      <c r="G46" s="363" t="str">
        <f>+$D$45*G38</f>
        <v>#ERROR!</v>
      </c>
      <c r="H46" s="360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</row>
    <row r="47" ht="24.0" customHeight="1">
      <c r="A47" s="364"/>
      <c r="B47" s="365"/>
      <c r="C47" s="365"/>
      <c r="D47" s="365"/>
      <c r="E47" s="365"/>
      <c r="F47" s="365"/>
      <c r="G47" s="365"/>
      <c r="H47" s="366"/>
      <c r="I47" s="324"/>
      <c r="J47" s="324"/>
      <c r="K47" s="324"/>
      <c r="L47" s="324"/>
      <c r="M47" s="324"/>
      <c r="N47" s="324"/>
      <c r="O47" s="324"/>
      <c r="P47" s="324"/>
      <c r="Q47" s="324"/>
      <c r="R47" s="324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</row>
    <row r="48" ht="23.25" customHeight="1">
      <c r="A48" s="324"/>
      <c r="B48" s="324"/>
      <c r="C48" s="324"/>
      <c r="D48" s="324"/>
      <c r="E48" s="324"/>
      <c r="F48" s="324"/>
      <c r="G48" s="324"/>
      <c r="H48" s="324"/>
      <c r="I48" s="324"/>
      <c r="J48" s="324"/>
      <c r="K48" s="324"/>
      <c r="L48" s="324"/>
      <c r="M48" s="324"/>
      <c r="N48" s="324"/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</row>
    <row r="49" ht="23.25" customHeight="1">
      <c r="A49" s="324"/>
      <c r="B49" s="324"/>
      <c r="C49" s="324"/>
      <c r="D49" s="324"/>
      <c r="E49" s="324"/>
      <c r="F49" s="367"/>
      <c r="G49" s="324"/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</row>
    <row r="50" ht="23.25" customHeight="1">
      <c r="A50" s="324"/>
      <c r="B50" s="324"/>
      <c r="C50" s="324"/>
      <c r="D50" s="324"/>
      <c r="E50" s="367"/>
      <c r="F50" s="32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</row>
    <row r="51" ht="23.25" customHeight="1">
      <c r="A51" s="324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</row>
    <row r="52" ht="23.25" customHeight="1">
      <c r="A52" s="324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</row>
    <row r="53" ht="23.25" customHeight="1">
      <c r="A53" s="324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</row>
    <row r="54" ht="23.25" customHeight="1">
      <c r="A54" s="324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</row>
    <row r="55" ht="23.25" customHeight="1">
      <c r="A55" s="324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</row>
    <row r="56" ht="23.25" customHeight="1">
      <c r="A56" s="324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4"/>
      <c r="M56" s="324"/>
      <c r="N56" s="324"/>
      <c r="O56" s="324"/>
      <c r="P56" s="324"/>
      <c r="Q56" s="324"/>
      <c r="R56" s="324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</row>
    <row r="57" ht="23.25" customHeight="1">
      <c r="A57" s="324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4"/>
      <c r="M57" s="324"/>
      <c r="N57" s="324"/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</row>
    <row r="58" ht="23.25" customHeight="1">
      <c r="A58" s="324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</row>
    <row r="59" ht="23.25" customHeight="1">
      <c r="A59" s="324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4"/>
      <c r="M59" s="324"/>
      <c r="N59" s="324"/>
      <c r="O59" s="324"/>
      <c r="P59" s="324"/>
      <c r="Q59" s="324"/>
      <c r="R59" s="324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</row>
    <row r="60" ht="23.25" customHeight="1">
      <c r="A60" s="324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</row>
    <row r="61" ht="23.25" customHeight="1">
      <c r="A61" s="324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</row>
    <row r="62" ht="23.25" customHeight="1">
      <c r="A62" s="324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</row>
    <row r="63" ht="23.25" customHeight="1">
      <c r="A63" s="324"/>
      <c r="B63" s="324"/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64" ht="23.25" customHeight="1">
      <c r="A64" s="324"/>
      <c r="B64" s="324"/>
      <c r="C64" s="324"/>
      <c r="D64" s="324"/>
      <c r="E64" s="324"/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</row>
    <row r="65" ht="23.25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</row>
    <row r="66" ht="23.25" customHeight="1">
      <c r="A66" s="324"/>
      <c r="B66" s="324"/>
      <c r="C66" s="324"/>
      <c r="D66" s="324"/>
      <c r="E66" s="324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</row>
    <row r="67" ht="23.25" customHeight="1">
      <c r="A67" s="324"/>
      <c r="B67" s="324"/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</row>
    <row r="68" ht="23.25" customHeight="1">
      <c r="A68" s="324"/>
      <c r="B68" s="324"/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</row>
    <row r="69" ht="23.25" customHeight="1">
      <c r="A69" s="324"/>
      <c r="B69" s="324"/>
      <c r="C69" s="324"/>
      <c r="D69" s="324"/>
      <c r="E69" s="324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</row>
    <row r="70" ht="23.25" customHeight="1">
      <c r="A70" s="324"/>
      <c r="B70" s="324"/>
      <c r="C70" s="324"/>
      <c r="D70" s="324"/>
      <c r="E70" s="324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</row>
    <row r="71" ht="23.25" customHeight="1">
      <c r="A71" s="324"/>
      <c r="B71" s="324"/>
      <c r="C71" s="324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</row>
    <row r="72" ht="23.25" customHeight="1">
      <c r="A72" s="324"/>
      <c r="B72" s="324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</row>
    <row r="73" ht="23.25" customHeight="1">
      <c r="A73" s="324"/>
      <c r="B73" s="324"/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</row>
    <row r="74" ht="23.25" customHeight="1">
      <c r="A74" s="324"/>
      <c r="B74" s="324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</row>
    <row r="75" ht="23.25" customHeight="1">
      <c r="A75" s="324"/>
      <c r="B75" s="324"/>
      <c r="C75" s="324"/>
      <c r="D75" s="324"/>
      <c r="E75" s="324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</row>
    <row r="76" ht="23.25" customHeight="1">
      <c r="A76" s="324"/>
      <c r="B76" s="324"/>
      <c r="C76" s="324"/>
      <c r="D76" s="324"/>
      <c r="E76" s="324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</row>
    <row r="77" ht="23.25" customHeight="1">
      <c r="A77" s="324"/>
      <c r="B77" s="324"/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</row>
    <row r="78" ht="23.25" customHeight="1">
      <c r="A78" s="324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</row>
    <row r="79" ht="23.25" customHeight="1">
      <c r="A79" s="324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</row>
    <row r="80" ht="23.25" customHeight="1">
      <c r="A80" s="324"/>
      <c r="B80" s="324"/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</row>
    <row r="81" ht="23.25" customHeight="1">
      <c r="A81" s="324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</row>
    <row r="82" ht="23.25" customHeight="1">
      <c r="A82" s="324"/>
      <c r="B82" s="324"/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</row>
    <row r="83" ht="23.25" customHeight="1">
      <c r="A83" s="324"/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</row>
    <row r="84" ht="23.25" customHeight="1">
      <c r="A84" s="324"/>
      <c r="B84" s="324"/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</row>
    <row r="85" ht="23.25" customHeight="1">
      <c r="A85" s="324"/>
      <c r="B85" s="324"/>
      <c r="C85" s="324"/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</row>
    <row r="86" ht="23.25" customHeight="1">
      <c r="A86" s="324"/>
      <c r="B86" s="324"/>
      <c r="C86" s="32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</row>
    <row r="87" ht="23.25" customHeight="1">
      <c r="A87" s="324"/>
      <c r="B87" s="324"/>
      <c r="C87" s="324"/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</row>
    <row r="88" ht="23.25" customHeight="1">
      <c r="A88" s="324"/>
      <c r="B88" s="324"/>
      <c r="C88" s="324"/>
      <c r="D88" s="324"/>
      <c r="E88" s="324"/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</row>
    <row r="89" ht="23.25" customHeight="1">
      <c r="A89" s="324"/>
      <c r="B89" s="324"/>
      <c r="C89" s="324"/>
      <c r="D89" s="324"/>
      <c r="E89" s="324"/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</row>
    <row r="90" ht="23.25" customHeight="1">
      <c r="A90" s="324"/>
      <c r="B90" s="324"/>
      <c r="C90" s="324"/>
      <c r="D90" s="324"/>
      <c r="E90" s="324"/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</row>
    <row r="91" ht="23.25" customHeight="1">
      <c r="A91" s="324"/>
      <c r="B91" s="324"/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</row>
    <row r="92" ht="23.25" customHeight="1">
      <c r="A92" s="324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</row>
    <row r="93" ht="23.25" customHeight="1">
      <c r="A93" s="324"/>
      <c r="B93" s="324"/>
      <c r="C93" s="324"/>
      <c r="D93" s="324"/>
      <c r="E93" s="324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</row>
    <row r="94" ht="23.25" customHeight="1">
      <c r="A94" s="324"/>
      <c r="B94" s="324"/>
      <c r="C94" s="324"/>
      <c r="D94" s="324"/>
      <c r="E94" s="324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</row>
    <row r="95" ht="23.25" customHeight="1">
      <c r="A95" s="324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</row>
    <row r="96" ht="23.25" customHeight="1">
      <c r="A96" s="324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</row>
    <row r="97" ht="23.25" customHeight="1">
      <c r="A97" s="324"/>
      <c r="B97" s="324"/>
      <c r="C97" s="324"/>
      <c r="D97" s="324"/>
      <c r="E97" s="32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</row>
    <row r="98" ht="23.25" customHeight="1">
      <c r="A98" s="324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</row>
    <row r="99" ht="23.25" customHeight="1">
      <c r="A99" s="324"/>
      <c r="B99" s="324"/>
      <c r="C99" s="324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</row>
    <row r="100" ht="23.25" customHeight="1">
      <c r="A100" s="324"/>
      <c r="B100" s="324"/>
      <c r="C100" s="324"/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</row>
    <row r="101" ht="23.25" customHeight="1">
      <c r="A101" s="324"/>
      <c r="B101" s="324"/>
      <c r="C101" s="324"/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</row>
    <row r="102" ht="23.25" customHeight="1">
      <c r="A102" s="324"/>
      <c r="B102" s="324"/>
      <c r="C102" s="324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</row>
    <row r="103" ht="23.25" customHeight="1">
      <c r="A103" s="324"/>
      <c r="B103" s="324"/>
      <c r="C103" s="32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</row>
    <row r="104" ht="23.25" customHeight="1">
      <c r="A104" s="324"/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</row>
    <row r="105" ht="23.25" customHeight="1">
      <c r="A105" s="324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</row>
    <row r="106" ht="23.25" customHeight="1">
      <c r="A106" s="324"/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</row>
    <row r="107" ht="23.25" customHeight="1">
      <c r="A107" s="324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</row>
    <row r="108" ht="23.25" customHeight="1">
      <c r="A108" s="324"/>
      <c r="B108" s="324"/>
      <c r="C108" s="324"/>
      <c r="D108" s="324"/>
      <c r="E108" s="324"/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</row>
    <row r="109" ht="23.25" customHeight="1">
      <c r="A109" s="324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</row>
    <row r="110" ht="23.25" customHeight="1">
      <c r="A110" s="324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</row>
    <row r="111" ht="23.25" customHeight="1">
      <c r="A111" s="324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</row>
    <row r="112" ht="23.25" customHeight="1">
      <c r="A112" s="324"/>
      <c r="B112" s="32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</row>
    <row r="113" ht="23.25" customHeight="1">
      <c r="A113" s="324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</row>
    <row r="114" ht="23.25" customHeight="1">
      <c r="A114" s="324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</row>
    <row r="115" ht="23.25" customHeight="1">
      <c r="A115" s="324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</row>
    <row r="116" ht="23.25" customHeight="1">
      <c r="A116" s="324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</row>
    <row r="117" ht="23.25" customHeight="1">
      <c r="A117" s="324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</row>
    <row r="118" ht="23.25" customHeight="1">
      <c r="A118" s="324"/>
      <c r="B118" s="324"/>
      <c r="C118" s="324"/>
      <c r="D118" s="324"/>
      <c r="E118" s="324"/>
      <c r="F118" s="324"/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</row>
    <row r="119" ht="23.25" customHeight="1">
      <c r="A119" s="324"/>
      <c r="B119" s="324"/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</row>
    <row r="120" ht="23.25" customHeight="1">
      <c r="A120" s="324"/>
      <c r="B120" s="324"/>
      <c r="C120" s="324"/>
      <c r="D120" s="324"/>
      <c r="E120" s="324"/>
      <c r="F120" s="324"/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</row>
    <row r="121" ht="23.25" customHeight="1">
      <c r="A121" s="324"/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</row>
    <row r="122" ht="23.25" customHeight="1">
      <c r="A122" s="324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</row>
    <row r="123" ht="23.25" customHeight="1">
      <c r="A123" s="324"/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</row>
    <row r="124" ht="23.25" customHeight="1">
      <c r="A124" s="324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</row>
    <row r="125" ht="23.25" customHeight="1">
      <c r="A125" s="324"/>
      <c r="B125" s="324"/>
      <c r="C125" s="324"/>
      <c r="D125" s="324"/>
      <c r="E125" s="324"/>
      <c r="F125" s="324"/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</row>
    <row r="126" ht="23.25" customHeight="1">
      <c r="A126" s="324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</row>
    <row r="127" ht="23.25" customHeight="1">
      <c r="A127" s="324"/>
      <c r="B127" s="324"/>
      <c r="C127" s="324"/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</row>
    <row r="128" ht="23.25" customHeight="1">
      <c r="A128" s="324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</row>
    <row r="129" ht="23.25" customHeight="1">
      <c r="A129" s="324"/>
      <c r="B129" s="324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</row>
    <row r="130" ht="23.25" customHeight="1">
      <c r="A130" s="324"/>
      <c r="B130" s="324"/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</row>
    <row r="131" ht="23.25" customHeight="1">
      <c r="A131" s="324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</row>
    <row r="132" ht="23.25" customHeight="1">
      <c r="A132" s="324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</row>
    <row r="133" ht="23.25" customHeight="1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</row>
    <row r="134" ht="23.25" customHeight="1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</row>
    <row r="135" ht="23.25" customHeight="1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</row>
    <row r="136" ht="23.25" customHeight="1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</row>
    <row r="137" ht="23.25" customHeight="1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</row>
    <row r="138" ht="23.25" customHeight="1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</row>
    <row r="139" ht="23.25" customHeight="1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</row>
    <row r="140" ht="23.25" customHeight="1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</row>
    <row r="141" ht="23.25" customHeight="1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</row>
    <row r="142" ht="23.25" customHeight="1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</row>
    <row r="143" ht="23.25" customHeight="1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</row>
    <row r="144" ht="23.25" customHeight="1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</row>
    <row r="145" ht="23.25" customHeight="1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</row>
    <row r="146" ht="23.25" customHeight="1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</row>
    <row r="147" ht="23.25" customHeight="1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</row>
    <row r="148" ht="23.25" customHeight="1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</row>
    <row r="149" ht="23.25" customHeight="1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</row>
    <row r="150" ht="23.25" customHeight="1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</row>
    <row r="151" ht="23.25" customHeight="1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</row>
    <row r="152" ht="23.25" customHeight="1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</row>
    <row r="153" ht="23.25" customHeight="1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</row>
    <row r="154" ht="23.25" customHeight="1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</row>
    <row r="155" ht="23.25" customHeight="1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</row>
    <row r="156" ht="23.25" customHeight="1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</row>
    <row r="157" ht="23.25" customHeight="1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</row>
    <row r="158" ht="23.25" customHeight="1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</row>
    <row r="159" ht="23.25" customHeight="1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</row>
    <row r="160" ht="23.25" customHeight="1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</row>
    <row r="161" ht="23.25" customHeight="1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</row>
    <row r="162" ht="23.25" customHeight="1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</row>
    <row r="163" ht="23.25" customHeight="1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</row>
    <row r="164" ht="23.25" customHeight="1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</row>
    <row r="165" ht="23.25" customHeight="1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</row>
    <row r="166" ht="23.25" customHeight="1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</row>
    <row r="167" ht="23.25" customHeight="1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</row>
    <row r="168" ht="23.25" customHeight="1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</row>
    <row r="169" ht="23.25" customHeight="1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</row>
    <row r="170" ht="23.25" customHeight="1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</row>
    <row r="171" ht="23.25" customHeight="1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</row>
    <row r="172" ht="23.25" customHeight="1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</row>
    <row r="173" ht="23.25" customHeight="1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</row>
    <row r="174" ht="23.25" customHeight="1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</row>
    <row r="175" ht="23.25" customHeight="1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</row>
    <row r="176" ht="23.25" customHeight="1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</row>
    <row r="177" ht="23.25" customHeight="1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</row>
    <row r="178" ht="23.25" customHeight="1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</row>
    <row r="179" ht="23.25" customHeight="1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</row>
    <row r="180" ht="23.25" customHeight="1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</row>
    <row r="181" ht="23.25" customHeight="1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</row>
    <row r="182" ht="23.25" customHeight="1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</row>
    <row r="183" ht="23.25" customHeight="1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</row>
    <row r="184" ht="23.25" customHeight="1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</row>
    <row r="185" ht="23.25" customHeight="1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</row>
    <row r="186" ht="23.25" customHeight="1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</row>
    <row r="187" ht="23.25" customHeight="1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</row>
    <row r="188" ht="23.25" customHeight="1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</row>
    <row r="189" ht="23.25" customHeight="1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</row>
    <row r="190" ht="23.25" customHeight="1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</row>
    <row r="191" ht="23.25" customHeight="1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</row>
    <row r="192" ht="23.25" customHeight="1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</row>
    <row r="193" ht="23.25" customHeight="1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</row>
    <row r="194" ht="23.25" customHeight="1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</row>
    <row r="195" ht="23.25" customHeight="1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</row>
    <row r="196" ht="23.25" customHeight="1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</row>
    <row r="197" ht="23.25" customHeight="1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</row>
    <row r="198" ht="23.25" customHeight="1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</row>
    <row r="199" ht="23.25" customHeight="1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</row>
    <row r="200" ht="23.25" customHeight="1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</row>
    <row r="201" ht="23.25" customHeight="1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</row>
    <row r="202" ht="23.25" customHeight="1">
      <c r="A202" s="324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</row>
    <row r="203" ht="23.25" customHeight="1">
      <c r="A203" s="324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</row>
    <row r="204" ht="23.25" customHeight="1">
      <c r="A204" s="324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</row>
    <row r="205" ht="23.25" customHeight="1">
      <c r="A205" s="324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</row>
    <row r="206" ht="23.25" customHeight="1">
      <c r="A206" s="324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</row>
    <row r="207" ht="23.25" customHeight="1">
      <c r="A207" s="324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</row>
    <row r="208" ht="23.25" customHeight="1">
      <c r="A208" s="324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</row>
    <row r="209" ht="23.25" customHeight="1">
      <c r="A209" s="324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</row>
    <row r="210" ht="23.25" customHeight="1">
      <c r="A210" s="324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</row>
    <row r="211" ht="23.25" customHeight="1">
      <c r="A211" s="324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</row>
    <row r="212" ht="23.25" customHeight="1">
      <c r="A212" s="324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</row>
    <row r="213" ht="23.25" customHeight="1">
      <c r="A213" s="324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</row>
    <row r="214" ht="23.25" customHeight="1">
      <c r="A214" s="324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</row>
    <row r="215" ht="23.25" customHeight="1">
      <c r="A215" s="324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</row>
    <row r="216" ht="23.25" customHeight="1">
      <c r="A216" s="324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</row>
    <row r="217" ht="23.25" customHeight="1">
      <c r="A217" s="324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</row>
    <row r="218" ht="23.25" customHeight="1">
      <c r="A218" s="324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</row>
    <row r="219" ht="23.25" customHeight="1">
      <c r="A219" s="324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</row>
    <row r="220" ht="23.25" customHeight="1">
      <c r="A220" s="324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</row>
    <row r="221" ht="23.25" customHeight="1">
      <c r="A221" s="324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</row>
    <row r="222" ht="23.25" customHeight="1">
      <c r="A222" s="324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</row>
    <row r="223" ht="23.25" customHeight="1">
      <c r="A223" s="324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</row>
    <row r="224" ht="23.25" customHeight="1">
      <c r="A224" s="324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</row>
    <row r="225" ht="23.25" customHeight="1">
      <c r="A225" s="324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</row>
    <row r="226" ht="23.25" customHeight="1">
      <c r="A226" s="324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</row>
    <row r="227" ht="23.25" customHeight="1">
      <c r="A227" s="324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</row>
    <row r="228" ht="23.25" customHeight="1">
      <c r="A228" s="324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</row>
    <row r="229" ht="23.25" customHeight="1">
      <c r="A229" s="324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</row>
    <row r="230" ht="23.25" customHeight="1">
      <c r="A230" s="324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</row>
    <row r="231" ht="23.25" customHeight="1">
      <c r="A231" s="324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</row>
    <row r="232" ht="23.25" customHeight="1">
      <c r="A232" s="324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</row>
    <row r="233" ht="23.25" customHeight="1">
      <c r="A233" s="324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</row>
    <row r="234" ht="23.25" customHeight="1">
      <c r="A234" s="324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</row>
    <row r="235" ht="23.25" customHeight="1">
      <c r="A235" s="324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</row>
    <row r="236" ht="23.25" customHeight="1">
      <c r="A236" s="324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</row>
    <row r="237" ht="23.25" customHeight="1">
      <c r="A237" s="324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</row>
    <row r="238" ht="23.25" customHeight="1">
      <c r="A238" s="324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</row>
    <row r="239" ht="23.25" customHeight="1">
      <c r="A239" s="324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</row>
    <row r="240" ht="23.25" customHeight="1">
      <c r="A240" s="324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</row>
    <row r="241" ht="23.25" customHeight="1">
      <c r="A241" s="324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</row>
    <row r="242" ht="23.25" customHeight="1">
      <c r="A242" s="324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</row>
    <row r="243" ht="23.25" customHeight="1">
      <c r="A243" s="324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</row>
    <row r="244" ht="23.25" customHeight="1">
      <c r="A244" s="324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</row>
    <row r="245" ht="23.25" customHeight="1">
      <c r="A245" s="324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</row>
    <row r="246" ht="23.25" customHeight="1">
      <c r="A246" s="324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</row>
    <row r="247" ht="23.25" customHeight="1">
      <c r="A247" s="324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</row>
    <row r="248" ht="23.25" customHeight="1">
      <c r="A248" s="324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</row>
    <row r="249" ht="23.25" customHeight="1">
      <c r="A249" s="324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</row>
    <row r="250" ht="23.25" customHeight="1">
      <c r="A250" s="324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</row>
    <row r="251" ht="23.25" customHeight="1">
      <c r="A251" s="324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</row>
    <row r="252" ht="23.25" customHeight="1">
      <c r="A252" s="324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</row>
    <row r="253" ht="23.25" customHeight="1">
      <c r="A253" s="324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</row>
    <row r="254" ht="23.25" customHeight="1">
      <c r="A254" s="324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  <c r="AA254" s="324"/>
      <c r="AB254" s="324"/>
      <c r="AC254" s="324"/>
      <c r="AD254" s="324"/>
    </row>
    <row r="255" ht="23.25" customHeight="1">
      <c r="A255" s="324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</row>
    <row r="256" ht="23.25" customHeight="1">
      <c r="A256" s="324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  <c r="AD256" s="324"/>
    </row>
    <row r="257" ht="23.25" customHeight="1">
      <c r="A257" s="324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  <c r="AA257" s="324"/>
      <c r="AB257" s="324"/>
      <c r="AC257" s="324"/>
      <c r="AD257" s="324"/>
    </row>
    <row r="258" ht="23.25" customHeight="1">
      <c r="A258" s="324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</row>
    <row r="259" ht="23.25" customHeight="1">
      <c r="A259" s="324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</row>
    <row r="260" ht="23.25" customHeight="1">
      <c r="A260" s="324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</row>
    <row r="261" ht="23.25" customHeight="1">
      <c r="A261" s="324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  <c r="AA261" s="324"/>
      <c r="AB261" s="324"/>
      <c r="AC261" s="324"/>
      <c r="AD261" s="324"/>
    </row>
    <row r="262" ht="23.25" customHeight="1">
      <c r="A262" s="324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</row>
    <row r="263" ht="23.25" customHeight="1">
      <c r="A263" s="324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  <c r="AA263" s="324"/>
      <c r="AB263" s="324"/>
      <c r="AC263" s="324"/>
      <c r="AD263" s="324"/>
    </row>
    <row r="264" ht="23.25" customHeight="1">
      <c r="A264" s="324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  <c r="AA264" s="324"/>
      <c r="AB264" s="324"/>
      <c r="AC264" s="324"/>
      <c r="AD264" s="324"/>
    </row>
    <row r="265" ht="23.25" customHeight="1">
      <c r="A265" s="324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  <c r="AA265" s="324"/>
      <c r="AB265" s="324"/>
      <c r="AC265" s="324"/>
      <c r="AD265" s="324"/>
    </row>
    <row r="266" ht="23.25" customHeight="1">
      <c r="A266" s="324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  <c r="AA266" s="324"/>
      <c r="AB266" s="324"/>
      <c r="AC266" s="324"/>
      <c r="AD266" s="324"/>
    </row>
    <row r="267" ht="23.25" customHeight="1">
      <c r="A267" s="324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  <c r="AA267" s="324"/>
      <c r="AB267" s="324"/>
      <c r="AC267" s="324"/>
      <c r="AD267" s="324"/>
    </row>
    <row r="268" ht="23.25" customHeight="1">
      <c r="A268" s="324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  <c r="AA268" s="324"/>
      <c r="AB268" s="324"/>
      <c r="AC268" s="324"/>
      <c r="AD268" s="324"/>
    </row>
    <row r="269" ht="23.25" customHeight="1">
      <c r="A269" s="324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  <c r="AA269" s="324"/>
      <c r="AB269" s="324"/>
      <c r="AC269" s="324"/>
      <c r="AD269" s="324"/>
    </row>
    <row r="270" ht="23.25" customHeight="1">
      <c r="A270" s="324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  <c r="AA270" s="324"/>
      <c r="AB270" s="324"/>
      <c r="AC270" s="324"/>
      <c r="AD270" s="324"/>
    </row>
    <row r="271" ht="23.25" customHeight="1">
      <c r="A271" s="324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  <c r="AD271" s="324"/>
    </row>
    <row r="272" ht="23.25" customHeight="1">
      <c r="A272" s="324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  <c r="AA272" s="324"/>
      <c r="AB272" s="324"/>
      <c r="AC272" s="324"/>
      <c r="AD272" s="324"/>
    </row>
    <row r="273" ht="23.25" customHeight="1">
      <c r="A273" s="324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  <c r="AA273" s="324"/>
      <c r="AB273" s="324"/>
      <c r="AC273" s="324"/>
      <c r="AD273" s="324"/>
    </row>
    <row r="274" ht="23.25" customHeight="1">
      <c r="A274" s="324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  <c r="AA274" s="324"/>
      <c r="AB274" s="324"/>
      <c r="AC274" s="324"/>
      <c r="AD274" s="324"/>
    </row>
    <row r="275" ht="23.25" customHeight="1">
      <c r="A275" s="324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  <c r="AA275" s="324"/>
      <c r="AB275" s="324"/>
      <c r="AC275" s="324"/>
      <c r="AD275" s="324"/>
    </row>
    <row r="276" ht="23.25" customHeight="1">
      <c r="A276" s="324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  <c r="AA276" s="324"/>
      <c r="AB276" s="324"/>
      <c r="AC276" s="324"/>
      <c r="AD276" s="324"/>
    </row>
    <row r="277" ht="23.25" customHeight="1">
      <c r="A277" s="324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  <c r="AA277" s="324"/>
      <c r="AB277" s="324"/>
      <c r="AC277" s="324"/>
      <c r="AD277" s="324"/>
    </row>
    <row r="278" ht="23.25" customHeight="1">
      <c r="A278" s="324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</row>
    <row r="279" ht="23.25" customHeight="1">
      <c r="A279" s="324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  <c r="AA279" s="324"/>
      <c r="AB279" s="324"/>
      <c r="AC279" s="324"/>
      <c r="AD279" s="324"/>
    </row>
    <row r="280" ht="23.25" customHeight="1">
      <c r="A280" s="324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  <c r="AA280" s="324"/>
      <c r="AB280" s="324"/>
      <c r="AC280" s="324"/>
      <c r="AD280" s="324"/>
    </row>
    <row r="281" ht="23.25" customHeight="1">
      <c r="A281" s="324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  <c r="AA281" s="324"/>
      <c r="AB281" s="324"/>
      <c r="AC281" s="324"/>
      <c r="AD281" s="324"/>
    </row>
    <row r="282" ht="23.25" customHeight="1">
      <c r="A282" s="324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  <c r="AA282" s="324"/>
      <c r="AB282" s="324"/>
      <c r="AC282" s="324"/>
      <c r="AD282" s="324"/>
    </row>
    <row r="283" ht="23.25" customHeight="1">
      <c r="A283" s="324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  <c r="AA283" s="324"/>
      <c r="AB283" s="324"/>
      <c r="AC283" s="324"/>
      <c r="AD283" s="324"/>
    </row>
    <row r="284" ht="23.25" customHeight="1">
      <c r="A284" s="324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  <c r="AA284" s="324"/>
      <c r="AB284" s="324"/>
      <c r="AC284" s="324"/>
      <c r="AD284" s="324"/>
    </row>
    <row r="285" ht="23.25" customHeight="1">
      <c r="A285" s="324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  <c r="AA285" s="324"/>
      <c r="AB285" s="324"/>
      <c r="AC285" s="324"/>
      <c r="AD285" s="324"/>
    </row>
    <row r="286" ht="23.25" customHeight="1">
      <c r="A286" s="324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  <c r="AA286" s="324"/>
      <c r="AB286" s="324"/>
      <c r="AC286" s="324"/>
      <c r="AD286" s="324"/>
    </row>
    <row r="287" ht="23.25" customHeight="1">
      <c r="A287" s="324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  <c r="AA287" s="324"/>
      <c r="AB287" s="324"/>
      <c r="AC287" s="324"/>
      <c r="AD287" s="324"/>
    </row>
    <row r="288" ht="23.25" customHeight="1">
      <c r="A288" s="324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  <c r="AA288" s="324"/>
      <c r="AB288" s="324"/>
      <c r="AC288" s="324"/>
      <c r="AD288" s="324"/>
    </row>
    <row r="289" ht="23.25" customHeight="1">
      <c r="A289" s="324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  <c r="AA289" s="324"/>
      <c r="AB289" s="324"/>
      <c r="AC289" s="324"/>
      <c r="AD289" s="324"/>
    </row>
    <row r="290" ht="23.25" customHeight="1">
      <c r="A290" s="324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  <c r="AA290" s="324"/>
      <c r="AB290" s="324"/>
      <c r="AC290" s="324"/>
      <c r="AD290" s="324"/>
    </row>
    <row r="291" ht="23.25" customHeight="1">
      <c r="A291" s="324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  <c r="AA291" s="324"/>
      <c r="AB291" s="324"/>
      <c r="AC291" s="324"/>
      <c r="AD291" s="324"/>
    </row>
    <row r="292" ht="23.25" customHeight="1">
      <c r="A292" s="324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</row>
    <row r="293" ht="23.25" customHeight="1">
      <c r="A293" s="324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  <c r="AA293" s="324"/>
      <c r="AB293" s="324"/>
      <c r="AC293" s="324"/>
      <c r="AD293" s="324"/>
    </row>
    <row r="294" ht="23.25" customHeight="1">
      <c r="A294" s="324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  <c r="AA294" s="324"/>
      <c r="AB294" s="324"/>
      <c r="AC294" s="324"/>
      <c r="AD294" s="324"/>
    </row>
    <row r="295" ht="23.25" customHeight="1">
      <c r="A295" s="324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  <c r="AA295" s="324"/>
      <c r="AB295" s="324"/>
      <c r="AC295" s="324"/>
      <c r="AD295" s="324"/>
    </row>
    <row r="296" ht="23.25" customHeight="1">
      <c r="A296" s="324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  <c r="AA296" s="324"/>
      <c r="AB296" s="324"/>
      <c r="AC296" s="324"/>
      <c r="AD296" s="324"/>
    </row>
    <row r="297" ht="23.25" customHeight="1">
      <c r="A297" s="324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  <c r="AA297" s="324"/>
      <c r="AB297" s="324"/>
      <c r="AC297" s="324"/>
      <c r="AD297" s="324"/>
    </row>
    <row r="298" ht="23.25" customHeight="1">
      <c r="A298" s="324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  <c r="AA298" s="324"/>
      <c r="AB298" s="324"/>
      <c r="AC298" s="324"/>
      <c r="AD298" s="324"/>
    </row>
    <row r="299" ht="23.25" customHeight="1">
      <c r="A299" s="324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  <c r="AA299" s="324"/>
      <c r="AB299" s="324"/>
      <c r="AC299" s="324"/>
      <c r="AD299" s="324"/>
    </row>
    <row r="300" ht="23.25" customHeight="1">
      <c r="A300" s="324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  <c r="AA300" s="324"/>
      <c r="AB300" s="324"/>
      <c r="AC300" s="324"/>
      <c r="AD300" s="324"/>
    </row>
    <row r="301" ht="23.25" customHeight="1">
      <c r="A301" s="324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  <c r="AA301" s="324"/>
      <c r="AB301" s="324"/>
      <c r="AC301" s="324"/>
      <c r="AD301" s="324"/>
    </row>
    <row r="302" ht="23.25" customHeight="1">
      <c r="A302" s="324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  <c r="AA302" s="324"/>
      <c r="AB302" s="324"/>
      <c r="AC302" s="324"/>
      <c r="AD302" s="324"/>
    </row>
    <row r="303" ht="23.25" customHeight="1">
      <c r="A303" s="324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  <c r="AA303" s="324"/>
      <c r="AB303" s="324"/>
      <c r="AC303" s="324"/>
      <c r="AD303" s="324"/>
    </row>
    <row r="304" ht="23.25" customHeight="1">
      <c r="A304" s="324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  <c r="AA304" s="324"/>
      <c r="AB304" s="324"/>
      <c r="AC304" s="324"/>
      <c r="AD304" s="324"/>
    </row>
    <row r="305" ht="23.25" customHeight="1">
      <c r="A305" s="324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  <c r="AA305" s="324"/>
      <c r="AB305" s="324"/>
      <c r="AC305" s="324"/>
      <c r="AD305" s="324"/>
    </row>
    <row r="306" ht="23.25" customHeight="1">
      <c r="A306" s="324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  <c r="AA306" s="324"/>
      <c r="AB306" s="324"/>
      <c r="AC306" s="324"/>
      <c r="AD306" s="324"/>
    </row>
    <row r="307" ht="23.25" customHeight="1">
      <c r="A307" s="324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  <c r="AA307" s="324"/>
      <c r="AB307" s="324"/>
      <c r="AC307" s="324"/>
      <c r="AD307" s="324"/>
    </row>
    <row r="308" ht="23.25" customHeight="1">
      <c r="A308" s="324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  <c r="AD308" s="324"/>
    </row>
    <row r="309" ht="23.25" customHeight="1">
      <c r="A309" s="324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  <c r="AA309" s="324"/>
      <c r="AB309" s="324"/>
      <c r="AC309" s="324"/>
      <c r="AD309" s="324"/>
    </row>
    <row r="310" ht="23.25" customHeight="1">
      <c r="A310" s="324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  <c r="AA310" s="324"/>
      <c r="AB310" s="324"/>
      <c r="AC310" s="324"/>
      <c r="AD310" s="324"/>
    </row>
    <row r="311" ht="23.25" customHeight="1">
      <c r="A311" s="324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  <c r="AA311" s="324"/>
      <c r="AB311" s="324"/>
      <c r="AC311" s="324"/>
      <c r="AD311" s="324"/>
    </row>
    <row r="312" ht="23.25" customHeight="1">
      <c r="A312" s="324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  <c r="AA312" s="324"/>
      <c r="AB312" s="324"/>
      <c r="AC312" s="324"/>
      <c r="AD312" s="324"/>
    </row>
    <row r="313" ht="23.25" customHeight="1">
      <c r="A313" s="324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  <c r="AA313" s="324"/>
      <c r="AB313" s="324"/>
      <c r="AC313" s="324"/>
      <c r="AD313" s="324"/>
    </row>
    <row r="314" ht="23.25" customHeight="1">
      <c r="A314" s="324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  <c r="AA314" s="324"/>
      <c r="AB314" s="324"/>
      <c r="AC314" s="324"/>
      <c r="AD314" s="324"/>
    </row>
    <row r="315" ht="23.25" customHeight="1">
      <c r="A315" s="324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  <c r="AA315" s="324"/>
      <c r="AB315" s="324"/>
      <c r="AC315" s="324"/>
      <c r="AD315" s="324"/>
    </row>
    <row r="316" ht="23.25" customHeight="1">
      <c r="A316" s="324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  <c r="AA316" s="324"/>
      <c r="AB316" s="324"/>
      <c r="AC316" s="324"/>
      <c r="AD316" s="324"/>
    </row>
    <row r="317" ht="23.25" customHeight="1">
      <c r="A317" s="324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</row>
    <row r="318" ht="23.25" customHeight="1">
      <c r="A318" s="324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  <c r="AA318" s="324"/>
      <c r="AB318" s="324"/>
      <c r="AC318" s="324"/>
      <c r="AD318" s="324"/>
    </row>
    <row r="319" ht="23.25" customHeight="1">
      <c r="A319" s="324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  <c r="AA319" s="324"/>
      <c r="AB319" s="324"/>
      <c r="AC319" s="324"/>
      <c r="AD319" s="324"/>
    </row>
    <row r="320" ht="23.25" customHeight="1">
      <c r="A320" s="324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  <c r="AA320" s="324"/>
      <c r="AB320" s="324"/>
      <c r="AC320" s="324"/>
      <c r="AD320" s="324"/>
    </row>
    <row r="321" ht="23.25" customHeight="1">
      <c r="A321" s="324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  <c r="AA321" s="324"/>
      <c r="AB321" s="324"/>
      <c r="AC321" s="324"/>
      <c r="AD321" s="324"/>
    </row>
    <row r="322" ht="23.25" customHeight="1">
      <c r="A322" s="324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  <c r="AA322" s="324"/>
      <c r="AB322" s="324"/>
      <c r="AC322" s="324"/>
      <c r="AD322" s="324"/>
    </row>
    <row r="323" ht="23.25" customHeight="1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  <c r="AD323" s="324"/>
    </row>
    <row r="324" ht="23.25" customHeight="1">
      <c r="A324" s="324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  <c r="AA324" s="324"/>
      <c r="AB324" s="324"/>
      <c r="AC324" s="324"/>
      <c r="AD324" s="324"/>
    </row>
    <row r="325" ht="23.25" customHeight="1">
      <c r="A325" s="324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  <c r="AA325" s="324"/>
      <c r="AB325" s="324"/>
      <c r="AC325" s="324"/>
      <c r="AD325" s="324"/>
    </row>
    <row r="326" ht="23.25" customHeight="1">
      <c r="A326" s="324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  <c r="AA326" s="324"/>
      <c r="AB326" s="324"/>
      <c r="AC326" s="324"/>
      <c r="AD326" s="324"/>
    </row>
    <row r="327" ht="23.25" customHeight="1">
      <c r="A327" s="324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  <c r="AA327" s="324"/>
      <c r="AB327" s="324"/>
      <c r="AC327" s="324"/>
      <c r="AD327" s="324"/>
    </row>
    <row r="328" ht="23.25" customHeight="1">
      <c r="A328" s="324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  <c r="AA328" s="324"/>
      <c r="AB328" s="324"/>
      <c r="AC328" s="324"/>
      <c r="AD328" s="324"/>
    </row>
    <row r="329" ht="23.25" customHeight="1">
      <c r="A329" s="324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  <c r="AA329" s="324"/>
      <c r="AB329" s="324"/>
      <c r="AC329" s="324"/>
      <c r="AD329" s="324"/>
    </row>
    <row r="330" ht="23.25" customHeight="1">
      <c r="A330" s="324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  <c r="AA330" s="324"/>
      <c r="AB330" s="324"/>
      <c r="AC330" s="324"/>
      <c r="AD330" s="324"/>
    </row>
    <row r="331" ht="23.25" customHeight="1">
      <c r="A331" s="324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  <c r="AA331" s="324"/>
      <c r="AB331" s="324"/>
      <c r="AC331" s="324"/>
      <c r="AD331" s="324"/>
    </row>
    <row r="332" ht="23.25" customHeight="1">
      <c r="A332" s="324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  <c r="AA332" s="324"/>
      <c r="AB332" s="324"/>
      <c r="AC332" s="324"/>
      <c r="AD332" s="324"/>
    </row>
    <row r="333" ht="23.25" customHeight="1">
      <c r="A333" s="324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  <c r="AA333" s="324"/>
      <c r="AB333" s="324"/>
      <c r="AC333" s="324"/>
      <c r="AD333" s="324"/>
    </row>
    <row r="334" ht="23.25" customHeight="1">
      <c r="A334" s="324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  <c r="AA334" s="324"/>
      <c r="AB334" s="324"/>
      <c r="AC334" s="324"/>
      <c r="AD334" s="324"/>
    </row>
    <row r="335" ht="23.25" customHeight="1">
      <c r="A335" s="324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  <c r="AA335" s="324"/>
      <c r="AB335" s="324"/>
      <c r="AC335" s="324"/>
      <c r="AD335" s="324"/>
    </row>
    <row r="336" ht="23.25" customHeight="1">
      <c r="A336" s="324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  <c r="AA336" s="324"/>
      <c r="AB336" s="324"/>
      <c r="AC336" s="324"/>
      <c r="AD336" s="324"/>
    </row>
    <row r="337" ht="23.25" customHeight="1">
      <c r="A337" s="324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  <c r="AD337" s="324"/>
    </row>
    <row r="338" ht="23.25" customHeight="1">
      <c r="A338" s="324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  <c r="AD338" s="324"/>
    </row>
    <row r="339" ht="23.25" customHeight="1">
      <c r="A339" s="324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</row>
    <row r="340" ht="23.25" customHeight="1">
      <c r="A340" s="324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  <c r="AD340" s="324"/>
    </row>
    <row r="341" ht="23.25" customHeight="1">
      <c r="A341" s="324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  <c r="AD341" s="324"/>
    </row>
    <row r="342" ht="23.25" customHeight="1">
      <c r="A342" s="324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  <c r="AD342" s="324"/>
    </row>
    <row r="343" ht="23.25" customHeight="1">
      <c r="A343" s="324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  <c r="AD343" s="324"/>
    </row>
    <row r="344" ht="23.25" customHeight="1">
      <c r="A344" s="324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  <c r="AA344" s="324"/>
      <c r="AB344" s="324"/>
      <c r="AC344" s="324"/>
      <c r="AD344" s="324"/>
    </row>
    <row r="345" ht="23.25" customHeight="1">
      <c r="A345" s="324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  <c r="AA345" s="324"/>
      <c r="AB345" s="324"/>
      <c r="AC345" s="324"/>
      <c r="AD345" s="324"/>
    </row>
    <row r="346" ht="23.25" customHeight="1">
      <c r="A346" s="324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  <c r="AA346" s="324"/>
      <c r="AB346" s="324"/>
      <c r="AC346" s="324"/>
      <c r="AD346" s="324"/>
    </row>
    <row r="347" ht="23.25" customHeight="1">
      <c r="A347" s="324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  <c r="AA347" s="324"/>
      <c r="AB347" s="324"/>
      <c r="AC347" s="324"/>
      <c r="AD347" s="324"/>
    </row>
    <row r="348" ht="23.25" customHeight="1">
      <c r="A348" s="324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  <c r="AA348" s="324"/>
      <c r="AB348" s="324"/>
      <c r="AC348" s="324"/>
      <c r="AD348" s="324"/>
    </row>
    <row r="349" ht="23.25" customHeight="1">
      <c r="A349" s="324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  <c r="AA349" s="324"/>
      <c r="AB349" s="324"/>
      <c r="AC349" s="324"/>
      <c r="AD349" s="324"/>
    </row>
    <row r="350" ht="23.25" customHeight="1">
      <c r="A350" s="324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  <c r="AA350" s="324"/>
      <c r="AB350" s="324"/>
      <c r="AC350" s="324"/>
      <c r="AD350" s="324"/>
    </row>
    <row r="351" ht="23.25" customHeight="1">
      <c r="A351" s="324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  <c r="AA351" s="324"/>
      <c r="AB351" s="324"/>
      <c r="AC351" s="324"/>
      <c r="AD351" s="324"/>
    </row>
    <row r="352" ht="23.25" customHeight="1">
      <c r="A352" s="324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  <c r="AA352" s="324"/>
      <c r="AB352" s="324"/>
      <c r="AC352" s="324"/>
      <c r="AD352" s="324"/>
    </row>
    <row r="353" ht="23.25" customHeight="1">
      <c r="A353" s="324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  <c r="AA353" s="324"/>
      <c r="AB353" s="324"/>
      <c r="AC353" s="324"/>
      <c r="AD353" s="324"/>
    </row>
    <row r="354" ht="23.25" customHeight="1">
      <c r="A354" s="324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  <c r="AA354" s="324"/>
      <c r="AB354" s="324"/>
      <c r="AC354" s="324"/>
      <c r="AD354" s="324"/>
    </row>
    <row r="355" ht="23.25" customHeight="1">
      <c r="A355" s="324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  <c r="AA355" s="324"/>
      <c r="AB355" s="324"/>
      <c r="AC355" s="324"/>
      <c r="AD355" s="324"/>
    </row>
    <row r="356" ht="23.25" customHeight="1">
      <c r="A356" s="324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</row>
    <row r="357" ht="23.25" customHeight="1">
      <c r="A357" s="324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  <c r="AA357" s="324"/>
      <c r="AB357" s="324"/>
      <c r="AC357" s="324"/>
      <c r="AD357" s="324"/>
    </row>
    <row r="358" ht="23.25" customHeight="1">
      <c r="A358" s="324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  <c r="AA358" s="324"/>
      <c r="AB358" s="324"/>
      <c r="AC358" s="324"/>
      <c r="AD358" s="324"/>
    </row>
    <row r="359" ht="23.25" customHeight="1">
      <c r="A359" s="324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  <c r="AA359" s="324"/>
      <c r="AB359" s="324"/>
      <c r="AC359" s="324"/>
      <c r="AD359" s="324"/>
    </row>
    <row r="360" ht="23.25" customHeight="1">
      <c r="A360" s="324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  <c r="AA360" s="324"/>
      <c r="AB360" s="324"/>
      <c r="AC360" s="324"/>
      <c r="AD360" s="324"/>
    </row>
    <row r="361" ht="23.25" customHeight="1">
      <c r="A361" s="324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  <c r="AA361" s="324"/>
      <c r="AB361" s="324"/>
      <c r="AC361" s="324"/>
      <c r="AD361" s="324"/>
    </row>
    <row r="362" ht="23.25" customHeight="1">
      <c r="A362" s="324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  <c r="AA362" s="324"/>
      <c r="AB362" s="324"/>
      <c r="AC362" s="324"/>
      <c r="AD362" s="324"/>
    </row>
    <row r="363" ht="23.25" customHeight="1">
      <c r="A363" s="324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  <c r="AA363" s="324"/>
      <c r="AB363" s="324"/>
      <c r="AC363" s="324"/>
      <c r="AD363" s="324"/>
    </row>
    <row r="364" ht="23.25" customHeight="1">
      <c r="A364" s="324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  <c r="AA364" s="324"/>
      <c r="AB364" s="324"/>
      <c r="AC364" s="324"/>
      <c r="AD364" s="324"/>
    </row>
    <row r="365" ht="23.25" customHeight="1">
      <c r="A365" s="324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  <c r="AA365" s="324"/>
      <c r="AB365" s="324"/>
      <c r="AC365" s="324"/>
      <c r="AD365" s="324"/>
    </row>
    <row r="366" ht="23.25" customHeight="1">
      <c r="A366" s="324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  <c r="AA366" s="324"/>
      <c r="AB366" s="324"/>
      <c r="AC366" s="324"/>
      <c r="AD366" s="324"/>
    </row>
    <row r="367" ht="23.25" customHeight="1">
      <c r="A367" s="324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  <c r="AA367" s="324"/>
      <c r="AB367" s="324"/>
      <c r="AC367" s="324"/>
      <c r="AD367" s="324"/>
    </row>
    <row r="368" ht="23.25" customHeight="1">
      <c r="A368" s="324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  <c r="AA368" s="324"/>
      <c r="AB368" s="324"/>
      <c r="AC368" s="324"/>
      <c r="AD368" s="324"/>
    </row>
    <row r="369" ht="23.25" customHeight="1">
      <c r="A369" s="324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  <c r="AA369" s="324"/>
      <c r="AB369" s="324"/>
      <c r="AC369" s="324"/>
      <c r="AD369" s="324"/>
    </row>
    <row r="370" ht="23.25" customHeight="1">
      <c r="A370" s="324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  <c r="AA370" s="324"/>
      <c r="AB370" s="324"/>
      <c r="AC370" s="324"/>
      <c r="AD370" s="324"/>
    </row>
    <row r="371" ht="23.25" customHeight="1">
      <c r="A371" s="324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  <c r="AA371" s="324"/>
      <c r="AB371" s="324"/>
      <c r="AC371" s="324"/>
      <c r="AD371" s="324"/>
    </row>
    <row r="372" ht="23.25" customHeight="1">
      <c r="A372" s="324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  <c r="AA372" s="324"/>
      <c r="AB372" s="324"/>
      <c r="AC372" s="324"/>
      <c r="AD372" s="324"/>
    </row>
    <row r="373" ht="23.25" customHeight="1">
      <c r="A373" s="324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  <c r="AA373" s="324"/>
      <c r="AB373" s="324"/>
      <c r="AC373" s="324"/>
      <c r="AD373" s="324"/>
    </row>
    <row r="374" ht="23.25" customHeight="1">
      <c r="A374" s="324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  <c r="AA374" s="324"/>
      <c r="AB374" s="324"/>
      <c r="AC374" s="324"/>
      <c r="AD374" s="324"/>
    </row>
    <row r="375" ht="23.25" customHeight="1">
      <c r="A375" s="324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  <c r="AA375" s="324"/>
      <c r="AB375" s="324"/>
      <c r="AC375" s="324"/>
      <c r="AD375" s="324"/>
    </row>
    <row r="376" ht="23.25" customHeight="1">
      <c r="A376" s="324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  <c r="AA376" s="324"/>
      <c r="AB376" s="324"/>
      <c r="AC376" s="324"/>
      <c r="AD376" s="324"/>
    </row>
    <row r="377" ht="23.25" customHeight="1">
      <c r="A377" s="324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  <c r="AA377" s="324"/>
      <c r="AB377" s="324"/>
      <c r="AC377" s="324"/>
      <c r="AD377" s="324"/>
    </row>
    <row r="378" ht="23.25" customHeight="1">
      <c r="A378" s="324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</row>
    <row r="379" ht="23.25" customHeight="1">
      <c r="A379" s="324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  <c r="AA379" s="324"/>
      <c r="AB379" s="324"/>
      <c r="AC379" s="324"/>
      <c r="AD379" s="324"/>
    </row>
    <row r="380" ht="23.25" customHeight="1">
      <c r="A380" s="324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  <c r="AA380" s="324"/>
      <c r="AB380" s="324"/>
      <c r="AC380" s="324"/>
      <c r="AD380" s="324"/>
    </row>
    <row r="381" ht="23.25" customHeight="1">
      <c r="A381" s="324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  <c r="AA381" s="324"/>
      <c r="AB381" s="324"/>
      <c r="AC381" s="324"/>
      <c r="AD381" s="324"/>
    </row>
    <row r="382" ht="23.25" customHeight="1">
      <c r="A382" s="324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  <c r="AA382" s="324"/>
      <c r="AB382" s="324"/>
      <c r="AC382" s="324"/>
      <c r="AD382" s="324"/>
    </row>
    <row r="383" ht="23.25" customHeight="1">
      <c r="A383" s="324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  <c r="AA383" s="324"/>
      <c r="AB383" s="324"/>
      <c r="AC383" s="324"/>
      <c r="AD383" s="324"/>
    </row>
    <row r="384" ht="23.25" customHeight="1">
      <c r="A384" s="324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  <c r="AA384" s="324"/>
      <c r="AB384" s="324"/>
      <c r="AC384" s="324"/>
      <c r="AD384" s="324"/>
    </row>
    <row r="385" ht="23.25" customHeight="1">
      <c r="A385" s="324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  <c r="AA385" s="324"/>
      <c r="AB385" s="324"/>
      <c r="AC385" s="324"/>
      <c r="AD385" s="324"/>
    </row>
    <row r="386" ht="23.25" customHeight="1">
      <c r="A386" s="324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  <c r="AA386" s="324"/>
      <c r="AB386" s="324"/>
      <c r="AC386" s="324"/>
      <c r="AD386" s="324"/>
    </row>
    <row r="387" ht="23.25" customHeight="1">
      <c r="A387" s="324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  <c r="AA387" s="324"/>
      <c r="AB387" s="324"/>
      <c r="AC387" s="324"/>
      <c r="AD387" s="324"/>
    </row>
    <row r="388" ht="23.25" customHeight="1">
      <c r="A388" s="324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  <c r="AA388" s="324"/>
      <c r="AB388" s="324"/>
      <c r="AC388" s="324"/>
      <c r="AD388" s="324"/>
    </row>
    <row r="389" ht="23.25" customHeight="1">
      <c r="A389" s="324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  <c r="AA389" s="324"/>
      <c r="AB389" s="324"/>
      <c r="AC389" s="324"/>
      <c r="AD389" s="324"/>
    </row>
    <row r="390" ht="23.25" customHeight="1">
      <c r="A390" s="324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  <c r="AA390" s="324"/>
      <c r="AB390" s="324"/>
      <c r="AC390" s="324"/>
      <c r="AD390" s="324"/>
    </row>
    <row r="391" ht="23.25" customHeight="1">
      <c r="A391" s="324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  <c r="AA391" s="324"/>
      <c r="AB391" s="324"/>
      <c r="AC391" s="324"/>
      <c r="AD391" s="324"/>
    </row>
    <row r="392" ht="23.25" customHeight="1">
      <c r="A392" s="324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  <c r="AA392" s="324"/>
      <c r="AB392" s="324"/>
      <c r="AC392" s="324"/>
      <c r="AD392" s="324"/>
    </row>
    <row r="393" ht="23.25" customHeight="1">
      <c r="A393" s="324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  <c r="AA393" s="324"/>
      <c r="AB393" s="324"/>
      <c r="AC393" s="324"/>
      <c r="AD393" s="324"/>
    </row>
    <row r="394" ht="23.25" customHeight="1">
      <c r="A394" s="324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  <c r="AA394" s="324"/>
      <c r="AB394" s="324"/>
      <c r="AC394" s="324"/>
      <c r="AD394" s="324"/>
    </row>
    <row r="395" ht="23.25" customHeight="1">
      <c r="A395" s="324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</row>
    <row r="396" ht="23.25" customHeight="1">
      <c r="A396" s="324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  <c r="AA396" s="324"/>
      <c r="AB396" s="324"/>
      <c r="AC396" s="324"/>
      <c r="AD396" s="324"/>
    </row>
    <row r="397" ht="23.25" customHeight="1">
      <c r="A397" s="324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  <c r="AA397" s="324"/>
      <c r="AB397" s="324"/>
      <c r="AC397" s="324"/>
      <c r="AD397" s="324"/>
    </row>
    <row r="398" ht="23.25" customHeight="1">
      <c r="A398" s="324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  <c r="AA398" s="324"/>
      <c r="AB398" s="324"/>
      <c r="AC398" s="324"/>
      <c r="AD398" s="324"/>
    </row>
    <row r="399" ht="23.25" customHeight="1">
      <c r="A399" s="324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  <c r="AA399" s="324"/>
      <c r="AB399" s="324"/>
      <c r="AC399" s="324"/>
      <c r="AD399" s="324"/>
    </row>
    <row r="400" ht="23.25" customHeight="1">
      <c r="A400" s="324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  <c r="AA400" s="324"/>
      <c r="AB400" s="324"/>
      <c r="AC400" s="324"/>
      <c r="AD400" s="324"/>
    </row>
    <row r="401" ht="23.25" customHeight="1">
      <c r="A401" s="324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  <c r="AA401" s="324"/>
      <c r="AB401" s="324"/>
      <c r="AC401" s="324"/>
      <c r="AD401" s="324"/>
    </row>
    <row r="402" ht="23.25" customHeight="1">
      <c r="A402" s="324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  <c r="AA402" s="324"/>
      <c r="AB402" s="324"/>
      <c r="AC402" s="324"/>
      <c r="AD402" s="324"/>
    </row>
    <row r="403" ht="23.25" customHeight="1">
      <c r="A403" s="324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  <c r="AA403" s="324"/>
      <c r="AB403" s="324"/>
      <c r="AC403" s="324"/>
      <c r="AD403" s="324"/>
    </row>
    <row r="404" ht="23.25" customHeight="1">
      <c r="A404" s="324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  <c r="AA404" s="324"/>
      <c r="AB404" s="324"/>
      <c r="AC404" s="324"/>
      <c r="AD404" s="324"/>
    </row>
    <row r="405" ht="23.25" customHeight="1">
      <c r="A405" s="324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  <c r="AA405" s="324"/>
      <c r="AB405" s="324"/>
      <c r="AC405" s="324"/>
      <c r="AD405" s="324"/>
    </row>
    <row r="406" ht="23.25" customHeight="1">
      <c r="A406" s="324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  <c r="AA406" s="324"/>
      <c r="AB406" s="324"/>
      <c r="AC406" s="324"/>
      <c r="AD406" s="324"/>
    </row>
    <row r="407" ht="23.25" customHeight="1">
      <c r="A407" s="324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  <c r="AA407" s="324"/>
      <c r="AB407" s="324"/>
      <c r="AC407" s="324"/>
      <c r="AD407" s="324"/>
    </row>
    <row r="408" ht="23.25" customHeight="1">
      <c r="A408" s="324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  <c r="AA408" s="324"/>
      <c r="AB408" s="324"/>
      <c r="AC408" s="324"/>
      <c r="AD408" s="324"/>
    </row>
    <row r="409" ht="23.25" customHeight="1">
      <c r="A409" s="324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  <c r="AA409" s="324"/>
      <c r="AB409" s="324"/>
      <c r="AC409" s="324"/>
      <c r="AD409" s="324"/>
    </row>
    <row r="410" ht="23.25" customHeight="1">
      <c r="A410" s="324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  <c r="AA410" s="324"/>
      <c r="AB410" s="324"/>
      <c r="AC410" s="324"/>
      <c r="AD410" s="324"/>
    </row>
    <row r="411" ht="23.25" customHeight="1">
      <c r="A411" s="324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  <c r="AA411" s="324"/>
      <c r="AB411" s="324"/>
      <c r="AC411" s="324"/>
      <c r="AD411" s="324"/>
    </row>
    <row r="412" ht="23.25" customHeight="1">
      <c r="A412" s="324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  <c r="AA412" s="324"/>
      <c r="AB412" s="324"/>
      <c r="AC412" s="324"/>
      <c r="AD412" s="324"/>
    </row>
    <row r="413" ht="23.25" customHeight="1">
      <c r="A413" s="324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  <c r="AA413" s="324"/>
      <c r="AB413" s="324"/>
      <c r="AC413" s="324"/>
      <c r="AD413" s="324"/>
    </row>
    <row r="414" ht="23.25" customHeight="1">
      <c r="A414" s="324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  <c r="AA414" s="324"/>
      <c r="AB414" s="324"/>
      <c r="AC414" s="324"/>
      <c r="AD414" s="324"/>
    </row>
    <row r="415" ht="23.25" customHeight="1">
      <c r="A415" s="324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  <c r="AA415" s="324"/>
      <c r="AB415" s="324"/>
      <c r="AC415" s="324"/>
      <c r="AD415" s="324"/>
    </row>
    <row r="416" ht="23.25" customHeight="1">
      <c r="A416" s="324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  <c r="AA416" s="324"/>
      <c r="AB416" s="324"/>
      <c r="AC416" s="324"/>
      <c r="AD416" s="324"/>
    </row>
    <row r="417" ht="23.25" customHeight="1">
      <c r="A417" s="324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  <c r="AA417" s="324"/>
      <c r="AB417" s="324"/>
      <c r="AC417" s="324"/>
      <c r="AD417" s="324"/>
    </row>
    <row r="418" ht="23.25" customHeight="1">
      <c r="A418" s="324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  <c r="AA418" s="324"/>
      <c r="AB418" s="324"/>
      <c r="AC418" s="324"/>
      <c r="AD418" s="324"/>
    </row>
    <row r="419" ht="23.25" customHeight="1">
      <c r="A419" s="324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  <c r="AA419" s="324"/>
      <c r="AB419" s="324"/>
      <c r="AC419" s="324"/>
      <c r="AD419" s="324"/>
    </row>
    <row r="420" ht="23.25" customHeight="1">
      <c r="A420" s="324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  <c r="AA420" s="324"/>
      <c r="AB420" s="324"/>
      <c r="AC420" s="324"/>
      <c r="AD420" s="324"/>
    </row>
    <row r="421" ht="23.25" customHeight="1">
      <c r="A421" s="324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  <c r="AA421" s="324"/>
      <c r="AB421" s="324"/>
      <c r="AC421" s="324"/>
      <c r="AD421" s="324"/>
    </row>
    <row r="422" ht="23.25" customHeight="1">
      <c r="A422" s="324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  <c r="AA422" s="324"/>
      <c r="AB422" s="324"/>
      <c r="AC422" s="324"/>
      <c r="AD422" s="324"/>
    </row>
    <row r="423" ht="23.25" customHeight="1">
      <c r="A423" s="324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  <c r="AA423" s="324"/>
      <c r="AB423" s="324"/>
      <c r="AC423" s="324"/>
      <c r="AD423" s="324"/>
    </row>
    <row r="424" ht="23.25" customHeight="1">
      <c r="A424" s="324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  <c r="AA424" s="324"/>
      <c r="AB424" s="324"/>
      <c r="AC424" s="324"/>
      <c r="AD424" s="324"/>
    </row>
    <row r="425" ht="23.25" customHeight="1">
      <c r="A425" s="324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  <c r="AA425" s="324"/>
      <c r="AB425" s="324"/>
      <c r="AC425" s="324"/>
      <c r="AD425" s="324"/>
    </row>
    <row r="426" ht="23.25" customHeight="1">
      <c r="A426" s="324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  <c r="AA426" s="324"/>
      <c r="AB426" s="324"/>
      <c r="AC426" s="324"/>
      <c r="AD426" s="324"/>
    </row>
    <row r="427" ht="23.25" customHeight="1">
      <c r="A427" s="324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  <c r="AA427" s="324"/>
      <c r="AB427" s="324"/>
      <c r="AC427" s="324"/>
      <c r="AD427" s="324"/>
    </row>
    <row r="428" ht="23.25" customHeight="1">
      <c r="A428" s="324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  <c r="AA428" s="324"/>
      <c r="AB428" s="324"/>
      <c r="AC428" s="324"/>
      <c r="AD428" s="324"/>
    </row>
    <row r="429" ht="23.25" customHeight="1">
      <c r="A429" s="324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  <c r="AA429" s="324"/>
      <c r="AB429" s="324"/>
      <c r="AC429" s="324"/>
      <c r="AD429" s="324"/>
    </row>
    <row r="430" ht="23.25" customHeight="1">
      <c r="A430" s="324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  <c r="AA430" s="324"/>
      <c r="AB430" s="324"/>
      <c r="AC430" s="324"/>
      <c r="AD430" s="324"/>
    </row>
    <row r="431" ht="23.25" customHeight="1">
      <c r="A431" s="324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  <c r="AA431" s="324"/>
      <c r="AB431" s="324"/>
      <c r="AC431" s="324"/>
      <c r="AD431" s="324"/>
    </row>
    <row r="432" ht="23.25" customHeight="1">
      <c r="A432" s="324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  <c r="AA432" s="324"/>
      <c r="AB432" s="324"/>
      <c r="AC432" s="324"/>
      <c r="AD432" s="324"/>
    </row>
    <row r="433" ht="23.25" customHeight="1">
      <c r="A433" s="324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  <c r="AA433" s="324"/>
      <c r="AB433" s="324"/>
      <c r="AC433" s="324"/>
      <c r="AD433" s="324"/>
    </row>
    <row r="434" ht="23.25" customHeight="1">
      <c r="A434" s="324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</row>
    <row r="435" ht="23.25" customHeight="1">
      <c r="A435" s="324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  <c r="AA435" s="324"/>
      <c r="AB435" s="324"/>
      <c r="AC435" s="324"/>
      <c r="AD435" s="324"/>
    </row>
    <row r="436" ht="23.25" customHeight="1">
      <c r="A436" s="324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  <c r="AA436" s="324"/>
      <c r="AB436" s="324"/>
      <c r="AC436" s="324"/>
      <c r="AD436" s="324"/>
    </row>
    <row r="437" ht="23.25" customHeight="1">
      <c r="A437" s="324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  <c r="AA437" s="324"/>
      <c r="AB437" s="324"/>
      <c r="AC437" s="324"/>
      <c r="AD437" s="324"/>
    </row>
    <row r="438" ht="23.25" customHeight="1">
      <c r="A438" s="324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  <c r="AA438" s="324"/>
      <c r="AB438" s="324"/>
      <c r="AC438" s="324"/>
      <c r="AD438" s="324"/>
    </row>
    <row r="439" ht="23.25" customHeight="1">
      <c r="A439" s="324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  <c r="AA439" s="324"/>
      <c r="AB439" s="324"/>
      <c r="AC439" s="324"/>
      <c r="AD439" s="324"/>
    </row>
    <row r="440" ht="23.25" customHeight="1">
      <c r="A440" s="324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  <c r="AA440" s="324"/>
      <c r="AB440" s="324"/>
      <c r="AC440" s="324"/>
      <c r="AD440" s="324"/>
    </row>
    <row r="441" ht="23.25" customHeight="1">
      <c r="A441" s="324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  <c r="AA441" s="324"/>
      <c r="AB441" s="324"/>
      <c r="AC441" s="324"/>
      <c r="AD441" s="324"/>
    </row>
    <row r="442" ht="23.25" customHeight="1">
      <c r="A442" s="324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  <c r="AA442" s="324"/>
      <c r="AB442" s="324"/>
      <c r="AC442" s="324"/>
      <c r="AD442" s="324"/>
    </row>
    <row r="443" ht="23.25" customHeight="1">
      <c r="A443" s="324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  <c r="AA443" s="324"/>
      <c r="AB443" s="324"/>
      <c r="AC443" s="324"/>
      <c r="AD443" s="324"/>
    </row>
    <row r="444" ht="23.25" customHeight="1">
      <c r="A444" s="324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  <c r="AA444" s="324"/>
      <c r="AB444" s="324"/>
      <c r="AC444" s="324"/>
      <c r="AD444" s="324"/>
    </row>
    <row r="445" ht="23.25" customHeight="1">
      <c r="A445" s="324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  <c r="AA445" s="324"/>
      <c r="AB445" s="324"/>
      <c r="AC445" s="324"/>
      <c r="AD445" s="324"/>
    </row>
    <row r="446" ht="23.25" customHeight="1">
      <c r="A446" s="324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  <c r="AA446" s="324"/>
      <c r="AB446" s="324"/>
      <c r="AC446" s="324"/>
      <c r="AD446" s="324"/>
    </row>
    <row r="447" ht="23.25" customHeight="1">
      <c r="A447" s="324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  <c r="AA447" s="324"/>
      <c r="AB447" s="324"/>
      <c r="AC447" s="324"/>
      <c r="AD447" s="324"/>
    </row>
    <row r="448" ht="23.25" customHeight="1">
      <c r="A448" s="324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  <c r="AA448" s="324"/>
      <c r="AB448" s="324"/>
      <c r="AC448" s="324"/>
      <c r="AD448" s="324"/>
    </row>
    <row r="449" ht="23.25" customHeight="1">
      <c r="A449" s="324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  <c r="AA449" s="324"/>
      <c r="AB449" s="324"/>
      <c r="AC449" s="324"/>
      <c r="AD449" s="324"/>
    </row>
    <row r="450" ht="23.25" customHeight="1">
      <c r="A450" s="324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  <c r="AA450" s="324"/>
      <c r="AB450" s="324"/>
      <c r="AC450" s="324"/>
      <c r="AD450" s="324"/>
    </row>
    <row r="451" ht="23.25" customHeight="1">
      <c r="A451" s="324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  <c r="AA451" s="324"/>
      <c r="AB451" s="324"/>
      <c r="AC451" s="324"/>
      <c r="AD451" s="324"/>
    </row>
    <row r="452" ht="23.25" customHeight="1">
      <c r="A452" s="324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  <c r="AD452" s="324"/>
    </row>
    <row r="453" ht="23.25" customHeight="1">
      <c r="A453" s="324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  <c r="AA453" s="324"/>
      <c r="AB453" s="324"/>
      <c r="AC453" s="324"/>
      <c r="AD453" s="324"/>
    </row>
    <row r="454" ht="23.25" customHeight="1">
      <c r="A454" s="324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  <c r="AA454" s="324"/>
      <c r="AB454" s="324"/>
      <c r="AC454" s="324"/>
      <c r="AD454" s="324"/>
    </row>
    <row r="455" ht="23.25" customHeight="1">
      <c r="A455" s="324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  <c r="AA455" s="324"/>
      <c r="AB455" s="324"/>
      <c r="AC455" s="324"/>
      <c r="AD455" s="324"/>
    </row>
    <row r="456" ht="23.25" customHeight="1">
      <c r="A456" s="324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  <c r="AA456" s="324"/>
      <c r="AB456" s="324"/>
      <c r="AC456" s="324"/>
      <c r="AD456" s="324"/>
    </row>
    <row r="457" ht="23.25" customHeight="1">
      <c r="A457" s="324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  <c r="AA457" s="324"/>
      <c r="AB457" s="324"/>
      <c r="AC457" s="324"/>
      <c r="AD457" s="324"/>
    </row>
    <row r="458" ht="23.25" customHeight="1">
      <c r="A458" s="324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  <c r="AA458" s="324"/>
      <c r="AB458" s="324"/>
      <c r="AC458" s="324"/>
      <c r="AD458" s="324"/>
    </row>
    <row r="459" ht="23.25" customHeight="1">
      <c r="A459" s="324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  <c r="AA459" s="324"/>
      <c r="AB459" s="324"/>
      <c r="AC459" s="324"/>
      <c r="AD459" s="324"/>
    </row>
    <row r="460" ht="23.25" customHeight="1">
      <c r="A460" s="324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  <c r="AA460" s="324"/>
      <c r="AB460" s="324"/>
      <c r="AC460" s="324"/>
      <c r="AD460" s="324"/>
    </row>
    <row r="461" ht="23.25" customHeight="1">
      <c r="A461" s="324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  <c r="AA461" s="324"/>
      <c r="AB461" s="324"/>
      <c r="AC461" s="324"/>
      <c r="AD461" s="324"/>
    </row>
    <row r="462" ht="23.25" customHeight="1">
      <c r="A462" s="324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  <c r="AA462" s="324"/>
      <c r="AB462" s="324"/>
      <c r="AC462" s="324"/>
      <c r="AD462" s="324"/>
    </row>
    <row r="463" ht="23.25" customHeight="1">
      <c r="A463" s="324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  <c r="AA463" s="324"/>
      <c r="AB463" s="324"/>
      <c r="AC463" s="324"/>
      <c r="AD463" s="324"/>
    </row>
    <row r="464" ht="23.25" customHeight="1">
      <c r="A464" s="324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  <c r="AA464" s="324"/>
      <c r="AB464" s="324"/>
      <c r="AC464" s="324"/>
      <c r="AD464" s="324"/>
    </row>
    <row r="465" ht="23.25" customHeight="1">
      <c r="A465" s="324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  <c r="AA465" s="324"/>
      <c r="AB465" s="324"/>
      <c r="AC465" s="324"/>
      <c r="AD465" s="324"/>
    </row>
    <row r="466" ht="23.25" customHeight="1">
      <c r="A466" s="324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  <c r="AA466" s="324"/>
      <c r="AB466" s="324"/>
      <c r="AC466" s="324"/>
      <c r="AD466" s="324"/>
    </row>
    <row r="467" ht="23.25" customHeight="1">
      <c r="A467" s="324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  <c r="AA467" s="324"/>
      <c r="AB467" s="324"/>
      <c r="AC467" s="324"/>
      <c r="AD467" s="324"/>
    </row>
    <row r="468" ht="23.25" customHeight="1">
      <c r="A468" s="324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  <c r="AA468" s="324"/>
      <c r="AB468" s="324"/>
      <c r="AC468" s="324"/>
      <c r="AD468" s="324"/>
    </row>
    <row r="469" ht="23.25" customHeight="1">
      <c r="A469" s="324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  <c r="AA469" s="324"/>
      <c r="AB469" s="324"/>
      <c r="AC469" s="324"/>
      <c r="AD469" s="324"/>
    </row>
    <row r="470" ht="23.25" customHeight="1">
      <c r="A470" s="324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  <c r="AA470" s="324"/>
      <c r="AB470" s="324"/>
      <c r="AC470" s="324"/>
      <c r="AD470" s="324"/>
    </row>
    <row r="471" ht="23.25" customHeight="1">
      <c r="A471" s="324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  <c r="AA471" s="324"/>
      <c r="AB471" s="324"/>
      <c r="AC471" s="324"/>
      <c r="AD471" s="324"/>
    </row>
    <row r="472" ht="23.25" customHeight="1">
      <c r="A472" s="324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  <c r="AA472" s="324"/>
      <c r="AB472" s="324"/>
      <c r="AC472" s="324"/>
      <c r="AD472" s="324"/>
    </row>
    <row r="473" ht="23.25" customHeight="1">
      <c r="A473" s="324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</row>
    <row r="474" ht="23.25" customHeight="1">
      <c r="A474" s="324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  <c r="AA474" s="324"/>
      <c r="AB474" s="324"/>
      <c r="AC474" s="324"/>
      <c r="AD474" s="324"/>
    </row>
    <row r="475" ht="23.25" customHeight="1">
      <c r="A475" s="324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  <c r="AA475" s="324"/>
      <c r="AB475" s="324"/>
      <c r="AC475" s="324"/>
      <c r="AD475" s="324"/>
    </row>
    <row r="476" ht="23.25" customHeight="1">
      <c r="A476" s="324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  <c r="AA476" s="324"/>
      <c r="AB476" s="324"/>
      <c r="AC476" s="324"/>
      <c r="AD476" s="324"/>
    </row>
    <row r="477" ht="23.25" customHeight="1">
      <c r="A477" s="324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  <c r="AA477" s="324"/>
      <c r="AB477" s="324"/>
      <c r="AC477" s="324"/>
      <c r="AD477" s="324"/>
    </row>
    <row r="478" ht="23.25" customHeight="1">
      <c r="A478" s="324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  <c r="AA478" s="324"/>
      <c r="AB478" s="324"/>
      <c r="AC478" s="324"/>
      <c r="AD478" s="324"/>
    </row>
    <row r="479" ht="23.25" customHeight="1">
      <c r="A479" s="324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  <c r="AA479" s="324"/>
      <c r="AB479" s="324"/>
      <c r="AC479" s="324"/>
      <c r="AD479" s="324"/>
    </row>
    <row r="480" ht="23.25" customHeight="1">
      <c r="A480" s="324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  <c r="AA480" s="324"/>
      <c r="AB480" s="324"/>
      <c r="AC480" s="324"/>
      <c r="AD480" s="324"/>
    </row>
    <row r="481" ht="23.25" customHeight="1">
      <c r="A481" s="324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  <c r="AA481" s="324"/>
      <c r="AB481" s="324"/>
      <c r="AC481" s="324"/>
      <c r="AD481" s="324"/>
    </row>
    <row r="482" ht="23.25" customHeight="1">
      <c r="A482" s="324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  <c r="AA482" s="324"/>
      <c r="AB482" s="324"/>
      <c r="AC482" s="324"/>
      <c r="AD482" s="324"/>
    </row>
    <row r="483" ht="23.25" customHeight="1">
      <c r="A483" s="324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  <c r="AA483" s="324"/>
      <c r="AB483" s="324"/>
      <c r="AC483" s="324"/>
      <c r="AD483" s="324"/>
    </row>
    <row r="484" ht="23.25" customHeight="1">
      <c r="A484" s="324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  <c r="AA484" s="324"/>
      <c r="AB484" s="324"/>
      <c r="AC484" s="324"/>
      <c r="AD484" s="324"/>
    </row>
    <row r="485" ht="23.25" customHeight="1">
      <c r="A485" s="324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  <c r="AA485" s="324"/>
      <c r="AB485" s="324"/>
      <c r="AC485" s="324"/>
      <c r="AD485" s="324"/>
    </row>
    <row r="486" ht="23.25" customHeight="1">
      <c r="A486" s="324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  <c r="AA486" s="324"/>
      <c r="AB486" s="324"/>
      <c r="AC486" s="324"/>
      <c r="AD486" s="324"/>
    </row>
    <row r="487" ht="23.25" customHeight="1">
      <c r="A487" s="324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  <c r="AA487" s="324"/>
      <c r="AB487" s="324"/>
      <c r="AC487" s="324"/>
      <c r="AD487" s="324"/>
    </row>
    <row r="488" ht="23.25" customHeight="1">
      <c r="A488" s="324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  <c r="AA488" s="324"/>
      <c r="AB488" s="324"/>
      <c r="AC488" s="324"/>
      <c r="AD488" s="324"/>
    </row>
    <row r="489" ht="23.25" customHeight="1">
      <c r="A489" s="324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  <c r="AA489" s="324"/>
      <c r="AB489" s="324"/>
      <c r="AC489" s="324"/>
      <c r="AD489" s="324"/>
    </row>
    <row r="490" ht="23.25" customHeight="1">
      <c r="A490" s="324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  <c r="AA490" s="324"/>
      <c r="AB490" s="324"/>
      <c r="AC490" s="324"/>
      <c r="AD490" s="324"/>
    </row>
    <row r="491" ht="23.25" customHeight="1">
      <c r="A491" s="324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  <c r="AA491" s="324"/>
      <c r="AB491" s="324"/>
      <c r="AC491" s="324"/>
      <c r="AD491" s="324"/>
    </row>
    <row r="492" ht="23.25" customHeight="1">
      <c r="A492" s="324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  <c r="AA492" s="324"/>
      <c r="AB492" s="324"/>
      <c r="AC492" s="324"/>
      <c r="AD492" s="324"/>
    </row>
    <row r="493" ht="23.25" customHeight="1">
      <c r="A493" s="324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  <c r="AA493" s="324"/>
      <c r="AB493" s="324"/>
      <c r="AC493" s="324"/>
      <c r="AD493" s="324"/>
    </row>
    <row r="494" ht="23.25" customHeight="1">
      <c r="A494" s="324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  <c r="AA494" s="324"/>
      <c r="AB494" s="324"/>
      <c r="AC494" s="324"/>
      <c r="AD494" s="324"/>
    </row>
    <row r="495" ht="23.25" customHeight="1">
      <c r="A495" s="324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  <c r="AA495" s="324"/>
      <c r="AB495" s="324"/>
      <c r="AC495" s="324"/>
      <c r="AD495" s="324"/>
    </row>
    <row r="496" ht="23.25" customHeight="1">
      <c r="A496" s="324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  <c r="AA496" s="324"/>
      <c r="AB496" s="324"/>
      <c r="AC496" s="324"/>
      <c r="AD496" s="324"/>
    </row>
    <row r="497" ht="23.25" customHeight="1">
      <c r="A497" s="324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  <c r="AA497" s="324"/>
      <c r="AB497" s="324"/>
      <c r="AC497" s="324"/>
      <c r="AD497" s="324"/>
    </row>
    <row r="498" ht="23.25" customHeight="1">
      <c r="A498" s="324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  <c r="AA498" s="324"/>
      <c r="AB498" s="324"/>
      <c r="AC498" s="324"/>
      <c r="AD498" s="324"/>
    </row>
    <row r="499" ht="23.25" customHeight="1">
      <c r="A499" s="324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  <c r="AA499" s="324"/>
      <c r="AB499" s="324"/>
      <c r="AC499" s="324"/>
      <c r="AD499" s="324"/>
    </row>
    <row r="500" ht="23.25" customHeight="1">
      <c r="A500" s="324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  <c r="AD500" s="324"/>
    </row>
    <row r="501" ht="23.25" customHeight="1">
      <c r="A501" s="324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  <c r="AA501" s="324"/>
      <c r="AB501" s="324"/>
      <c r="AC501" s="324"/>
      <c r="AD501" s="324"/>
    </row>
    <row r="502" ht="23.25" customHeight="1">
      <c r="A502" s="324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  <c r="AA502" s="324"/>
      <c r="AB502" s="324"/>
      <c r="AC502" s="324"/>
      <c r="AD502" s="324"/>
    </row>
    <row r="503" ht="23.25" customHeight="1">
      <c r="A503" s="324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  <c r="AA503" s="324"/>
      <c r="AB503" s="324"/>
      <c r="AC503" s="324"/>
      <c r="AD503" s="324"/>
    </row>
    <row r="504" ht="23.25" customHeight="1">
      <c r="A504" s="324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  <c r="AA504" s="324"/>
      <c r="AB504" s="324"/>
      <c r="AC504" s="324"/>
      <c r="AD504" s="324"/>
    </row>
    <row r="505" ht="23.25" customHeight="1">
      <c r="A505" s="324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  <c r="AA505" s="324"/>
      <c r="AB505" s="324"/>
      <c r="AC505" s="324"/>
      <c r="AD505" s="324"/>
    </row>
    <row r="506" ht="23.25" customHeight="1">
      <c r="A506" s="324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  <c r="AA506" s="324"/>
      <c r="AB506" s="324"/>
      <c r="AC506" s="324"/>
      <c r="AD506" s="324"/>
    </row>
    <row r="507" ht="23.25" customHeight="1">
      <c r="A507" s="324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  <c r="AA507" s="324"/>
      <c r="AB507" s="324"/>
      <c r="AC507" s="324"/>
      <c r="AD507" s="324"/>
    </row>
    <row r="508" ht="23.25" customHeight="1">
      <c r="A508" s="324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  <c r="AA508" s="324"/>
      <c r="AB508" s="324"/>
      <c r="AC508" s="324"/>
      <c r="AD508" s="324"/>
    </row>
    <row r="509" ht="23.25" customHeight="1">
      <c r="A509" s="324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  <c r="AA509" s="324"/>
      <c r="AB509" s="324"/>
      <c r="AC509" s="324"/>
      <c r="AD509" s="324"/>
    </row>
    <row r="510" ht="23.25" customHeight="1">
      <c r="A510" s="324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  <c r="AA510" s="324"/>
      <c r="AB510" s="324"/>
      <c r="AC510" s="324"/>
      <c r="AD510" s="324"/>
    </row>
    <row r="511" ht="23.25" customHeight="1">
      <c r="A511" s="324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  <c r="AD511" s="324"/>
    </row>
    <row r="512" ht="23.25" customHeight="1">
      <c r="A512" s="324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</row>
    <row r="513" ht="23.25" customHeight="1">
      <c r="A513" s="324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  <c r="AA513" s="324"/>
      <c r="AB513" s="324"/>
      <c r="AC513" s="324"/>
      <c r="AD513" s="324"/>
    </row>
    <row r="514" ht="23.25" customHeight="1">
      <c r="A514" s="324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  <c r="AA514" s="324"/>
      <c r="AB514" s="324"/>
      <c r="AC514" s="324"/>
      <c r="AD514" s="324"/>
    </row>
    <row r="515" ht="23.25" customHeight="1">
      <c r="A515" s="324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  <c r="AA515" s="324"/>
      <c r="AB515" s="324"/>
      <c r="AC515" s="324"/>
      <c r="AD515" s="324"/>
    </row>
    <row r="516" ht="23.25" customHeight="1">
      <c r="A516" s="324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  <c r="AA516" s="324"/>
      <c r="AB516" s="324"/>
      <c r="AC516" s="324"/>
      <c r="AD516" s="324"/>
    </row>
    <row r="517" ht="23.25" customHeight="1">
      <c r="A517" s="324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  <c r="AA517" s="324"/>
      <c r="AB517" s="324"/>
      <c r="AC517" s="324"/>
      <c r="AD517" s="324"/>
    </row>
    <row r="518" ht="23.25" customHeight="1">
      <c r="A518" s="324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  <c r="AA518" s="324"/>
      <c r="AB518" s="324"/>
      <c r="AC518" s="324"/>
      <c r="AD518" s="324"/>
    </row>
    <row r="519" ht="23.25" customHeight="1">
      <c r="A519" s="324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  <c r="AA519" s="324"/>
      <c r="AB519" s="324"/>
      <c r="AC519" s="324"/>
      <c r="AD519" s="324"/>
    </row>
    <row r="520" ht="23.25" customHeight="1">
      <c r="A520" s="324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  <c r="AA520" s="324"/>
      <c r="AB520" s="324"/>
      <c r="AC520" s="324"/>
      <c r="AD520" s="324"/>
    </row>
    <row r="521" ht="23.25" customHeight="1">
      <c r="A521" s="324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  <c r="AA521" s="324"/>
      <c r="AB521" s="324"/>
      <c r="AC521" s="324"/>
      <c r="AD521" s="324"/>
    </row>
    <row r="522" ht="23.25" customHeight="1">
      <c r="A522" s="324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  <c r="AA522" s="324"/>
      <c r="AB522" s="324"/>
      <c r="AC522" s="324"/>
      <c r="AD522" s="324"/>
    </row>
    <row r="523" ht="23.25" customHeight="1">
      <c r="A523" s="324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  <c r="AA523" s="324"/>
      <c r="AB523" s="324"/>
      <c r="AC523" s="324"/>
      <c r="AD523" s="324"/>
    </row>
    <row r="524" ht="23.25" customHeight="1">
      <c r="A524" s="324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  <c r="AA524" s="324"/>
      <c r="AB524" s="324"/>
      <c r="AC524" s="324"/>
      <c r="AD524" s="324"/>
    </row>
    <row r="525" ht="23.25" customHeight="1">
      <c r="A525" s="324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  <c r="AA525" s="324"/>
      <c r="AB525" s="324"/>
      <c r="AC525" s="324"/>
      <c r="AD525" s="324"/>
    </row>
    <row r="526" ht="23.25" customHeight="1">
      <c r="A526" s="324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  <c r="AA526" s="324"/>
      <c r="AB526" s="324"/>
      <c r="AC526" s="324"/>
      <c r="AD526" s="324"/>
    </row>
    <row r="527" ht="23.25" customHeight="1">
      <c r="A527" s="324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  <c r="AA527" s="324"/>
      <c r="AB527" s="324"/>
      <c r="AC527" s="324"/>
      <c r="AD527" s="324"/>
    </row>
    <row r="528" ht="23.25" customHeight="1">
      <c r="A528" s="324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  <c r="AA528" s="324"/>
      <c r="AB528" s="324"/>
      <c r="AC528" s="324"/>
      <c r="AD528" s="324"/>
    </row>
    <row r="529" ht="23.25" customHeight="1">
      <c r="A529" s="324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  <c r="AA529" s="324"/>
      <c r="AB529" s="324"/>
      <c r="AC529" s="324"/>
      <c r="AD529" s="324"/>
    </row>
    <row r="530" ht="23.25" customHeight="1">
      <c r="A530" s="324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  <c r="AA530" s="324"/>
      <c r="AB530" s="324"/>
      <c r="AC530" s="324"/>
      <c r="AD530" s="324"/>
    </row>
    <row r="531" ht="23.25" customHeight="1">
      <c r="A531" s="324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  <c r="AA531" s="324"/>
      <c r="AB531" s="324"/>
      <c r="AC531" s="324"/>
      <c r="AD531" s="324"/>
    </row>
    <row r="532" ht="23.25" customHeight="1">
      <c r="A532" s="324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  <c r="AA532" s="324"/>
      <c r="AB532" s="324"/>
      <c r="AC532" s="324"/>
      <c r="AD532" s="324"/>
    </row>
    <row r="533" ht="23.25" customHeight="1">
      <c r="A533" s="324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  <c r="AA533" s="324"/>
      <c r="AB533" s="324"/>
      <c r="AC533" s="324"/>
      <c r="AD533" s="324"/>
    </row>
    <row r="534" ht="23.25" customHeight="1">
      <c r="A534" s="324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  <c r="AA534" s="324"/>
      <c r="AB534" s="324"/>
      <c r="AC534" s="324"/>
      <c r="AD534" s="324"/>
    </row>
    <row r="535" ht="23.25" customHeight="1">
      <c r="A535" s="324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  <c r="AA535" s="324"/>
      <c r="AB535" s="324"/>
      <c r="AC535" s="324"/>
      <c r="AD535" s="324"/>
    </row>
    <row r="536" ht="23.25" customHeight="1">
      <c r="A536" s="324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  <c r="AA536" s="324"/>
      <c r="AB536" s="324"/>
      <c r="AC536" s="324"/>
      <c r="AD536" s="324"/>
    </row>
    <row r="537" ht="23.25" customHeight="1">
      <c r="A537" s="324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  <c r="AA537" s="324"/>
      <c r="AB537" s="324"/>
      <c r="AC537" s="324"/>
      <c r="AD537" s="324"/>
    </row>
    <row r="538" ht="23.25" customHeight="1">
      <c r="A538" s="324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  <c r="AA538" s="324"/>
      <c r="AB538" s="324"/>
      <c r="AC538" s="324"/>
      <c r="AD538" s="324"/>
    </row>
    <row r="539" ht="23.25" customHeight="1">
      <c r="A539" s="324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  <c r="AA539" s="324"/>
      <c r="AB539" s="324"/>
      <c r="AC539" s="324"/>
      <c r="AD539" s="324"/>
    </row>
    <row r="540" ht="23.25" customHeight="1">
      <c r="A540" s="324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  <c r="AA540" s="324"/>
      <c r="AB540" s="324"/>
      <c r="AC540" s="324"/>
      <c r="AD540" s="324"/>
    </row>
    <row r="541" ht="23.25" customHeight="1">
      <c r="A541" s="324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  <c r="AA541" s="324"/>
      <c r="AB541" s="324"/>
      <c r="AC541" s="324"/>
      <c r="AD541" s="324"/>
    </row>
    <row r="542" ht="23.25" customHeight="1">
      <c r="A542" s="324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  <c r="AA542" s="324"/>
      <c r="AB542" s="324"/>
      <c r="AC542" s="324"/>
      <c r="AD542" s="324"/>
    </row>
    <row r="543" ht="23.25" customHeight="1">
      <c r="A543" s="324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  <c r="AA543" s="324"/>
      <c r="AB543" s="324"/>
      <c r="AC543" s="324"/>
      <c r="AD543" s="324"/>
    </row>
    <row r="544" ht="23.25" customHeight="1">
      <c r="A544" s="324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</row>
    <row r="545" ht="23.25" customHeight="1">
      <c r="A545" s="324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  <c r="AA545" s="324"/>
      <c r="AB545" s="324"/>
      <c r="AC545" s="324"/>
      <c r="AD545" s="324"/>
    </row>
    <row r="546" ht="23.25" customHeight="1">
      <c r="A546" s="324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</row>
    <row r="547" ht="23.25" customHeight="1">
      <c r="A547" s="324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</row>
    <row r="548" ht="23.25" customHeight="1">
      <c r="A548" s="324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</row>
    <row r="549" ht="23.25" customHeight="1">
      <c r="A549" s="324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</row>
    <row r="550" ht="23.25" customHeight="1">
      <c r="A550" s="324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</row>
    <row r="551" ht="23.25" customHeight="1">
      <c r="A551" s="324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</row>
    <row r="552" ht="23.25" customHeight="1">
      <c r="A552" s="324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</row>
    <row r="553" ht="23.25" customHeight="1">
      <c r="A553" s="324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</row>
    <row r="554" ht="23.25" customHeight="1">
      <c r="A554" s="324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</row>
    <row r="555" ht="23.25" customHeight="1">
      <c r="A555" s="324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  <c r="AA555" s="324"/>
      <c r="AB555" s="324"/>
      <c r="AC555" s="324"/>
      <c r="AD555" s="324"/>
    </row>
    <row r="556" ht="23.25" customHeight="1">
      <c r="A556" s="324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  <c r="AA556" s="324"/>
      <c r="AB556" s="324"/>
      <c r="AC556" s="324"/>
      <c r="AD556" s="324"/>
    </row>
    <row r="557" ht="23.25" customHeight="1">
      <c r="A557" s="324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  <c r="AA557" s="324"/>
      <c r="AB557" s="324"/>
      <c r="AC557" s="324"/>
      <c r="AD557" s="324"/>
    </row>
    <row r="558" ht="23.25" customHeight="1">
      <c r="A558" s="324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  <c r="AA558" s="324"/>
      <c r="AB558" s="324"/>
      <c r="AC558" s="324"/>
      <c r="AD558" s="324"/>
    </row>
    <row r="559" ht="23.25" customHeight="1">
      <c r="A559" s="324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  <c r="AA559" s="324"/>
      <c r="AB559" s="324"/>
      <c r="AC559" s="324"/>
      <c r="AD559" s="324"/>
    </row>
    <row r="560" ht="23.25" customHeight="1">
      <c r="A560" s="324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</row>
    <row r="561" ht="23.25" customHeight="1">
      <c r="A561" s="324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  <c r="AA561" s="324"/>
      <c r="AB561" s="324"/>
      <c r="AC561" s="324"/>
      <c r="AD561" s="324"/>
    </row>
    <row r="562" ht="23.25" customHeight="1">
      <c r="A562" s="324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  <c r="AD562" s="324"/>
    </row>
    <row r="563" ht="23.25" customHeight="1">
      <c r="A563" s="324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  <c r="AA563" s="324"/>
      <c r="AB563" s="324"/>
      <c r="AC563" s="324"/>
      <c r="AD563" s="324"/>
    </row>
    <row r="564" ht="23.25" customHeight="1">
      <c r="A564" s="324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  <c r="AA564" s="324"/>
      <c r="AB564" s="324"/>
      <c r="AC564" s="324"/>
      <c r="AD564" s="324"/>
    </row>
    <row r="565" ht="23.25" customHeight="1">
      <c r="A565" s="324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  <c r="AD565" s="324"/>
    </row>
    <row r="566" ht="23.25" customHeight="1">
      <c r="A566" s="324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  <c r="AA566" s="324"/>
      <c r="AB566" s="324"/>
      <c r="AC566" s="324"/>
      <c r="AD566" s="324"/>
    </row>
    <row r="567" ht="23.25" customHeight="1">
      <c r="A567" s="324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  <c r="AA567" s="324"/>
      <c r="AB567" s="324"/>
      <c r="AC567" s="324"/>
      <c r="AD567" s="324"/>
    </row>
    <row r="568" ht="23.25" customHeight="1">
      <c r="A568" s="324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  <c r="AA568" s="324"/>
      <c r="AB568" s="324"/>
      <c r="AC568" s="324"/>
      <c r="AD568" s="324"/>
    </row>
    <row r="569" ht="23.25" customHeight="1">
      <c r="A569" s="324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  <c r="AA569" s="324"/>
      <c r="AB569" s="324"/>
      <c r="AC569" s="324"/>
      <c r="AD569" s="324"/>
    </row>
    <row r="570" ht="23.25" customHeight="1">
      <c r="A570" s="324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  <c r="AA570" s="324"/>
      <c r="AB570" s="324"/>
      <c r="AC570" s="324"/>
      <c r="AD570" s="324"/>
    </row>
    <row r="571" ht="23.25" customHeight="1">
      <c r="A571" s="324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  <c r="AA571" s="324"/>
      <c r="AB571" s="324"/>
      <c r="AC571" s="324"/>
      <c r="AD571" s="324"/>
    </row>
    <row r="572" ht="23.25" customHeight="1">
      <c r="A572" s="324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  <c r="AA572" s="324"/>
      <c r="AB572" s="324"/>
      <c r="AC572" s="324"/>
      <c r="AD572" s="324"/>
    </row>
    <row r="573" ht="23.25" customHeight="1">
      <c r="A573" s="324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  <c r="AA573" s="324"/>
      <c r="AB573" s="324"/>
      <c r="AC573" s="324"/>
      <c r="AD573" s="324"/>
    </row>
    <row r="574" ht="23.25" customHeight="1">
      <c r="A574" s="324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  <c r="AA574" s="324"/>
      <c r="AB574" s="324"/>
      <c r="AC574" s="324"/>
      <c r="AD574" s="324"/>
    </row>
    <row r="575" ht="23.25" customHeight="1">
      <c r="A575" s="324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  <c r="AA575" s="324"/>
      <c r="AB575" s="324"/>
      <c r="AC575" s="324"/>
      <c r="AD575" s="324"/>
    </row>
    <row r="576" ht="23.25" customHeight="1">
      <c r="A576" s="324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  <c r="AA576" s="324"/>
      <c r="AB576" s="324"/>
      <c r="AC576" s="324"/>
      <c r="AD576" s="324"/>
    </row>
    <row r="577" ht="23.25" customHeight="1">
      <c r="A577" s="324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  <c r="AA577" s="324"/>
      <c r="AB577" s="324"/>
      <c r="AC577" s="324"/>
      <c r="AD577" s="324"/>
    </row>
    <row r="578" ht="23.25" customHeight="1">
      <c r="A578" s="324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  <c r="AA578" s="324"/>
      <c r="AB578" s="324"/>
      <c r="AC578" s="324"/>
      <c r="AD578" s="324"/>
    </row>
    <row r="579" ht="23.25" customHeight="1">
      <c r="A579" s="324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  <c r="AA579" s="324"/>
      <c r="AB579" s="324"/>
      <c r="AC579" s="324"/>
      <c r="AD579" s="324"/>
    </row>
    <row r="580" ht="23.25" customHeight="1">
      <c r="A580" s="324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  <c r="AA580" s="324"/>
      <c r="AB580" s="324"/>
      <c r="AC580" s="324"/>
      <c r="AD580" s="324"/>
    </row>
    <row r="581" ht="23.25" customHeight="1">
      <c r="A581" s="324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  <c r="AA581" s="324"/>
      <c r="AB581" s="324"/>
      <c r="AC581" s="324"/>
      <c r="AD581" s="324"/>
    </row>
    <row r="582" ht="23.25" customHeight="1">
      <c r="A582" s="324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  <c r="AA582" s="324"/>
      <c r="AB582" s="324"/>
      <c r="AC582" s="324"/>
      <c r="AD582" s="324"/>
    </row>
    <row r="583" ht="23.25" customHeight="1">
      <c r="A583" s="324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  <c r="AA583" s="324"/>
      <c r="AB583" s="324"/>
      <c r="AC583" s="324"/>
      <c r="AD583" s="324"/>
    </row>
    <row r="584" ht="23.25" customHeight="1">
      <c r="A584" s="324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  <c r="AA584" s="324"/>
      <c r="AB584" s="324"/>
      <c r="AC584" s="324"/>
      <c r="AD584" s="324"/>
    </row>
    <row r="585" ht="23.25" customHeight="1">
      <c r="A585" s="324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  <c r="AA585" s="324"/>
      <c r="AB585" s="324"/>
      <c r="AC585" s="324"/>
      <c r="AD585" s="324"/>
    </row>
    <row r="586" ht="23.25" customHeight="1">
      <c r="A586" s="324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  <c r="AA586" s="324"/>
      <c r="AB586" s="324"/>
      <c r="AC586" s="324"/>
      <c r="AD586" s="324"/>
    </row>
    <row r="587" ht="23.25" customHeight="1">
      <c r="A587" s="324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  <c r="AA587" s="324"/>
      <c r="AB587" s="324"/>
      <c r="AC587" s="324"/>
      <c r="AD587" s="324"/>
    </row>
    <row r="588" ht="23.25" customHeight="1">
      <c r="A588" s="324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  <c r="AA588" s="324"/>
      <c r="AB588" s="324"/>
      <c r="AC588" s="324"/>
      <c r="AD588" s="324"/>
    </row>
    <row r="589" ht="23.25" customHeight="1">
      <c r="A589" s="324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  <c r="AA589" s="324"/>
      <c r="AB589" s="324"/>
      <c r="AC589" s="324"/>
      <c r="AD589" s="324"/>
    </row>
    <row r="590" ht="23.25" customHeight="1">
      <c r="A590" s="324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  <c r="AA590" s="324"/>
      <c r="AB590" s="324"/>
      <c r="AC590" s="324"/>
      <c r="AD590" s="324"/>
    </row>
    <row r="591" ht="23.25" customHeight="1">
      <c r="A591" s="324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  <c r="AA591" s="324"/>
      <c r="AB591" s="324"/>
      <c r="AC591" s="324"/>
      <c r="AD591" s="324"/>
    </row>
    <row r="592" ht="23.25" customHeight="1">
      <c r="A592" s="324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  <c r="AA592" s="324"/>
      <c r="AB592" s="324"/>
      <c r="AC592" s="324"/>
      <c r="AD592" s="324"/>
    </row>
    <row r="593" ht="23.25" customHeight="1">
      <c r="A593" s="324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  <c r="AA593" s="324"/>
      <c r="AB593" s="324"/>
      <c r="AC593" s="324"/>
      <c r="AD593" s="324"/>
    </row>
    <row r="594" ht="23.25" customHeight="1">
      <c r="A594" s="324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  <c r="AA594" s="324"/>
      <c r="AB594" s="324"/>
      <c r="AC594" s="324"/>
      <c r="AD594" s="324"/>
    </row>
    <row r="595" ht="23.25" customHeight="1">
      <c r="A595" s="324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  <c r="AA595" s="324"/>
      <c r="AB595" s="324"/>
      <c r="AC595" s="324"/>
      <c r="AD595" s="324"/>
    </row>
    <row r="596" ht="23.25" customHeight="1">
      <c r="A596" s="324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  <c r="AA596" s="324"/>
      <c r="AB596" s="324"/>
      <c r="AC596" s="324"/>
      <c r="AD596" s="324"/>
    </row>
    <row r="597" ht="23.25" customHeight="1">
      <c r="A597" s="324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  <c r="AA597" s="324"/>
      <c r="AB597" s="324"/>
      <c r="AC597" s="324"/>
      <c r="AD597" s="324"/>
    </row>
    <row r="598" ht="23.25" customHeight="1">
      <c r="A598" s="324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  <c r="AA598" s="324"/>
      <c r="AB598" s="324"/>
      <c r="AC598" s="324"/>
      <c r="AD598" s="324"/>
    </row>
    <row r="599" ht="23.25" customHeight="1">
      <c r="A599" s="324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  <c r="AA599" s="324"/>
      <c r="AB599" s="324"/>
      <c r="AC599" s="324"/>
      <c r="AD599" s="324"/>
    </row>
    <row r="600" ht="23.25" customHeight="1">
      <c r="A600" s="324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  <c r="AA600" s="324"/>
      <c r="AB600" s="324"/>
      <c r="AC600" s="324"/>
      <c r="AD600" s="324"/>
    </row>
    <row r="601" ht="23.25" customHeight="1">
      <c r="A601" s="324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  <c r="AA601" s="324"/>
      <c r="AB601" s="324"/>
      <c r="AC601" s="324"/>
      <c r="AD601" s="324"/>
    </row>
    <row r="602" ht="23.25" customHeight="1">
      <c r="A602" s="324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  <c r="AA602" s="324"/>
      <c r="AB602" s="324"/>
      <c r="AC602" s="324"/>
      <c r="AD602" s="324"/>
    </row>
    <row r="603" ht="23.25" customHeight="1">
      <c r="A603" s="324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  <c r="AA603" s="324"/>
      <c r="AB603" s="324"/>
      <c r="AC603" s="324"/>
      <c r="AD603" s="324"/>
    </row>
    <row r="604" ht="23.25" customHeight="1">
      <c r="A604" s="324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  <c r="AA604" s="324"/>
      <c r="AB604" s="324"/>
      <c r="AC604" s="324"/>
      <c r="AD604" s="324"/>
    </row>
    <row r="605" ht="23.25" customHeight="1">
      <c r="A605" s="324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  <c r="AA605" s="324"/>
      <c r="AB605" s="324"/>
      <c r="AC605" s="324"/>
      <c r="AD605" s="324"/>
    </row>
    <row r="606" ht="23.25" customHeight="1">
      <c r="A606" s="324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  <c r="AA606" s="324"/>
      <c r="AB606" s="324"/>
      <c r="AC606" s="324"/>
      <c r="AD606" s="324"/>
    </row>
    <row r="607" ht="23.25" customHeight="1">
      <c r="A607" s="324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  <c r="AA607" s="324"/>
      <c r="AB607" s="324"/>
      <c r="AC607" s="324"/>
      <c r="AD607" s="324"/>
    </row>
    <row r="608" ht="23.25" customHeight="1">
      <c r="A608" s="324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  <c r="AA608" s="324"/>
      <c r="AB608" s="324"/>
      <c r="AC608" s="324"/>
      <c r="AD608" s="324"/>
    </row>
    <row r="609" ht="23.25" customHeight="1">
      <c r="A609" s="324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  <c r="AA609" s="324"/>
      <c r="AB609" s="324"/>
      <c r="AC609" s="324"/>
      <c r="AD609" s="324"/>
    </row>
    <row r="610" ht="23.25" customHeight="1">
      <c r="A610" s="324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  <c r="AA610" s="324"/>
      <c r="AB610" s="324"/>
      <c r="AC610" s="324"/>
      <c r="AD610" s="324"/>
    </row>
    <row r="611" ht="23.25" customHeight="1">
      <c r="A611" s="324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  <c r="AA611" s="324"/>
      <c r="AB611" s="324"/>
      <c r="AC611" s="324"/>
      <c r="AD611" s="324"/>
    </row>
    <row r="612" ht="23.25" customHeight="1">
      <c r="A612" s="324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  <c r="AA612" s="324"/>
      <c r="AB612" s="324"/>
      <c r="AC612" s="324"/>
      <c r="AD612" s="324"/>
    </row>
    <row r="613" ht="23.25" customHeight="1">
      <c r="A613" s="324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  <c r="AA613" s="324"/>
      <c r="AB613" s="324"/>
      <c r="AC613" s="324"/>
      <c r="AD613" s="324"/>
    </row>
    <row r="614" ht="23.25" customHeight="1">
      <c r="A614" s="324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  <c r="AA614" s="324"/>
      <c r="AB614" s="324"/>
      <c r="AC614" s="324"/>
      <c r="AD614" s="324"/>
    </row>
    <row r="615" ht="23.25" customHeight="1">
      <c r="A615" s="324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  <c r="AA615" s="324"/>
      <c r="AB615" s="324"/>
      <c r="AC615" s="324"/>
      <c r="AD615" s="324"/>
    </row>
    <row r="616" ht="23.25" customHeight="1">
      <c r="A616" s="324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  <c r="AA616" s="324"/>
      <c r="AB616" s="324"/>
      <c r="AC616" s="324"/>
      <c r="AD616" s="324"/>
    </row>
    <row r="617" ht="23.25" customHeight="1">
      <c r="A617" s="324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  <c r="AA617" s="324"/>
      <c r="AB617" s="324"/>
      <c r="AC617" s="324"/>
      <c r="AD617" s="324"/>
    </row>
    <row r="618" ht="23.25" customHeight="1">
      <c r="A618" s="324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  <c r="AA618" s="324"/>
      <c r="AB618" s="324"/>
      <c r="AC618" s="324"/>
      <c r="AD618" s="324"/>
    </row>
    <row r="619" ht="23.25" customHeight="1">
      <c r="A619" s="324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  <c r="AA619" s="324"/>
      <c r="AB619" s="324"/>
      <c r="AC619" s="324"/>
      <c r="AD619" s="324"/>
    </row>
    <row r="620" ht="23.25" customHeight="1">
      <c r="A620" s="324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  <c r="AA620" s="324"/>
      <c r="AB620" s="324"/>
      <c r="AC620" s="324"/>
      <c r="AD620" s="324"/>
    </row>
    <row r="621" ht="23.25" customHeight="1">
      <c r="A621" s="324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  <c r="AA621" s="324"/>
      <c r="AB621" s="324"/>
      <c r="AC621" s="324"/>
      <c r="AD621" s="324"/>
    </row>
    <row r="622" ht="23.25" customHeight="1">
      <c r="A622" s="324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  <c r="AA622" s="324"/>
      <c r="AB622" s="324"/>
      <c r="AC622" s="324"/>
      <c r="AD622" s="324"/>
    </row>
    <row r="623" ht="23.25" customHeight="1">
      <c r="A623" s="324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  <c r="AA623" s="324"/>
      <c r="AB623" s="324"/>
      <c r="AC623" s="324"/>
      <c r="AD623" s="324"/>
    </row>
    <row r="624" ht="23.25" customHeight="1">
      <c r="A624" s="324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  <c r="AA624" s="324"/>
      <c r="AB624" s="324"/>
      <c r="AC624" s="324"/>
      <c r="AD624" s="324"/>
    </row>
    <row r="625" ht="23.25" customHeight="1">
      <c r="A625" s="324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  <c r="AA625" s="324"/>
      <c r="AB625" s="324"/>
      <c r="AC625" s="324"/>
      <c r="AD625" s="324"/>
    </row>
    <row r="626" ht="23.25" customHeight="1">
      <c r="A626" s="324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  <c r="AA626" s="324"/>
      <c r="AB626" s="324"/>
      <c r="AC626" s="324"/>
      <c r="AD626" s="324"/>
    </row>
    <row r="627" ht="23.25" customHeight="1">
      <c r="A627" s="324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  <c r="AA627" s="324"/>
      <c r="AB627" s="324"/>
      <c r="AC627" s="324"/>
      <c r="AD627" s="324"/>
    </row>
    <row r="628" ht="23.25" customHeight="1">
      <c r="A628" s="324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  <c r="AA628" s="324"/>
      <c r="AB628" s="324"/>
      <c r="AC628" s="324"/>
      <c r="AD628" s="324"/>
    </row>
    <row r="629" ht="23.25" customHeight="1">
      <c r="A629" s="324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  <c r="AA629" s="324"/>
      <c r="AB629" s="324"/>
      <c r="AC629" s="324"/>
      <c r="AD629" s="324"/>
    </row>
    <row r="630" ht="23.25" customHeight="1">
      <c r="A630" s="324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  <c r="AA630" s="324"/>
      <c r="AB630" s="324"/>
      <c r="AC630" s="324"/>
      <c r="AD630" s="324"/>
    </row>
    <row r="631" ht="23.25" customHeight="1">
      <c r="A631" s="324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  <c r="AA631" s="324"/>
      <c r="AB631" s="324"/>
      <c r="AC631" s="324"/>
      <c r="AD631" s="324"/>
    </row>
    <row r="632" ht="23.25" customHeight="1">
      <c r="A632" s="324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  <c r="AA632" s="324"/>
      <c r="AB632" s="324"/>
      <c r="AC632" s="324"/>
      <c r="AD632" s="324"/>
    </row>
    <row r="633" ht="23.25" customHeight="1">
      <c r="A633" s="324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  <c r="AA633" s="324"/>
      <c r="AB633" s="324"/>
      <c r="AC633" s="324"/>
      <c r="AD633" s="324"/>
    </row>
    <row r="634" ht="23.25" customHeight="1">
      <c r="A634" s="324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  <c r="AA634" s="324"/>
      <c r="AB634" s="324"/>
      <c r="AC634" s="324"/>
      <c r="AD634" s="324"/>
    </row>
    <row r="635" ht="23.25" customHeight="1">
      <c r="A635" s="324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  <c r="AA635" s="324"/>
      <c r="AB635" s="324"/>
      <c r="AC635" s="324"/>
      <c r="AD635" s="324"/>
    </row>
    <row r="636" ht="23.25" customHeight="1">
      <c r="A636" s="324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  <c r="AA636" s="324"/>
      <c r="AB636" s="324"/>
      <c r="AC636" s="324"/>
      <c r="AD636" s="324"/>
    </row>
    <row r="637" ht="23.25" customHeight="1">
      <c r="A637" s="324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  <c r="AA637" s="324"/>
      <c r="AB637" s="324"/>
      <c r="AC637" s="324"/>
      <c r="AD637" s="324"/>
    </row>
    <row r="638" ht="23.25" customHeight="1">
      <c r="A638" s="324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  <c r="AA638" s="324"/>
      <c r="AB638" s="324"/>
      <c r="AC638" s="324"/>
      <c r="AD638" s="324"/>
    </row>
    <row r="639" ht="23.25" customHeight="1">
      <c r="A639" s="324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  <c r="AA639" s="324"/>
      <c r="AB639" s="324"/>
      <c r="AC639" s="324"/>
      <c r="AD639" s="324"/>
    </row>
    <row r="640" ht="23.25" customHeight="1">
      <c r="A640" s="324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  <c r="AA640" s="324"/>
      <c r="AB640" s="324"/>
      <c r="AC640" s="324"/>
      <c r="AD640" s="324"/>
    </row>
    <row r="641" ht="23.25" customHeight="1">
      <c r="A641" s="324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  <c r="AA641" s="324"/>
      <c r="AB641" s="324"/>
      <c r="AC641" s="324"/>
      <c r="AD641" s="324"/>
    </row>
    <row r="642" ht="23.25" customHeight="1">
      <c r="A642" s="324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  <c r="AA642" s="324"/>
      <c r="AB642" s="324"/>
      <c r="AC642" s="324"/>
      <c r="AD642" s="324"/>
    </row>
    <row r="643" ht="23.25" customHeight="1">
      <c r="A643" s="324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  <c r="AA643" s="324"/>
      <c r="AB643" s="324"/>
      <c r="AC643" s="324"/>
      <c r="AD643" s="324"/>
    </row>
    <row r="644" ht="23.25" customHeight="1">
      <c r="A644" s="324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  <c r="AA644" s="324"/>
      <c r="AB644" s="324"/>
      <c r="AC644" s="324"/>
      <c r="AD644" s="324"/>
    </row>
    <row r="645" ht="23.25" customHeight="1">
      <c r="A645" s="324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  <c r="AA645" s="324"/>
      <c r="AB645" s="324"/>
      <c r="AC645" s="324"/>
      <c r="AD645" s="324"/>
    </row>
    <row r="646" ht="23.25" customHeight="1">
      <c r="A646" s="324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  <c r="AA646" s="324"/>
      <c r="AB646" s="324"/>
      <c r="AC646" s="324"/>
      <c r="AD646" s="324"/>
    </row>
    <row r="647" ht="23.25" customHeight="1">
      <c r="A647" s="324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  <c r="AA647" s="324"/>
      <c r="AB647" s="324"/>
      <c r="AC647" s="324"/>
      <c r="AD647" s="324"/>
    </row>
    <row r="648" ht="23.25" customHeight="1">
      <c r="A648" s="324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  <c r="AA648" s="324"/>
      <c r="AB648" s="324"/>
      <c r="AC648" s="324"/>
      <c r="AD648" s="324"/>
    </row>
    <row r="649" ht="23.25" customHeight="1">
      <c r="A649" s="324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  <c r="AA649" s="324"/>
      <c r="AB649" s="324"/>
      <c r="AC649" s="324"/>
      <c r="AD649" s="324"/>
    </row>
    <row r="650" ht="23.25" customHeight="1">
      <c r="A650" s="324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  <c r="AA650" s="324"/>
      <c r="AB650" s="324"/>
      <c r="AC650" s="324"/>
      <c r="AD650" s="324"/>
    </row>
    <row r="651" ht="23.25" customHeight="1">
      <c r="A651" s="324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  <c r="AA651" s="324"/>
      <c r="AB651" s="324"/>
      <c r="AC651" s="324"/>
      <c r="AD651" s="324"/>
    </row>
    <row r="652" ht="23.25" customHeight="1">
      <c r="A652" s="324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</row>
    <row r="653" ht="23.25" customHeight="1">
      <c r="A653" s="324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  <c r="AA653" s="324"/>
      <c r="AB653" s="324"/>
      <c r="AC653" s="324"/>
      <c r="AD653" s="324"/>
    </row>
    <row r="654" ht="23.25" customHeight="1">
      <c r="A654" s="324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  <c r="AA654" s="324"/>
      <c r="AB654" s="324"/>
      <c r="AC654" s="324"/>
      <c r="AD654" s="324"/>
    </row>
    <row r="655" ht="23.25" customHeight="1">
      <c r="A655" s="324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  <c r="AA655" s="324"/>
      <c r="AB655" s="324"/>
      <c r="AC655" s="324"/>
      <c r="AD655" s="324"/>
    </row>
    <row r="656" ht="23.25" customHeight="1">
      <c r="A656" s="324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  <c r="AA656" s="324"/>
      <c r="AB656" s="324"/>
      <c r="AC656" s="324"/>
      <c r="AD656" s="324"/>
    </row>
    <row r="657" ht="23.25" customHeight="1">
      <c r="A657" s="324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  <c r="AA657" s="324"/>
      <c r="AB657" s="324"/>
      <c r="AC657" s="324"/>
      <c r="AD657" s="324"/>
    </row>
    <row r="658" ht="23.25" customHeight="1">
      <c r="A658" s="324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  <c r="AA658" s="324"/>
      <c r="AB658" s="324"/>
      <c r="AC658" s="324"/>
      <c r="AD658" s="324"/>
    </row>
    <row r="659" ht="23.25" customHeight="1">
      <c r="A659" s="324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  <c r="AA659" s="324"/>
      <c r="AB659" s="324"/>
      <c r="AC659" s="324"/>
      <c r="AD659" s="324"/>
    </row>
    <row r="660" ht="23.25" customHeight="1">
      <c r="A660" s="324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  <c r="AA660" s="324"/>
      <c r="AB660" s="324"/>
      <c r="AC660" s="324"/>
      <c r="AD660" s="324"/>
    </row>
    <row r="661" ht="23.25" customHeight="1">
      <c r="A661" s="324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  <c r="AA661" s="324"/>
      <c r="AB661" s="324"/>
      <c r="AC661" s="324"/>
      <c r="AD661" s="324"/>
    </row>
    <row r="662" ht="23.25" customHeight="1">
      <c r="A662" s="324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  <c r="AA662" s="324"/>
      <c r="AB662" s="324"/>
      <c r="AC662" s="324"/>
      <c r="AD662" s="324"/>
    </row>
    <row r="663" ht="23.25" customHeight="1">
      <c r="A663" s="324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  <c r="AD663" s="324"/>
    </row>
    <row r="664" ht="23.25" customHeight="1">
      <c r="A664" s="324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  <c r="AA664" s="324"/>
      <c r="AB664" s="324"/>
      <c r="AC664" s="324"/>
      <c r="AD664" s="324"/>
    </row>
    <row r="665" ht="23.25" customHeight="1">
      <c r="A665" s="324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  <c r="AA665" s="324"/>
      <c r="AB665" s="324"/>
      <c r="AC665" s="324"/>
      <c r="AD665" s="324"/>
    </row>
    <row r="666" ht="23.25" customHeight="1">
      <c r="A666" s="324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  <c r="AA666" s="324"/>
      <c r="AB666" s="324"/>
      <c r="AC666" s="324"/>
      <c r="AD666" s="324"/>
    </row>
    <row r="667" ht="23.25" customHeight="1">
      <c r="A667" s="324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  <c r="AA667" s="324"/>
      <c r="AB667" s="324"/>
      <c r="AC667" s="324"/>
      <c r="AD667" s="324"/>
    </row>
    <row r="668" ht="23.25" customHeight="1">
      <c r="A668" s="324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  <c r="AA668" s="324"/>
      <c r="AB668" s="324"/>
      <c r="AC668" s="324"/>
      <c r="AD668" s="324"/>
    </row>
    <row r="669" ht="23.25" customHeight="1">
      <c r="A669" s="324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  <c r="AA669" s="324"/>
      <c r="AB669" s="324"/>
      <c r="AC669" s="324"/>
      <c r="AD669" s="324"/>
    </row>
    <row r="670" ht="23.25" customHeight="1">
      <c r="A670" s="324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  <c r="AA670" s="324"/>
      <c r="AB670" s="324"/>
      <c r="AC670" s="324"/>
      <c r="AD670" s="324"/>
    </row>
    <row r="671" ht="23.25" customHeight="1">
      <c r="A671" s="324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  <c r="AA671" s="324"/>
      <c r="AB671" s="324"/>
      <c r="AC671" s="324"/>
      <c r="AD671" s="324"/>
    </row>
    <row r="672" ht="23.25" customHeight="1">
      <c r="A672" s="324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  <c r="AA672" s="324"/>
      <c r="AB672" s="324"/>
      <c r="AC672" s="324"/>
      <c r="AD672" s="324"/>
    </row>
    <row r="673" ht="23.25" customHeight="1">
      <c r="A673" s="324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  <c r="AA673" s="324"/>
      <c r="AB673" s="324"/>
      <c r="AC673" s="324"/>
      <c r="AD673" s="324"/>
    </row>
    <row r="674" ht="23.25" customHeight="1">
      <c r="A674" s="324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  <c r="AA674" s="324"/>
      <c r="AB674" s="324"/>
      <c r="AC674" s="324"/>
      <c r="AD674" s="324"/>
    </row>
    <row r="675" ht="23.25" customHeight="1">
      <c r="A675" s="324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  <c r="AA675" s="324"/>
      <c r="AB675" s="324"/>
      <c r="AC675" s="324"/>
      <c r="AD675" s="324"/>
    </row>
    <row r="676" ht="23.25" customHeight="1">
      <c r="A676" s="324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  <c r="AA676" s="324"/>
      <c r="AB676" s="324"/>
      <c r="AC676" s="324"/>
      <c r="AD676" s="324"/>
    </row>
    <row r="677" ht="23.25" customHeight="1">
      <c r="A677" s="324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  <c r="AA677" s="324"/>
      <c r="AB677" s="324"/>
      <c r="AC677" s="324"/>
      <c r="AD677" s="324"/>
    </row>
    <row r="678" ht="23.25" customHeight="1">
      <c r="A678" s="324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  <c r="AA678" s="324"/>
      <c r="AB678" s="324"/>
      <c r="AC678" s="324"/>
      <c r="AD678" s="324"/>
    </row>
    <row r="679" ht="23.25" customHeight="1">
      <c r="A679" s="324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  <c r="AA679" s="324"/>
      <c r="AB679" s="324"/>
      <c r="AC679" s="324"/>
      <c r="AD679" s="324"/>
    </row>
    <row r="680" ht="23.25" customHeight="1">
      <c r="A680" s="324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  <c r="AA680" s="324"/>
      <c r="AB680" s="324"/>
      <c r="AC680" s="324"/>
      <c r="AD680" s="324"/>
    </row>
    <row r="681" ht="23.25" customHeight="1">
      <c r="A681" s="324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  <c r="AA681" s="324"/>
      <c r="AB681" s="324"/>
      <c r="AC681" s="324"/>
      <c r="AD681" s="324"/>
    </row>
    <row r="682" ht="23.25" customHeight="1">
      <c r="A682" s="324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  <c r="AA682" s="324"/>
      <c r="AB682" s="324"/>
      <c r="AC682" s="324"/>
      <c r="AD682" s="324"/>
    </row>
    <row r="683" ht="23.25" customHeight="1">
      <c r="A683" s="324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  <c r="AA683" s="324"/>
      <c r="AB683" s="324"/>
      <c r="AC683" s="324"/>
      <c r="AD683" s="324"/>
    </row>
    <row r="684" ht="23.25" customHeight="1">
      <c r="A684" s="324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  <c r="AA684" s="324"/>
      <c r="AB684" s="324"/>
      <c r="AC684" s="324"/>
      <c r="AD684" s="324"/>
    </row>
    <row r="685" ht="23.25" customHeight="1">
      <c r="A685" s="324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  <c r="AA685" s="324"/>
      <c r="AB685" s="324"/>
      <c r="AC685" s="324"/>
      <c r="AD685" s="324"/>
    </row>
    <row r="686" ht="23.25" customHeight="1">
      <c r="A686" s="324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  <c r="AA686" s="324"/>
      <c r="AB686" s="324"/>
      <c r="AC686" s="324"/>
      <c r="AD686" s="324"/>
    </row>
    <row r="687" ht="23.25" customHeight="1">
      <c r="A687" s="324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  <c r="AA687" s="324"/>
      <c r="AB687" s="324"/>
      <c r="AC687" s="324"/>
      <c r="AD687" s="324"/>
    </row>
    <row r="688" ht="23.25" customHeight="1">
      <c r="A688" s="324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  <c r="AA688" s="324"/>
      <c r="AB688" s="324"/>
      <c r="AC688" s="324"/>
      <c r="AD688" s="324"/>
    </row>
    <row r="689" ht="23.25" customHeight="1">
      <c r="A689" s="324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  <c r="AA689" s="324"/>
      <c r="AB689" s="324"/>
      <c r="AC689" s="324"/>
      <c r="AD689" s="324"/>
    </row>
    <row r="690" ht="23.25" customHeight="1">
      <c r="A690" s="324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  <c r="AA690" s="324"/>
      <c r="AB690" s="324"/>
      <c r="AC690" s="324"/>
      <c r="AD690" s="324"/>
    </row>
    <row r="691" ht="23.25" customHeight="1">
      <c r="A691" s="324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  <c r="AA691" s="324"/>
      <c r="AB691" s="324"/>
      <c r="AC691" s="324"/>
      <c r="AD691" s="324"/>
    </row>
    <row r="692" ht="23.25" customHeight="1">
      <c r="A692" s="324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  <c r="AA692" s="324"/>
      <c r="AB692" s="324"/>
      <c r="AC692" s="324"/>
      <c r="AD692" s="324"/>
    </row>
    <row r="693" ht="23.25" customHeight="1">
      <c r="A693" s="324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  <c r="AA693" s="324"/>
      <c r="AB693" s="324"/>
      <c r="AC693" s="324"/>
      <c r="AD693" s="324"/>
    </row>
    <row r="694" ht="23.25" customHeight="1">
      <c r="A694" s="324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  <c r="AA694" s="324"/>
      <c r="AB694" s="324"/>
      <c r="AC694" s="324"/>
      <c r="AD694" s="324"/>
    </row>
    <row r="695" ht="23.25" customHeight="1">
      <c r="A695" s="324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  <c r="AA695" s="324"/>
      <c r="AB695" s="324"/>
      <c r="AC695" s="324"/>
      <c r="AD695" s="324"/>
    </row>
    <row r="696" ht="23.25" customHeight="1">
      <c r="A696" s="324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  <c r="AA696" s="324"/>
      <c r="AB696" s="324"/>
      <c r="AC696" s="324"/>
      <c r="AD696" s="324"/>
    </row>
    <row r="697" ht="23.25" customHeight="1">
      <c r="A697" s="324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  <c r="AA697" s="324"/>
      <c r="AB697" s="324"/>
      <c r="AC697" s="324"/>
      <c r="AD697" s="324"/>
    </row>
    <row r="698" ht="23.25" customHeight="1">
      <c r="A698" s="324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  <c r="AA698" s="324"/>
      <c r="AB698" s="324"/>
      <c r="AC698" s="324"/>
      <c r="AD698" s="324"/>
    </row>
    <row r="699" ht="23.25" customHeight="1">
      <c r="A699" s="324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  <c r="AA699" s="324"/>
      <c r="AB699" s="324"/>
      <c r="AC699" s="324"/>
      <c r="AD699" s="324"/>
    </row>
    <row r="700" ht="23.25" customHeight="1">
      <c r="A700" s="324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  <c r="AA700" s="324"/>
      <c r="AB700" s="324"/>
      <c r="AC700" s="324"/>
      <c r="AD700" s="324"/>
    </row>
    <row r="701" ht="23.25" customHeight="1">
      <c r="A701" s="324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  <c r="AA701" s="324"/>
      <c r="AB701" s="324"/>
      <c r="AC701" s="324"/>
      <c r="AD701" s="324"/>
    </row>
    <row r="702" ht="23.25" customHeight="1">
      <c r="A702" s="324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  <c r="AA702" s="324"/>
      <c r="AB702" s="324"/>
      <c r="AC702" s="324"/>
      <c r="AD702" s="324"/>
    </row>
    <row r="703" ht="23.25" customHeight="1">
      <c r="A703" s="324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  <c r="AA703" s="324"/>
      <c r="AB703" s="324"/>
      <c r="AC703" s="324"/>
      <c r="AD703" s="324"/>
    </row>
    <row r="704" ht="23.25" customHeight="1">
      <c r="A704" s="324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  <c r="AA704" s="324"/>
      <c r="AB704" s="324"/>
      <c r="AC704" s="324"/>
      <c r="AD704" s="324"/>
    </row>
    <row r="705" ht="23.25" customHeight="1">
      <c r="A705" s="324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  <c r="AA705" s="324"/>
      <c r="AB705" s="324"/>
      <c r="AC705" s="324"/>
      <c r="AD705" s="324"/>
    </row>
    <row r="706" ht="23.25" customHeight="1">
      <c r="A706" s="324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  <c r="AA706" s="324"/>
      <c r="AB706" s="324"/>
      <c r="AC706" s="324"/>
      <c r="AD706" s="324"/>
    </row>
    <row r="707" ht="23.25" customHeight="1">
      <c r="A707" s="324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  <c r="AA707" s="324"/>
      <c r="AB707" s="324"/>
      <c r="AC707" s="324"/>
      <c r="AD707" s="324"/>
    </row>
    <row r="708" ht="23.25" customHeight="1">
      <c r="A708" s="324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  <c r="AA708" s="324"/>
      <c r="AB708" s="324"/>
      <c r="AC708" s="324"/>
      <c r="AD708" s="324"/>
    </row>
    <row r="709" ht="23.25" customHeight="1">
      <c r="A709" s="324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  <c r="AA709" s="324"/>
      <c r="AB709" s="324"/>
      <c r="AC709" s="324"/>
      <c r="AD709" s="324"/>
    </row>
    <row r="710" ht="23.25" customHeight="1">
      <c r="A710" s="324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  <c r="AA710" s="324"/>
      <c r="AB710" s="324"/>
      <c r="AC710" s="324"/>
      <c r="AD710" s="324"/>
    </row>
    <row r="711" ht="23.25" customHeight="1">
      <c r="A711" s="324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  <c r="AA711" s="324"/>
      <c r="AB711" s="324"/>
      <c r="AC711" s="324"/>
      <c r="AD711" s="324"/>
    </row>
    <row r="712" ht="23.25" customHeight="1">
      <c r="A712" s="324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  <c r="AD712" s="324"/>
    </row>
    <row r="713" ht="23.25" customHeight="1">
      <c r="A713" s="324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  <c r="AA713" s="324"/>
      <c r="AB713" s="324"/>
      <c r="AC713" s="324"/>
      <c r="AD713" s="324"/>
    </row>
    <row r="714" ht="23.25" customHeight="1">
      <c r="A714" s="324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  <c r="AA714" s="324"/>
      <c r="AB714" s="324"/>
      <c r="AC714" s="324"/>
      <c r="AD714" s="324"/>
    </row>
    <row r="715" ht="23.25" customHeight="1">
      <c r="A715" s="324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  <c r="AA715" s="324"/>
      <c r="AB715" s="324"/>
      <c r="AC715" s="324"/>
      <c r="AD715" s="324"/>
    </row>
    <row r="716" ht="23.25" customHeight="1">
      <c r="A716" s="324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  <c r="AA716" s="324"/>
      <c r="AB716" s="324"/>
      <c r="AC716" s="324"/>
      <c r="AD716" s="324"/>
    </row>
    <row r="717" ht="23.25" customHeight="1">
      <c r="A717" s="324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  <c r="AA717" s="324"/>
      <c r="AB717" s="324"/>
      <c r="AC717" s="324"/>
      <c r="AD717" s="324"/>
    </row>
    <row r="718" ht="23.25" customHeight="1">
      <c r="A718" s="324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  <c r="AA718" s="324"/>
      <c r="AB718" s="324"/>
      <c r="AC718" s="324"/>
      <c r="AD718" s="324"/>
    </row>
    <row r="719" ht="23.25" customHeight="1">
      <c r="A719" s="324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  <c r="AA719" s="324"/>
      <c r="AB719" s="324"/>
      <c r="AC719" s="324"/>
      <c r="AD719" s="324"/>
    </row>
    <row r="720" ht="23.25" customHeight="1">
      <c r="A720" s="324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  <c r="AA720" s="324"/>
      <c r="AB720" s="324"/>
      <c r="AC720" s="324"/>
      <c r="AD720" s="324"/>
    </row>
    <row r="721" ht="23.25" customHeight="1">
      <c r="A721" s="324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  <c r="AA721" s="324"/>
      <c r="AB721" s="324"/>
      <c r="AC721" s="324"/>
      <c r="AD721" s="324"/>
    </row>
    <row r="722" ht="23.25" customHeight="1">
      <c r="A722" s="324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  <c r="AA722" s="324"/>
      <c r="AB722" s="324"/>
      <c r="AC722" s="324"/>
      <c r="AD722" s="324"/>
    </row>
    <row r="723" ht="23.25" customHeight="1">
      <c r="A723" s="324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  <c r="AA723" s="324"/>
      <c r="AB723" s="324"/>
      <c r="AC723" s="324"/>
      <c r="AD723" s="324"/>
    </row>
    <row r="724" ht="23.25" customHeight="1">
      <c r="A724" s="324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  <c r="AA724" s="324"/>
      <c r="AB724" s="324"/>
      <c r="AC724" s="324"/>
      <c r="AD724" s="324"/>
    </row>
    <row r="725" ht="23.25" customHeight="1">
      <c r="A725" s="324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  <c r="AA725" s="324"/>
      <c r="AB725" s="324"/>
      <c r="AC725" s="324"/>
      <c r="AD725" s="324"/>
    </row>
    <row r="726" ht="23.25" customHeight="1">
      <c r="A726" s="324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  <c r="AA726" s="324"/>
      <c r="AB726" s="324"/>
      <c r="AC726" s="324"/>
      <c r="AD726" s="324"/>
    </row>
    <row r="727" ht="23.25" customHeight="1">
      <c r="A727" s="324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  <c r="AA727" s="324"/>
      <c r="AB727" s="324"/>
      <c r="AC727" s="324"/>
      <c r="AD727" s="324"/>
    </row>
    <row r="728" ht="23.25" customHeight="1">
      <c r="A728" s="324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</row>
    <row r="729" ht="23.25" customHeight="1">
      <c r="A729" s="324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  <c r="AA729" s="324"/>
      <c r="AB729" s="324"/>
      <c r="AC729" s="324"/>
      <c r="AD729" s="324"/>
    </row>
    <row r="730" ht="23.25" customHeight="1">
      <c r="A730" s="324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  <c r="AA730" s="324"/>
      <c r="AB730" s="324"/>
      <c r="AC730" s="324"/>
      <c r="AD730" s="324"/>
    </row>
    <row r="731" ht="23.25" customHeight="1">
      <c r="A731" s="324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  <c r="AA731" s="324"/>
      <c r="AB731" s="324"/>
      <c r="AC731" s="324"/>
      <c r="AD731" s="324"/>
    </row>
    <row r="732" ht="23.25" customHeight="1">
      <c r="A732" s="324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  <c r="AA732" s="324"/>
      <c r="AB732" s="324"/>
      <c r="AC732" s="324"/>
      <c r="AD732" s="324"/>
    </row>
    <row r="733" ht="23.25" customHeight="1">
      <c r="A733" s="324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  <c r="AA733" s="324"/>
      <c r="AB733" s="324"/>
      <c r="AC733" s="324"/>
      <c r="AD733" s="324"/>
    </row>
    <row r="734" ht="23.25" customHeight="1">
      <c r="A734" s="324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  <c r="AA734" s="324"/>
      <c r="AB734" s="324"/>
      <c r="AC734" s="324"/>
      <c r="AD734" s="324"/>
    </row>
    <row r="735" ht="23.25" customHeight="1">
      <c r="A735" s="324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  <c r="AD735" s="324"/>
    </row>
    <row r="736" ht="23.25" customHeight="1">
      <c r="A736" s="324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  <c r="AA736" s="324"/>
      <c r="AB736" s="324"/>
      <c r="AC736" s="324"/>
      <c r="AD736" s="324"/>
    </row>
    <row r="737" ht="23.25" customHeight="1">
      <c r="A737" s="324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  <c r="AA737" s="324"/>
      <c r="AB737" s="324"/>
      <c r="AC737" s="324"/>
      <c r="AD737" s="324"/>
    </row>
    <row r="738" ht="23.25" customHeight="1">
      <c r="A738" s="324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  <c r="AA738" s="324"/>
      <c r="AB738" s="324"/>
      <c r="AC738" s="324"/>
      <c r="AD738" s="324"/>
    </row>
    <row r="739" ht="23.25" customHeight="1">
      <c r="A739" s="324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  <c r="AA739" s="324"/>
      <c r="AB739" s="324"/>
      <c r="AC739" s="324"/>
      <c r="AD739" s="324"/>
    </row>
    <row r="740" ht="23.25" customHeight="1">
      <c r="A740" s="324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  <c r="AA740" s="324"/>
      <c r="AB740" s="324"/>
      <c r="AC740" s="324"/>
      <c r="AD740" s="324"/>
    </row>
    <row r="741" ht="23.25" customHeight="1">
      <c r="A741" s="324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  <c r="AA741" s="324"/>
      <c r="AB741" s="324"/>
      <c r="AC741" s="324"/>
      <c r="AD741" s="324"/>
    </row>
    <row r="742" ht="23.25" customHeight="1">
      <c r="A742" s="324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  <c r="AA742" s="324"/>
      <c r="AB742" s="324"/>
      <c r="AC742" s="324"/>
      <c r="AD742" s="324"/>
    </row>
    <row r="743" ht="23.25" customHeight="1">
      <c r="A743" s="324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  <c r="AA743" s="324"/>
      <c r="AB743" s="324"/>
      <c r="AC743" s="324"/>
      <c r="AD743" s="324"/>
    </row>
    <row r="744" ht="23.25" customHeight="1">
      <c r="A744" s="324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  <c r="AA744" s="324"/>
      <c r="AB744" s="324"/>
      <c r="AC744" s="324"/>
      <c r="AD744" s="324"/>
    </row>
    <row r="745" ht="23.25" customHeight="1">
      <c r="A745" s="324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  <c r="AA745" s="324"/>
      <c r="AB745" s="324"/>
      <c r="AC745" s="324"/>
      <c r="AD745" s="324"/>
    </row>
    <row r="746" ht="23.25" customHeight="1">
      <c r="A746" s="324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  <c r="AA746" s="324"/>
      <c r="AB746" s="324"/>
      <c r="AC746" s="324"/>
      <c r="AD746" s="324"/>
    </row>
    <row r="747" ht="23.25" customHeight="1">
      <c r="A747" s="324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  <c r="AA747" s="324"/>
      <c r="AB747" s="324"/>
      <c r="AC747" s="324"/>
      <c r="AD747" s="324"/>
    </row>
    <row r="748" ht="23.25" customHeight="1">
      <c r="A748" s="324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  <c r="AA748" s="324"/>
      <c r="AB748" s="324"/>
      <c r="AC748" s="324"/>
      <c r="AD748" s="324"/>
    </row>
    <row r="749" ht="23.25" customHeight="1">
      <c r="A749" s="324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  <c r="AA749" s="324"/>
      <c r="AB749" s="324"/>
      <c r="AC749" s="324"/>
      <c r="AD749" s="324"/>
    </row>
    <row r="750" ht="23.25" customHeight="1">
      <c r="A750" s="324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  <c r="AA750" s="324"/>
      <c r="AB750" s="324"/>
      <c r="AC750" s="324"/>
      <c r="AD750" s="324"/>
    </row>
    <row r="751" ht="23.25" customHeight="1">
      <c r="A751" s="324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  <c r="AA751" s="324"/>
      <c r="AB751" s="324"/>
      <c r="AC751" s="324"/>
      <c r="AD751" s="324"/>
    </row>
    <row r="752" ht="23.25" customHeight="1">
      <c r="A752" s="324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  <c r="AA752" s="324"/>
      <c r="AB752" s="324"/>
      <c r="AC752" s="324"/>
      <c r="AD752" s="324"/>
    </row>
    <row r="753" ht="23.25" customHeight="1">
      <c r="A753" s="324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  <c r="AA753" s="324"/>
      <c r="AB753" s="324"/>
      <c r="AC753" s="324"/>
      <c r="AD753" s="324"/>
    </row>
    <row r="754" ht="23.25" customHeight="1">
      <c r="A754" s="324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  <c r="AA754" s="324"/>
      <c r="AB754" s="324"/>
      <c r="AC754" s="324"/>
      <c r="AD754" s="324"/>
    </row>
    <row r="755" ht="23.25" customHeight="1">
      <c r="A755" s="324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  <c r="AA755" s="324"/>
      <c r="AB755" s="324"/>
      <c r="AC755" s="324"/>
      <c r="AD755" s="324"/>
    </row>
    <row r="756" ht="23.25" customHeight="1">
      <c r="A756" s="324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  <c r="AA756" s="324"/>
      <c r="AB756" s="324"/>
      <c r="AC756" s="324"/>
      <c r="AD756" s="324"/>
    </row>
    <row r="757" ht="23.25" customHeight="1">
      <c r="A757" s="324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  <c r="AA757" s="324"/>
      <c r="AB757" s="324"/>
      <c r="AC757" s="324"/>
      <c r="AD757" s="324"/>
    </row>
    <row r="758" ht="23.25" customHeight="1">
      <c r="A758" s="324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  <c r="AA758" s="324"/>
      <c r="AB758" s="324"/>
      <c r="AC758" s="324"/>
      <c r="AD758" s="324"/>
    </row>
    <row r="759" ht="23.25" customHeight="1">
      <c r="A759" s="324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  <c r="AA759" s="324"/>
      <c r="AB759" s="324"/>
      <c r="AC759" s="324"/>
      <c r="AD759" s="324"/>
    </row>
    <row r="760" ht="23.25" customHeight="1">
      <c r="A760" s="324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  <c r="AA760" s="324"/>
      <c r="AB760" s="324"/>
      <c r="AC760" s="324"/>
      <c r="AD760" s="324"/>
    </row>
    <row r="761" ht="23.25" customHeight="1">
      <c r="A761" s="324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  <c r="AA761" s="324"/>
      <c r="AB761" s="324"/>
      <c r="AC761" s="324"/>
      <c r="AD761" s="324"/>
    </row>
    <row r="762" ht="23.25" customHeight="1">
      <c r="A762" s="324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  <c r="AA762" s="324"/>
      <c r="AB762" s="324"/>
      <c r="AC762" s="324"/>
      <c r="AD762" s="324"/>
    </row>
    <row r="763" ht="23.25" customHeight="1">
      <c r="A763" s="324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  <c r="AA763" s="324"/>
      <c r="AB763" s="324"/>
      <c r="AC763" s="324"/>
      <c r="AD763" s="324"/>
    </row>
    <row r="764" ht="23.25" customHeight="1">
      <c r="A764" s="324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  <c r="AA764" s="324"/>
      <c r="AB764" s="324"/>
      <c r="AC764" s="324"/>
      <c r="AD764" s="324"/>
    </row>
    <row r="765" ht="23.25" customHeight="1">
      <c r="A765" s="324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  <c r="AA765" s="324"/>
      <c r="AB765" s="324"/>
      <c r="AC765" s="324"/>
      <c r="AD765" s="324"/>
    </row>
    <row r="766" ht="23.25" customHeight="1">
      <c r="A766" s="324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  <c r="AA766" s="324"/>
      <c r="AB766" s="324"/>
      <c r="AC766" s="324"/>
      <c r="AD766" s="324"/>
    </row>
    <row r="767" ht="23.25" customHeight="1">
      <c r="A767" s="324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  <c r="AA767" s="324"/>
      <c r="AB767" s="324"/>
      <c r="AC767" s="324"/>
      <c r="AD767" s="324"/>
    </row>
    <row r="768" ht="23.25" customHeight="1">
      <c r="A768" s="324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  <c r="AA768" s="324"/>
      <c r="AB768" s="324"/>
      <c r="AC768" s="324"/>
      <c r="AD768" s="324"/>
    </row>
    <row r="769" ht="23.25" customHeight="1">
      <c r="A769" s="324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  <c r="AA769" s="324"/>
      <c r="AB769" s="324"/>
      <c r="AC769" s="324"/>
      <c r="AD769" s="324"/>
    </row>
    <row r="770" ht="23.25" customHeight="1">
      <c r="A770" s="324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  <c r="AA770" s="324"/>
      <c r="AB770" s="324"/>
      <c r="AC770" s="324"/>
      <c r="AD770" s="324"/>
    </row>
    <row r="771" ht="23.25" customHeight="1">
      <c r="A771" s="324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  <c r="AA771" s="324"/>
      <c r="AB771" s="324"/>
      <c r="AC771" s="324"/>
      <c r="AD771" s="324"/>
    </row>
    <row r="772" ht="23.25" customHeight="1">
      <c r="A772" s="324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  <c r="AA772" s="324"/>
      <c r="AB772" s="324"/>
      <c r="AC772" s="324"/>
      <c r="AD772" s="324"/>
    </row>
    <row r="773" ht="23.25" customHeight="1">
      <c r="A773" s="324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  <c r="AA773" s="324"/>
      <c r="AB773" s="324"/>
      <c r="AC773" s="324"/>
      <c r="AD773" s="324"/>
    </row>
    <row r="774" ht="23.25" customHeight="1">
      <c r="A774" s="324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  <c r="AA774" s="324"/>
      <c r="AB774" s="324"/>
      <c r="AC774" s="324"/>
      <c r="AD774" s="324"/>
    </row>
    <row r="775" ht="23.25" customHeight="1">
      <c r="A775" s="324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  <c r="AA775" s="324"/>
      <c r="AB775" s="324"/>
      <c r="AC775" s="324"/>
      <c r="AD775" s="324"/>
    </row>
    <row r="776" ht="23.25" customHeight="1">
      <c r="A776" s="324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  <c r="AA776" s="324"/>
      <c r="AB776" s="324"/>
      <c r="AC776" s="324"/>
      <c r="AD776" s="324"/>
    </row>
    <row r="777" ht="23.25" customHeight="1">
      <c r="A777" s="324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  <c r="AA777" s="324"/>
      <c r="AB777" s="324"/>
      <c r="AC777" s="324"/>
      <c r="AD777" s="324"/>
    </row>
    <row r="778" ht="23.25" customHeight="1">
      <c r="A778" s="324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  <c r="AA778" s="324"/>
      <c r="AB778" s="324"/>
      <c r="AC778" s="324"/>
      <c r="AD778" s="324"/>
    </row>
    <row r="779" ht="23.25" customHeight="1">
      <c r="A779" s="324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  <c r="AA779" s="324"/>
      <c r="AB779" s="324"/>
      <c r="AC779" s="324"/>
      <c r="AD779" s="324"/>
    </row>
    <row r="780" ht="23.25" customHeight="1">
      <c r="A780" s="324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  <c r="AA780" s="324"/>
      <c r="AB780" s="324"/>
      <c r="AC780" s="324"/>
      <c r="AD780" s="324"/>
    </row>
    <row r="781" ht="23.25" customHeight="1">
      <c r="A781" s="324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  <c r="AA781" s="324"/>
      <c r="AB781" s="324"/>
      <c r="AC781" s="324"/>
      <c r="AD781" s="324"/>
    </row>
    <row r="782" ht="23.25" customHeight="1">
      <c r="A782" s="324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  <c r="AA782" s="324"/>
      <c r="AB782" s="324"/>
      <c r="AC782" s="324"/>
      <c r="AD782" s="324"/>
    </row>
    <row r="783" ht="23.25" customHeight="1">
      <c r="A783" s="324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  <c r="AA783" s="324"/>
      <c r="AB783" s="324"/>
      <c r="AC783" s="324"/>
      <c r="AD783" s="324"/>
    </row>
    <row r="784" ht="23.25" customHeight="1">
      <c r="A784" s="324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  <c r="AA784" s="324"/>
      <c r="AB784" s="324"/>
      <c r="AC784" s="324"/>
      <c r="AD784" s="324"/>
    </row>
    <row r="785" ht="23.25" customHeight="1">
      <c r="A785" s="324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  <c r="AA785" s="324"/>
      <c r="AB785" s="324"/>
      <c r="AC785" s="324"/>
      <c r="AD785" s="324"/>
    </row>
    <row r="786" ht="23.25" customHeight="1">
      <c r="A786" s="324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  <c r="AA786" s="324"/>
      <c r="AB786" s="324"/>
      <c r="AC786" s="324"/>
      <c r="AD786" s="324"/>
    </row>
    <row r="787" ht="23.25" customHeight="1">
      <c r="A787" s="324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  <c r="AA787" s="324"/>
      <c r="AB787" s="324"/>
      <c r="AC787" s="324"/>
      <c r="AD787" s="324"/>
    </row>
    <row r="788" ht="23.25" customHeight="1">
      <c r="A788" s="324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  <c r="AA788" s="324"/>
      <c r="AB788" s="324"/>
      <c r="AC788" s="324"/>
      <c r="AD788" s="324"/>
    </row>
    <row r="789" ht="23.25" customHeight="1">
      <c r="A789" s="324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  <c r="AA789" s="324"/>
      <c r="AB789" s="324"/>
      <c r="AC789" s="324"/>
      <c r="AD789" s="324"/>
    </row>
    <row r="790" ht="23.25" customHeight="1">
      <c r="A790" s="324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  <c r="AA790" s="324"/>
      <c r="AB790" s="324"/>
      <c r="AC790" s="324"/>
      <c r="AD790" s="324"/>
    </row>
    <row r="791" ht="23.25" customHeight="1">
      <c r="A791" s="324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  <c r="AA791" s="324"/>
      <c r="AB791" s="324"/>
      <c r="AC791" s="324"/>
      <c r="AD791" s="324"/>
    </row>
    <row r="792" ht="23.25" customHeight="1">
      <c r="A792" s="324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  <c r="AA792" s="324"/>
      <c r="AB792" s="324"/>
      <c r="AC792" s="324"/>
      <c r="AD792" s="324"/>
    </row>
    <row r="793" ht="23.25" customHeight="1">
      <c r="A793" s="324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  <c r="AA793" s="324"/>
      <c r="AB793" s="324"/>
      <c r="AC793" s="324"/>
      <c r="AD793" s="324"/>
    </row>
    <row r="794" ht="23.25" customHeight="1">
      <c r="A794" s="324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  <c r="AA794" s="324"/>
      <c r="AB794" s="324"/>
      <c r="AC794" s="324"/>
      <c r="AD794" s="324"/>
    </row>
    <row r="795" ht="23.25" customHeight="1">
      <c r="A795" s="324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  <c r="AA795" s="324"/>
      <c r="AB795" s="324"/>
      <c r="AC795" s="324"/>
      <c r="AD795" s="324"/>
    </row>
    <row r="796" ht="23.25" customHeight="1">
      <c r="A796" s="324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  <c r="AA796" s="324"/>
      <c r="AB796" s="324"/>
      <c r="AC796" s="324"/>
      <c r="AD796" s="324"/>
    </row>
    <row r="797" ht="23.25" customHeight="1">
      <c r="A797" s="324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  <c r="AA797" s="324"/>
      <c r="AB797" s="324"/>
      <c r="AC797" s="324"/>
      <c r="AD797" s="324"/>
    </row>
    <row r="798" ht="23.25" customHeight="1">
      <c r="A798" s="324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  <c r="AA798" s="324"/>
      <c r="AB798" s="324"/>
      <c r="AC798" s="324"/>
      <c r="AD798" s="324"/>
    </row>
    <row r="799" ht="23.25" customHeight="1">
      <c r="A799" s="324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  <c r="AA799" s="324"/>
      <c r="AB799" s="324"/>
      <c r="AC799" s="324"/>
      <c r="AD799" s="324"/>
    </row>
    <row r="800" ht="23.25" customHeight="1">
      <c r="A800" s="324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  <c r="AA800" s="324"/>
      <c r="AB800" s="324"/>
      <c r="AC800" s="324"/>
      <c r="AD800" s="324"/>
    </row>
    <row r="801" ht="23.25" customHeight="1">
      <c r="A801" s="324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  <c r="AA801" s="324"/>
      <c r="AB801" s="324"/>
      <c r="AC801" s="324"/>
      <c r="AD801" s="324"/>
    </row>
    <row r="802" ht="23.25" customHeight="1">
      <c r="A802" s="324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  <c r="AA802" s="324"/>
      <c r="AB802" s="324"/>
      <c r="AC802" s="324"/>
      <c r="AD802" s="324"/>
    </row>
    <row r="803" ht="23.25" customHeight="1">
      <c r="A803" s="324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  <c r="AA803" s="324"/>
      <c r="AB803" s="324"/>
      <c r="AC803" s="324"/>
      <c r="AD803" s="324"/>
    </row>
    <row r="804" ht="23.25" customHeight="1">
      <c r="A804" s="324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  <c r="AA804" s="324"/>
      <c r="AB804" s="324"/>
      <c r="AC804" s="324"/>
      <c r="AD804" s="324"/>
    </row>
    <row r="805" ht="23.25" customHeight="1">
      <c r="A805" s="324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  <c r="AA805" s="324"/>
      <c r="AB805" s="324"/>
      <c r="AC805" s="324"/>
      <c r="AD805" s="324"/>
    </row>
    <row r="806" ht="23.25" customHeight="1">
      <c r="A806" s="324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  <c r="AA806" s="324"/>
      <c r="AB806" s="324"/>
      <c r="AC806" s="324"/>
      <c r="AD806" s="324"/>
    </row>
    <row r="807" ht="23.25" customHeight="1">
      <c r="A807" s="324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  <c r="AA807" s="324"/>
      <c r="AB807" s="324"/>
      <c r="AC807" s="324"/>
      <c r="AD807" s="324"/>
    </row>
    <row r="808" ht="23.25" customHeight="1">
      <c r="A808" s="324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  <c r="AA808" s="324"/>
      <c r="AB808" s="324"/>
      <c r="AC808" s="324"/>
      <c r="AD808" s="324"/>
    </row>
    <row r="809" ht="23.25" customHeight="1">
      <c r="A809" s="324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  <c r="AA809" s="324"/>
      <c r="AB809" s="324"/>
      <c r="AC809" s="324"/>
      <c r="AD809" s="324"/>
    </row>
    <row r="810" ht="23.25" customHeight="1">
      <c r="A810" s="324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  <c r="AA810" s="324"/>
      <c r="AB810" s="324"/>
      <c r="AC810" s="324"/>
      <c r="AD810" s="324"/>
    </row>
    <row r="811" ht="23.25" customHeight="1">
      <c r="A811" s="324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  <c r="AA811" s="324"/>
      <c r="AB811" s="324"/>
      <c r="AC811" s="324"/>
      <c r="AD811" s="324"/>
    </row>
    <row r="812" ht="23.25" customHeight="1">
      <c r="A812" s="324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  <c r="AA812" s="324"/>
      <c r="AB812" s="324"/>
      <c r="AC812" s="324"/>
      <c r="AD812" s="324"/>
    </row>
    <row r="813" ht="23.25" customHeight="1">
      <c r="A813" s="324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  <c r="AA813" s="324"/>
      <c r="AB813" s="324"/>
      <c r="AC813" s="324"/>
      <c r="AD813" s="324"/>
    </row>
    <row r="814" ht="23.25" customHeight="1">
      <c r="A814" s="324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  <c r="AA814" s="324"/>
      <c r="AB814" s="324"/>
      <c r="AC814" s="324"/>
      <c r="AD814" s="324"/>
    </row>
    <row r="815" ht="23.25" customHeight="1">
      <c r="A815" s="324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  <c r="AA815" s="324"/>
      <c r="AB815" s="324"/>
      <c r="AC815" s="324"/>
      <c r="AD815" s="324"/>
    </row>
    <row r="816" ht="23.25" customHeight="1">
      <c r="A816" s="324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  <c r="AA816" s="324"/>
      <c r="AB816" s="324"/>
      <c r="AC816" s="324"/>
      <c r="AD816" s="324"/>
    </row>
    <row r="817" ht="23.25" customHeight="1">
      <c r="A817" s="324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  <c r="AA817" s="324"/>
      <c r="AB817" s="324"/>
      <c r="AC817" s="324"/>
      <c r="AD817" s="324"/>
    </row>
    <row r="818" ht="23.25" customHeight="1">
      <c r="A818" s="324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  <c r="AA818" s="324"/>
      <c r="AB818" s="324"/>
      <c r="AC818" s="324"/>
      <c r="AD818" s="324"/>
    </row>
    <row r="819" ht="23.25" customHeight="1">
      <c r="A819" s="324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</row>
    <row r="820" ht="23.25" customHeight="1">
      <c r="A820" s="324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  <c r="AA820" s="324"/>
      <c r="AB820" s="324"/>
      <c r="AC820" s="324"/>
      <c r="AD820" s="324"/>
    </row>
    <row r="821" ht="23.25" customHeight="1">
      <c r="A821" s="324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  <c r="AA821" s="324"/>
      <c r="AB821" s="324"/>
      <c r="AC821" s="324"/>
      <c r="AD821" s="324"/>
    </row>
    <row r="822" ht="23.25" customHeight="1">
      <c r="A822" s="324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  <c r="AA822" s="324"/>
      <c r="AB822" s="324"/>
      <c r="AC822" s="324"/>
      <c r="AD822" s="324"/>
    </row>
    <row r="823" ht="23.25" customHeight="1">
      <c r="A823" s="324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  <c r="AA823" s="324"/>
      <c r="AB823" s="324"/>
      <c r="AC823" s="324"/>
      <c r="AD823" s="324"/>
    </row>
    <row r="824" ht="23.25" customHeight="1">
      <c r="A824" s="324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  <c r="AA824" s="324"/>
      <c r="AB824" s="324"/>
      <c r="AC824" s="324"/>
      <c r="AD824" s="324"/>
    </row>
    <row r="825" ht="23.25" customHeight="1">
      <c r="A825" s="324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  <c r="AA825" s="324"/>
      <c r="AB825" s="324"/>
      <c r="AC825" s="324"/>
      <c r="AD825" s="324"/>
    </row>
    <row r="826" ht="23.25" customHeight="1">
      <c r="A826" s="324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  <c r="AA826" s="324"/>
      <c r="AB826" s="324"/>
      <c r="AC826" s="324"/>
      <c r="AD826" s="324"/>
    </row>
    <row r="827" ht="23.25" customHeight="1">
      <c r="A827" s="324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  <c r="AA827" s="324"/>
      <c r="AB827" s="324"/>
      <c r="AC827" s="324"/>
      <c r="AD827" s="324"/>
    </row>
    <row r="828" ht="23.25" customHeight="1">
      <c r="A828" s="324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  <c r="AA828" s="324"/>
      <c r="AB828" s="324"/>
      <c r="AC828" s="324"/>
      <c r="AD828" s="324"/>
    </row>
    <row r="829" ht="23.25" customHeight="1">
      <c r="A829" s="324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  <c r="AA829" s="324"/>
      <c r="AB829" s="324"/>
      <c r="AC829" s="324"/>
      <c r="AD829" s="324"/>
    </row>
    <row r="830" ht="23.25" customHeight="1">
      <c r="A830" s="324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  <c r="AA830" s="324"/>
      <c r="AB830" s="324"/>
      <c r="AC830" s="324"/>
      <c r="AD830" s="324"/>
    </row>
    <row r="831" ht="23.25" customHeight="1">
      <c r="A831" s="324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  <c r="AA831" s="324"/>
      <c r="AB831" s="324"/>
      <c r="AC831" s="324"/>
      <c r="AD831" s="324"/>
    </row>
    <row r="832" ht="23.25" customHeight="1">
      <c r="A832" s="324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  <c r="AA832" s="324"/>
      <c r="AB832" s="324"/>
      <c r="AC832" s="324"/>
      <c r="AD832" s="324"/>
    </row>
    <row r="833" ht="23.25" customHeight="1">
      <c r="A833" s="324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  <c r="AA833" s="324"/>
      <c r="AB833" s="324"/>
      <c r="AC833" s="324"/>
      <c r="AD833" s="324"/>
    </row>
    <row r="834" ht="23.25" customHeight="1">
      <c r="A834" s="324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  <c r="AA834" s="324"/>
      <c r="AB834" s="324"/>
      <c r="AC834" s="324"/>
      <c r="AD834" s="324"/>
    </row>
    <row r="835" ht="23.25" customHeight="1">
      <c r="A835" s="324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  <c r="AA835" s="324"/>
      <c r="AB835" s="324"/>
      <c r="AC835" s="324"/>
      <c r="AD835" s="324"/>
    </row>
    <row r="836" ht="23.25" customHeight="1">
      <c r="A836" s="324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  <c r="AA836" s="324"/>
      <c r="AB836" s="324"/>
      <c r="AC836" s="324"/>
      <c r="AD836" s="324"/>
    </row>
    <row r="837" ht="23.25" customHeight="1">
      <c r="A837" s="324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  <c r="AA837" s="324"/>
      <c r="AB837" s="324"/>
      <c r="AC837" s="324"/>
      <c r="AD837" s="324"/>
    </row>
    <row r="838" ht="23.25" customHeight="1">
      <c r="A838" s="324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  <c r="AA838" s="324"/>
      <c r="AB838" s="324"/>
      <c r="AC838" s="324"/>
      <c r="AD838" s="324"/>
    </row>
    <row r="839" ht="23.25" customHeight="1">
      <c r="A839" s="324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  <c r="AA839" s="324"/>
      <c r="AB839" s="324"/>
      <c r="AC839" s="324"/>
      <c r="AD839" s="324"/>
    </row>
    <row r="840" ht="23.25" customHeight="1">
      <c r="A840" s="324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  <c r="AA840" s="324"/>
      <c r="AB840" s="324"/>
      <c r="AC840" s="324"/>
      <c r="AD840" s="324"/>
    </row>
    <row r="841" ht="23.25" customHeight="1">
      <c r="A841" s="324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  <c r="AA841" s="324"/>
      <c r="AB841" s="324"/>
      <c r="AC841" s="324"/>
      <c r="AD841" s="324"/>
    </row>
    <row r="842" ht="23.25" customHeight="1">
      <c r="A842" s="324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  <c r="AA842" s="324"/>
      <c r="AB842" s="324"/>
      <c r="AC842" s="324"/>
      <c r="AD842" s="324"/>
    </row>
    <row r="843" ht="23.25" customHeight="1">
      <c r="A843" s="324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  <c r="AA843" s="324"/>
      <c r="AB843" s="324"/>
      <c r="AC843" s="324"/>
      <c r="AD843" s="324"/>
    </row>
    <row r="844" ht="23.25" customHeight="1">
      <c r="A844" s="324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  <c r="AA844" s="324"/>
      <c r="AB844" s="324"/>
      <c r="AC844" s="324"/>
      <c r="AD844" s="324"/>
    </row>
    <row r="845" ht="23.25" customHeight="1">
      <c r="A845" s="324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  <c r="AA845" s="324"/>
      <c r="AB845" s="324"/>
      <c r="AC845" s="324"/>
      <c r="AD845" s="324"/>
    </row>
    <row r="846" ht="23.25" customHeight="1">
      <c r="A846" s="324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  <c r="AA846" s="324"/>
      <c r="AB846" s="324"/>
      <c r="AC846" s="324"/>
      <c r="AD846" s="324"/>
    </row>
    <row r="847" ht="23.25" customHeight="1">
      <c r="A847" s="324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  <c r="AA847" s="324"/>
      <c r="AB847" s="324"/>
      <c r="AC847" s="324"/>
      <c r="AD847" s="324"/>
    </row>
    <row r="848" ht="23.25" customHeight="1">
      <c r="A848" s="324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  <c r="AA848" s="324"/>
      <c r="AB848" s="324"/>
      <c r="AC848" s="324"/>
      <c r="AD848" s="324"/>
    </row>
    <row r="849" ht="23.25" customHeight="1">
      <c r="A849" s="324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  <c r="AA849" s="324"/>
      <c r="AB849" s="324"/>
      <c r="AC849" s="324"/>
      <c r="AD849" s="324"/>
    </row>
    <row r="850" ht="23.25" customHeight="1">
      <c r="A850" s="324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  <c r="AA850" s="324"/>
      <c r="AB850" s="324"/>
      <c r="AC850" s="324"/>
      <c r="AD850" s="324"/>
    </row>
    <row r="851" ht="23.25" customHeight="1">
      <c r="A851" s="324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  <c r="AA851" s="324"/>
      <c r="AB851" s="324"/>
      <c r="AC851" s="324"/>
      <c r="AD851" s="324"/>
    </row>
    <row r="852" ht="23.25" customHeight="1">
      <c r="A852" s="324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  <c r="AA852" s="324"/>
      <c r="AB852" s="324"/>
      <c r="AC852" s="324"/>
      <c r="AD852" s="324"/>
    </row>
    <row r="853" ht="23.25" customHeight="1">
      <c r="A853" s="324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  <c r="AA853" s="324"/>
      <c r="AB853" s="324"/>
      <c r="AC853" s="324"/>
      <c r="AD853" s="324"/>
    </row>
    <row r="854" ht="23.25" customHeight="1">
      <c r="A854" s="324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  <c r="AA854" s="324"/>
      <c r="AB854" s="324"/>
      <c r="AC854" s="324"/>
      <c r="AD854" s="324"/>
    </row>
    <row r="855" ht="23.25" customHeight="1">
      <c r="A855" s="324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  <c r="AA855" s="324"/>
      <c r="AB855" s="324"/>
      <c r="AC855" s="324"/>
      <c r="AD855" s="324"/>
    </row>
    <row r="856" ht="23.25" customHeight="1">
      <c r="A856" s="324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  <c r="AA856" s="324"/>
      <c r="AB856" s="324"/>
      <c r="AC856" s="324"/>
      <c r="AD856" s="324"/>
    </row>
    <row r="857" ht="23.25" customHeight="1">
      <c r="A857" s="324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  <c r="AA857" s="324"/>
      <c r="AB857" s="324"/>
      <c r="AC857" s="324"/>
      <c r="AD857" s="324"/>
    </row>
    <row r="858" ht="23.25" customHeight="1">
      <c r="A858" s="324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  <c r="AA858" s="324"/>
      <c r="AB858" s="324"/>
      <c r="AC858" s="324"/>
      <c r="AD858" s="324"/>
    </row>
    <row r="859" ht="23.25" customHeight="1">
      <c r="A859" s="324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  <c r="AA859" s="324"/>
      <c r="AB859" s="324"/>
      <c r="AC859" s="324"/>
      <c r="AD859" s="324"/>
    </row>
    <row r="860" ht="23.25" customHeight="1">
      <c r="A860" s="324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  <c r="AA860" s="324"/>
      <c r="AB860" s="324"/>
      <c r="AC860" s="324"/>
      <c r="AD860" s="324"/>
    </row>
    <row r="861" ht="23.25" customHeight="1">
      <c r="A861" s="324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  <c r="AA861" s="324"/>
      <c r="AB861" s="324"/>
      <c r="AC861" s="324"/>
      <c r="AD861" s="324"/>
    </row>
    <row r="862" ht="23.25" customHeight="1">
      <c r="A862" s="324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  <c r="AA862" s="324"/>
      <c r="AB862" s="324"/>
      <c r="AC862" s="324"/>
      <c r="AD862" s="324"/>
    </row>
    <row r="863" ht="23.25" customHeight="1">
      <c r="A863" s="324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  <c r="AA863" s="324"/>
      <c r="AB863" s="324"/>
      <c r="AC863" s="324"/>
      <c r="AD863" s="324"/>
    </row>
    <row r="864" ht="23.25" customHeight="1">
      <c r="A864" s="324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  <c r="AA864" s="324"/>
      <c r="AB864" s="324"/>
      <c r="AC864" s="324"/>
      <c r="AD864" s="324"/>
    </row>
    <row r="865" ht="23.25" customHeight="1">
      <c r="A865" s="324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  <c r="AA865" s="324"/>
      <c r="AB865" s="324"/>
      <c r="AC865" s="324"/>
      <c r="AD865" s="324"/>
    </row>
    <row r="866" ht="23.25" customHeight="1">
      <c r="A866" s="324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  <c r="AA866" s="324"/>
      <c r="AB866" s="324"/>
      <c r="AC866" s="324"/>
      <c r="AD866" s="324"/>
    </row>
    <row r="867" ht="23.25" customHeight="1">
      <c r="A867" s="324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  <c r="AA867" s="324"/>
      <c r="AB867" s="324"/>
      <c r="AC867" s="324"/>
      <c r="AD867" s="324"/>
    </row>
    <row r="868" ht="23.25" customHeight="1">
      <c r="A868" s="324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  <c r="AA868" s="324"/>
      <c r="AB868" s="324"/>
      <c r="AC868" s="324"/>
      <c r="AD868" s="324"/>
    </row>
    <row r="869" ht="23.25" customHeight="1">
      <c r="A869" s="324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  <c r="AA869" s="324"/>
      <c r="AB869" s="324"/>
      <c r="AC869" s="324"/>
      <c r="AD869" s="324"/>
    </row>
    <row r="870" ht="23.25" customHeight="1">
      <c r="A870" s="324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  <c r="AA870" s="324"/>
      <c r="AB870" s="324"/>
      <c r="AC870" s="324"/>
      <c r="AD870" s="324"/>
    </row>
    <row r="871" ht="23.25" customHeight="1">
      <c r="A871" s="324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  <c r="AA871" s="324"/>
      <c r="AB871" s="324"/>
      <c r="AC871" s="324"/>
      <c r="AD871" s="324"/>
    </row>
    <row r="872" ht="23.25" customHeight="1">
      <c r="A872" s="324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  <c r="AA872" s="324"/>
      <c r="AB872" s="324"/>
      <c r="AC872" s="324"/>
      <c r="AD872" s="324"/>
    </row>
    <row r="873" ht="23.25" customHeight="1">
      <c r="A873" s="324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  <c r="AA873" s="324"/>
      <c r="AB873" s="324"/>
      <c r="AC873" s="324"/>
      <c r="AD873" s="324"/>
    </row>
    <row r="874" ht="23.25" customHeight="1">
      <c r="A874" s="324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  <c r="AA874" s="324"/>
      <c r="AB874" s="324"/>
      <c r="AC874" s="324"/>
      <c r="AD874" s="324"/>
    </row>
    <row r="875" ht="23.25" customHeight="1">
      <c r="A875" s="324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  <c r="AA875" s="324"/>
      <c r="AB875" s="324"/>
      <c r="AC875" s="324"/>
      <c r="AD875" s="324"/>
    </row>
    <row r="876" ht="23.25" customHeight="1">
      <c r="A876" s="324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  <c r="AA876" s="324"/>
      <c r="AB876" s="324"/>
      <c r="AC876" s="324"/>
      <c r="AD876" s="324"/>
    </row>
    <row r="877" ht="23.25" customHeight="1">
      <c r="A877" s="324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  <c r="AD877" s="324"/>
    </row>
    <row r="878" ht="23.25" customHeight="1">
      <c r="A878" s="324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  <c r="AD878" s="324"/>
    </row>
    <row r="879" ht="23.25" customHeight="1">
      <c r="A879" s="324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  <c r="AA879" s="324"/>
      <c r="AB879" s="324"/>
      <c r="AC879" s="324"/>
      <c r="AD879" s="324"/>
    </row>
    <row r="880" ht="23.25" customHeight="1">
      <c r="A880" s="324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  <c r="AA880" s="324"/>
      <c r="AB880" s="324"/>
      <c r="AC880" s="324"/>
      <c r="AD880" s="324"/>
    </row>
    <row r="881" ht="23.25" customHeight="1">
      <c r="A881" s="324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  <c r="AA881" s="324"/>
      <c r="AB881" s="324"/>
      <c r="AC881" s="324"/>
      <c r="AD881" s="324"/>
    </row>
    <row r="882" ht="23.25" customHeight="1">
      <c r="A882" s="324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  <c r="AA882" s="324"/>
      <c r="AB882" s="324"/>
      <c r="AC882" s="324"/>
      <c r="AD882" s="324"/>
    </row>
    <row r="883" ht="23.25" customHeight="1">
      <c r="A883" s="324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  <c r="AA883" s="324"/>
      <c r="AB883" s="324"/>
      <c r="AC883" s="324"/>
      <c r="AD883" s="324"/>
    </row>
    <row r="884" ht="23.25" customHeight="1">
      <c r="A884" s="324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  <c r="AA884" s="324"/>
      <c r="AB884" s="324"/>
      <c r="AC884" s="324"/>
      <c r="AD884" s="324"/>
    </row>
    <row r="885" ht="23.25" customHeight="1">
      <c r="A885" s="324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  <c r="AA885" s="324"/>
      <c r="AB885" s="324"/>
      <c r="AC885" s="324"/>
      <c r="AD885" s="324"/>
    </row>
    <row r="886" ht="23.25" customHeight="1">
      <c r="A886" s="324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  <c r="AA886" s="324"/>
      <c r="AB886" s="324"/>
      <c r="AC886" s="324"/>
      <c r="AD886" s="324"/>
    </row>
    <row r="887" ht="23.25" customHeight="1">
      <c r="A887" s="324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  <c r="AD887" s="324"/>
    </row>
    <row r="888" ht="23.25" customHeight="1">
      <c r="A888" s="324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  <c r="AA888" s="324"/>
      <c r="AB888" s="324"/>
      <c r="AC888" s="324"/>
      <c r="AD888" s="324"/>
    </row>
    <row r="889" ht="23.25" customHeight="1">
      <c r="A889" s="324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  <c r="AA889" s="324"/>
      <c r="AB889" s="324"/>
      <c r="AC889" s="324"/>
      <c r="AD889" s="324"/>
    </row>
    <row r="890" ht="23.25" customHeight="1">
      <c r="A890" s="324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  <c r="AA890" s="324"/>
      <c r="AB890" s="324"/>
      <c r="AC890" s="324"/>
      <c r="AD890" s="324"/>
    </row>
    <row r="891" ht="23.25" customHeight="1">
      <c r="A891" s="324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  <c r="AA891" s="324"/>
      <c r="AB891" s="324"/>
      <c r="AC891" s="324"/>
      <c r="AD891" s="324"/>
    </row>
    <row r="892" ht="23.25" customHeight="1">
      <c r="A892" s="324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  <c r="AA892" s="324"/>
      <c r="AB892" s="324"/>
      <c r="AC892" s="324"/>
      <c r="AD892" s="324"/>
    </row>
    <row r="893" ht="23.25" customHeight="1">
      <c r="A893" s="324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  <c r="AA893" s="324"/>
      <c r="AB893" s="324"/>
      <c r="AC893" s="324"/>
      <c r="AD893" s="324"/>
    </row>
    <row r="894" ht="23.25" customHeight="1">
      <c r="A894" s="324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  <c r="AA894" s="324"/>
      <c r="AB894" s="324"/>
      <c r="AC894" s="324"/>
      <c r="AD894" s="324"/>
    </row>
    <row r="895" ht="23.25" customHeight="1">
      <c r="A895" s="324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  <c r="AA895" s="324"/>
      <c r="AB895" s="324"/>
      <c r="AC895" s="324"/>
      <c r="AD895" s="324"/>
    </row>
    <row r="896" ht="23.25" customHeight="1">
      <c r="A896" s="324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  <c r="AA896" s="324"/>
      <c r="AB896" s="324"/>
      <c r="AC896" s="324"/>
      <c r="AD896" s="324"/>
    </row>
    <row r="897" ht="23.25" customHeight="1">
      <c r="A897" s="324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</row>
    <row r="898" ht="23.25" customHeight="1">
      <c r="A898" s="324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  <c r="AA898" s="324"/>
      <c r="AB898" s="324"/>
      <c r="AC898" s="324"/>
      <c r="AD898" s="324"/>
    </row>
    <row r="899" ht="23.25" customHeight="1">
      <c r="A899" s="324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  <c r="AA899" s="324"/>
      <c r="AB899" s="324"/>
      <c r="AC899" s="324"/>
      <c r="AD899" s="324"/>
    </row>
    <row r="900" ht="23.25" customHeight="1">
      <c r="A900" s="324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  <c r="AA900" s="324"/>
      <c r="AB900" s="324"/>
      <c r="AC900" s="324"/>
      <c r="AD900" s="324"/>
    </row>
    <row r="901" ht="23.25" customHeight="1">
      <c r="A901" s="324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  <c r="AA901" s="324"/>
      <c r="AB901" s="324"/>
      <c r="AC901" s="324"/>
      <c r="AD901" s="324"/>
    </row>
    <row r="902" ht="23.25" customHeight="1">
      <c r="A902" s="324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  <c r="AA902" s="324"/>
      <c r="AB902" s="324"/>
      <c r="AC902" s="324"/>
      <c r="AD902" s="324"/>
    </row>
    <row r="903" ht="23.25" customHeight="1">
      <c r="A903" s="324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  <c r="AA903" s="324"/>
      <c r="AB903" s="324"/>
      <c r="AC903" s="324"/>
      <c r="AD903" s="324"/>
    </row>
    <row r="904" ht="23.25" customHeight="1">
      <c r="A904" s="324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  <c r="AA904" s="324"/>
      <c r="AB904" s="324"/>
      <c r="AC904" s="324"/>
      <c r="AD904" s="324"/>
    </row>
    <row r="905" ht="23.25" customHeight="1">
      <c r="A905" s="324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  <c r="AA905" s="324"/>
      <c r="AB905" s="324"/>
      <c r="AC905" s="324"/>
      <c r="AD905" s="324"/>
    </row>
    <row r="906" ht="23.25" customHeight="1">
      <c r="A906" s="324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  <c r="AA906" s="324"/>
      <c r="AB906" s="324"/>
      <c r="AC906" s="324"/>
      <c r="AD906" s="324"/>
    </row>
    <row r="907" ht="23.25" customHeight="1">
      <c r="A907" s="324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  <c r="AA907" s="324"/>
      <c r="AB907" s="324"/>
      <c r="AC907" s="324"/>
      <c r="AD907" s="324"/>
    </row>
    <row r="908" ht="23.25" customHeight="1">
      <c r="A908" s="324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  <c r="AA908" s="324"/>
      <c r="AB908" s="324"/>
      <c r="AC908" s="324"/>
      <c r="AD908" s="324"/>
    </row>
    <row r="909" ht="23.25" customHeight="1">
      <c r="A909" s="324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  <c r="AA909" s="324"/>
      <c r="AB909" s="324"/>
      <c r="AC909" s="324"/>
      <c r="AD909" s="324"/>
    </row>
    <row r="910" ht="23.25" customHeight="1">
      <c r="A910" s="324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  <c r="AA910" s="324"/>
      <c r="AB910" s="324"/>
      <c r="AC910" s="324"/>
      <c r="AD910" s="324"/>
    </row>
    <row r="911" ht="23.25" customHeight="1">
      <c r="A911" s="324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  <c r="AD911" s="324"/>
    </row>
    <row r="912" ht="23.25" customHeight="1">
      <c r="A912" s="324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  <c r="AA912" s="324"/>
      <c r="AB912" s="324"/>
      <c r="AC912" s="324"/>
      <c r="AD912" s="324"/>
    </row>
    <row r="913" ht="23.25" customHeight="1">
      <c r="A913" s="324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  <c r="AA913" s="324"/>
      <c r="AB913" s="324"/>
      <c r="AC913" s="324"/>
      <c r="AD913" s="324"/>
    </row>
    <row r="914" ht="23.25" customHeight="1">
      <c r="A914" s="324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  <c r="AA914" s="324"/>
      <c r="AB914" s="324"/>
      <c r="AC914" s="324"/>
      <c r="AD914" s="324"/>
    </row>
    <row r="915" ht="23.25" customHeight="1">
      <c r="A915" s="324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  <c r="AA915" s="324"/>
      <c r="AB915" s="324"/>
      <c r="AC915" s="324"/>
      <c r="AD915" s="324"/>
    </row>
    <row r="916" ht="23.25" customHeight="1">
      <c r="A916" s="324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  <c r="AA916" s="324"/>
      <c r="AB916" s="324"/>
      <c r="AC916" s="324"/>
      <c r="AD916" s="324"/>
    </row>
    <row r="917" ht="23.25" customHeight="1">
      <c r="A917" s="324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  <c r="AA917" s="324"/>
      <c r="AB917" s="324"/>
      <c r="AC917" s="324"/>
      <c r="AD917" s="324"/>
    </row>
    <row r="918" ht="23.25" customHeight="1">
      <c r="A918" s="324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  <c r="AA918" s="324"/>
      <c r="AB918" s="324"/>
      <c r="AC918" s="324"/>
      <c r="AD918" s="324"/>
    </row>
    <row r="919" ht="23.25" customHeight="1">
      <c r="A919" s="324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  <c r="AA919" s="324"/>
      <c r="AB919" s="324"/>
      <c r="AC919" s="324"/>
      <c r="AD919" s="324"/>
    </row>
    <row r="920" ht="23.25" customHeight="1">
      <c r="A920" s="324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  <c r="AA920" s="324"/>
      <c r="AB920" s="324"/>
      <c r="AC920" s="324"/>
      <c r="AD920" s="324"/>
    </row>
    <row r="921" ht="23.25" customHeight="1">
      <c r="A921" s="324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  <c r="AA921" s="324"/>
      <c r="AB921" s="324"/>
      <c r="AC921" s="324"/>
      <c r="AD921" s="324"/>
    </row>
    <row r="922" ht="23.25" customHeight="1">
      <c r="A922" s="324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  <c r="AA922" s="324"/>
      <c r="AB922" s="324"/>
      <c r="AC922" s="324"/>
      <c r="AD922" s="324"/>
    </row>
    <row r="923" ht="23.25" customHeight="1">
      <c r="A923" s="324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  <c r="AA923" s="324"/>
      <c r="AB923" s="324"/>
      <c r="AC923" s="324"/>
      <c r="AD923" s="324"/>
    </row>
    <row r="924" ht="23.25" customHeight="1">
      <c r="A924" s="324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  <c r="AA924" s="324"/>
      <c r="AB924" s="324"/>
      <c r="AC924" s="324"/>
      <c r="AD924" s="324"/>
    </row>
    <row r="925" ht="23.25" customHeight="1">
      <c r="A925" s="324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  <c r="AA925" s="324"/>
      <c r="AB925" s="324"/>
      <c r="AC925" s="324"/>
      <c r="AD925" s="324"/>
    </row>
    <row r="926" ht="23.25" customHeight="1">
      <c r="A926" s="324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  <c r="AA926" s="324"/>
      <c r="AB926" s="324"/>
      <c r="AC926" s="324"/>
      <c r="AD926" s="324"/>
    </row>
    <row r="927" ht="23.25" customHeight="1">
      <c r="A927" s="324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  <c r="AA927" s="324"/>
      <c r="AB927" s="324"/>
      <c r="AC927" s="324"/>
      <c r="AD927" s="324"/>
    </row>
    <row r="928" ht="23.25" customHeight="1">
      <c r="A928" s="324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  <c r="AA928" s="324"/>
      <c r="AB928" s="324"/>
      <c r="AC928" s="324"/>
      <c r="AD928" s="324"/>
    </row>
    <row r="929" ht="23.25" customHeight="1">
      <c r="A929" s="324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  <c r="AA929" s="324"/>
      <c r="AB929" s="324"/>
      <c r="AC929" s="324"/>
      <c r="AD929" s="324"/>
    </row>
    <row r="930" ht="23.25" customHeight="1">
      <c r="A930" s="324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  <c r="AA930" s="324"/>
      <c r="AB930" s="324"/>
      <c r="AC930" s="324"/>
      <c r="AD930" s="324"/>
    </row>
    <row r="931" ht="23.25" customHeight="1">
      <c r="A931" s="324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  <c r="AA931" s="324"/>
      <c r="AB931" s="324"/>
      <c r="AC931" s="324"/>
      <c r="AD931" s="324"/>
    </row>
    <row r="932" ht="23.25" customHeight="1">
      <c r="A932" s="324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  <c r="AA932" s="324"/>
      <c r="AB932" s="324"/>
      <c r="AC932" s="324"/>
      <c r="AD932" s="324"/>
    </row>
    <row r="933" ht="23.25" customHeight="1">
      <c r="A933" s="324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  <c r="AA933" s="324"/>
      <c r="AB933" s="324"/>
      <c r="AC933" s="324"/>
      <c r="AD933" s="324"/>
    </row>
    <row r="934" ht="23.25" customHeight="1">
      <c r="A934" s="324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  <c r="AA934" s="324"/>
      <c r="AB934" s="324"/>
      <c r="AC934" s="324"/>
      <c r="AD934" s="324"/>
    </row>
    <row r="935" ht="23.25" customHeight="1">
      <c r="A935" s="324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  <c r="AA935" s="324"/>
      <c r="AB935" s="324"/>
      <c r="AC935" s="324"/>
      <c r="AD935" s="324"/>
    </row>
    <row r="936" ht="23.25" customHeight="1">
      <c r="A936" s="324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  <c r="AA936" s="324"/>
      <c r="AB936" s="324"/>
      <c r="AC936" s="324"/>
      <c r="AD936" s="324"/>
    </row>
    <row r="937" ht="23.25" customHeight="1">
      <c r="A937" s="324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  <c r="AA937" s="324"/>
      <c r="AB937" s="324"/>
      <c r="AC937" s="324"/>
      <c r="AD937" s="324"/>
    </row>
    <row r="938" ht="23.25" customHeight="1">
      <c r="A938" s="324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  <c r="AA938" s="324"/>
      <c r="AB938" s="324"/>
      <c r="AC938" s="324"/>
      <c r="AD938" s="324"/>
    </row>
    <row r="939" ht="23.25" customHeight="1">
      <c r="A939" s="324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  <c r="AA939" s="324"/>
      <c r="AB939" s="324"/>
      <c r="AC939" s="324"/>
      <c r="AD939" s="324"/>
    </row>
    <row r="940" ht="23.25" customHeight="1">
      <c r="A940" s="324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  <c r="AA940" s="324"/>
      <c r="AB940" s="324"/>
      <c r="AC940" s="324"/>
      <c r="AD940" s="324"/>
    </row>
    <row r="941" ht="23.25" customHeight="1">
      <c r="A941" s="324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  <c r="AA941" s="324"/>
      <c r="AB941" s="324"/>
      <c r="AC941" s="324"/>
      <c r="AD941" s="324"/>
    </row>
    <row r="942" ht="23.25" customHeight="1">
      <c r="A942" s="324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  <c r="AA942" s="324"/>
      <c r="AB942" s="324"/>
      <c r="AC942" s="324"/>
      <c r="AD942" s="324"/>
    </row>
    <row r="943" ht="23.25" customHeight="1">
      <c r="A943" s="324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  <c r="AA943" s="324"/>
      <c r="AB943" s="324"/>
      <c r="AC943" s="324"/>
      <c r="AD943" s="324"/>
    </row>
    <row r="944" ht="23.25" customHeight="1">
      <c r="A944" s="324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  <c r="AA944" s="324"/>
      <c r="AB944" s="324"/>
      <c r="AC944" s="324"/>
      <c r="AD944" s="324"/>
    </row>
    <row r="945" ht="23.25" customHeight="1">
      <c r="A945" s="324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  <c r="AA945" s="324"/>
      <c r="AB945" s="324"/>
      <c r="AC945" s="324"/>
      <c r="AD945" s="324"/>
    </row>
    <row r="946" ht="23.25" customHeight="1">
      <c r="A946" s="324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  <c r="AA946" s="324"/>
      <c r="AB946" s="324"/>
      <c r="AC946" s="324"/>
      <c r="AD946" s="324"/>
    </row>
    <row r="947" ht="23.25" customHeight="1">
      <c r="A947" s="324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  <c r="AA947" s="324"/>
      <c r="AB947" s="324"/>
      <c r="AC947" s="324"/>
      <c r="AD947" s="324"/>
    </row>
    <row r="948" ht="23.25" customHeight="1">
      <c r="A948" s="324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  <c r="AA948" s="324"/>
      <c r="AB948" s="324"/>
      <c r="AC948" s="324"/>
      <c r="AD948" s="324"/>
    </row>
    <row r="949" ht="23.25" customHeight="1">
      <c r="A949" s="324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  <c r="AA949" s="324"/>
      <c r="AB949" s="324"/>
      <c r="AC949" s="324"/>
      <c r="AD949" s="324"/>
    </row>
    <row r="950" ht="23.25" customHeight="1">
      <c r="A950" s="324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  <c r="AA950" s="324"/>
      <c r="AB950" s="324"/>
      <c r="AC950" s="324"/>
      <c r="AD950" s="324"/>
    </row>
    <row r="951" ht="23.25" customHeight="1">
      <c r="A951" s="324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  <c r="AA951" s="324"/>
      <c r="AB951" s="324"/>
      <c r="AC951" s="324"/>
      <c r="AD951" s="324"/>
    </row>
    <row r="952" ht="23.25" customHeight="1">
      <c r="A952" s="324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  <c r="AA952" s="324"/>
      <c r="AB952" s="324"/>
      <c r="AC952" s="324"/>
      <c r="AD952" s="324"/>
    </row>
    <row r="953" ht="23.25" customHeight="1">
      <c r="A953" s="324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  <c r="AA953" s="324"/>
      <c r="AB953" s="324"/>
      <c r="AC953" s="324"/>
      <c r="AD953" s="324"/>
    </row>
    <row r="954" ht="23.25" customHeight="1">
      <c r="A954" s="324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  <c r="AA954" s="324"/>
      <c r="AB954" s="324"/>
      <c r="AC954" s="324"/>
      <c r="AD954" s="324"/>
    </row>
    <row r="955" ht="23.25" customHeight="1">
      <c r="A955" s="324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  <c r="AA955" s="324"/>
      <c r="AB955" s="324"/>
      <c r="AC955" s="324"/>
      <c r="AD955" s="324"/>
    </row>
    <row r="956" ht="23.25" customHeight="1">
      <c r="A956" s="324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  <c r="AA956" s="324"/>
      <c r="AB956" s="324"/>
      <c r="AC956" s="324"/>
      <c r="AD956" s="324"/>
    </row>
    <row r="957" ht="23.25" customHeight="1">
      <c r="A957" s="324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  <c r="AA957" s="324"/>
      <c r="AB957" s="324"/>
      <c r="AC957" s="324"/>
      <c r="AD957" s="324"/>
    </row>
    <row r="958" ht="23.25" customHeight="1">
      <c r="A958" s="324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  <c r="AA958" s="324"/>
      <c r="AB958" s="324"/>
      <c r="AC958" s="324"/>
      <c r="AD958" s="324"/>
    </row>
    <row r="959" ht="23.25" customHeight="1">
      <c r="A959" s="324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  <c r="AA959" s="324"/>
      <c r="AB959" s="324"/>
      <c r="AC959" s="324"/>
      <c r="AD959" s="324"/>
    </row>
    <row r="960" ht="23.25" customHeight="1">
      <c r="A960" s="324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  <c r="AA960" s="324"/>
      <c r="AB960" s="324"/>
      <c r="AC960" s="324"/>
      <c r="AD960" s="324"/>
    </row>
    <row r="961" ht="23.25" customHeight="1">
      <c r="A961" s="324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  <c r="AA961" s="324"/>
      <c r="AB961" s="324"/>
      <c r="AC961" s="324"/>
      <c r="AD961" s="324"/>
    </row>
    <row r="962" ht="23.25" customHeight="1">
      <c r="A962" s="324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  <c r="AA962" s="324"/>
      <c r="AB962" s="324"/>
      <c r="AC962" s="324"/>
      <c r="AD962" s="324"/>
    </row>
    <row r="963" ht="23.25" customHeight="1">
      <c r="A963" s="324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  <c r="AA963" s="324"/>
      <c r="AB963" s="324"/>
      <c r="AC963" s="324"/>
      <c r="AD963" s="324"/>
    </row>
    <row r="964" ht="23.25" customHeight="1">
      <c r="A964" s="324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  <c r="AA964" s="324"/>
      <c r="AB964" s="324"/>
      <c r="AC964" s="324"/>
      <c r="AD964" s="324"/>
    </row>
    <row r="965" ht="23.25" customHeight="1">
      <c r="A965" s="324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  <c r="AA965" s="324"/>
      <c r="AB965" s="324"/>
      <c r="AC965" s="324"/>
      <c r="AD965" s="324"/>
    </row>
    <row r="966" ht="23.25" customHeight="1">
      <c r="A966" s="324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  <c r="AA966" s="324"/>
      <c r="AB966" s="324"/>
      <c r="AC966" s="324"/>
      <c r="AD966" s="324"/>
    </row>
    <row r="967" ht="23.25" customHeight="1">
      <c r="A967" s="324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  <c r="AA967" s="324"/>
      <c r="AB967" s="324"/>
      <c r="AC967" s="324"/>
      <c r="AD967" s="324"/>
    </row>
    <row r="968" ht="23.25" customHeight="1">
      <c r="A968" s="324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  <c r="AA968" s="324"/>
      <c r="AB968" s="324"/>
      <c r="AC968" s="324"/>
      <c r="AD968" s="324"/>
    </row>
    <row r="969" ht="23.25" customHeight="1">
      <c r="A969" s="324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  <c r="AA969" s="324"/>
      <c r="AB969" s="324"/>
      <c r="AC969" s="324"/>
      <c r="AD969" s="324"/>
    </row>
    <row r="970" ht="23.25" customHeight="1">
      <c r="A970" s="324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  <c r="AA970" s="324"/>
      <c r="AB970" s="324"/>
      <c r="AC970" s="324"/>
      <c r="AD970" s="324"/>
    </row>
    <row r="971" ht="23.25" customHeight="1">
      <c r="A971" s="324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  <c r="AA971" s="324"/>
      <c r="AB971" s="324"/>
      <c r="AC971" s="324"/>
      <c r="AD971" s="324"/>
    </row>
    <row r="972" ht="23.25" customHeight="1">
      <c r="A972" s="324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  <c r="AA972" s="324"/>
      <c r="AB972" s="324"/>
      <c r="AC972" s="324"/>
      <c r="AD972" s="324"/>
    </row>
    <row r="973" ht="23.25" customHeight="1">
      <c r="A973" s="324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  <c r="AA973" s="324"/>
      <c r="AB973" s="324"/>
      <c r="AC973" s="324"/>
      <c r="AD973" s="324"/>
    </row>
    <row r="974" ht="23.25" customHeight="1">
      <c r="A974" s="324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  <c r="AA974" s="324"/>
      <c r="AB974" s="324"/>
      <c r="AC974" s="324"/>
      <c r="AD974" s="324"/>
    </row>
    <row r="975" ht="23.25" customHeight="1">
      <c r="A975" s="324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  <c r="AA975" s="324"/>
      <c r="AB975" s="324"/>
      <c r="AC975" s="324"/>
      <c r="AD975" s="324"/>
    </row>
    <row r="976" ht="23.25" customHeight="1">
      <c r="A976" s="324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  <c r="AA976" s="324"/>
      <c r="AB976" s="324"/>
      <c r="AC976" s="324"/>
      <c r="AD976" s="324"/>
    </row>
    <row r="977" ht="23.25" customHeight="1">
      <c r="A977" s="324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  <c r="AA977" s="324"/>
      <c r="AB977" s="324"/>
      <c r="AC977" s="324"/>
      <c r="AD977" s="324"/>
    </row>
    <row r="978" ht="23.25" customHeight="1">
      <c r="A978" s="324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  <c r="AA978" s="324"/>
      <c r="AB978" s="324"/>
      <c r="AC978" s="324"/>
      <c r="AD978" s="324"/>
    </row>
    <row r="979" ht="23.25" customHeight="1">
      <c r="A979" s="324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  <c r="AA979" s="324"/>
      <c r="AB979" s="324"/>
      <c r="AC979" s="324"/>
      <c r="AD979" s="324"/>
    </row>
    <row r="980" ht="23.25" customHeight="1">
      <c r="A980" s="324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  <c r="AA980" s="324"/>
      <c r="AB980" s="324"/>
      <c r="AC980" s="324"/>
      <c r="AD980" s="324"/>
    </row>
    <row r="981" ht="23.25" customHeight="1">
      <c r="A981" s="324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  <c r="AA981" s="324"/>
      <c r="AB981" s="324"/>
      <c r="AC981" s="324"/>
      <c r="AD981" s="324"/>
    </row>
    <row r="982" ht="23.25" customHeight="1">
      <c r="A982" s="324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  <c r="AA982" s="324"/>
      <c r="AB982" s="324"/>
      <c r="AC982" s="324"/>
      <c r="AD982" s="324"/>
    </row>
    <row r="983" ht="23.25" customHeight="1">
      <c r="A983" s="324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</row>
    <row r="984" ht="23.25" customHeight="1">
      <c r="A984" s="324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  <c r="AA984" s="324"/>
      <c r="AB984" s="324"/>
      <c r="AC984" s="324"/>
      <c r="AD984" s="324"/>
    </row>
    <row r="985" ht="23.25" customHeight="1">
      <c r="A985" s="324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  <c r="AA985" s="324"/>
      <c r="AB985" s="324"/>
      <c r="AC985" s="324"/>
      <c r="AD985" s="324"/>
    </row>
    <row r="986" ht="23.25" customHeight="1">
      <c r="A986" s="324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  <c r="AA986" s="324"/>
      <c r="AB986" s="324"/>
      <c r="AC986" s="324"/>
      <c r="AD986" s="324"/>
    </row>
    <row r="987" ht="23.25" customHeight="1">
      <c r="A987" s="324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  <c r="AA987" s="324"/>
      <c r="AB987" s="324"/>
      <c r="AC987" s="324"/>
      <c r="AD987" s="324"/>
    </row>
    <row r="988" ht="23.25" customHeight="1">
      <c r="A988" s="324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  <c r="AA988" s="324"/>
      <c r="AB988" s="324"/>
      <c r="AC988" s="324"/>
      <c r="AD988" s="324"/>
    </row>
    <row r="989" ht="23.25" customHeight="1">
      <c r="A989" s="324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  <c r="AA989" s="324"/>
      <c r="AB989" s="324"/>
      <c r="AC989" s="324"/>
      <c r="AD989" s="324"/>
    </row>
    <row r="990" ht="23.25" customHeight="1">
      <c r="A990" s="324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  <c r="AA990" s="324"/>
      <c r="AB990" s="324"/>
      <c r="AC990" s="324"/>
      <c r="AD990" s="324"/>
    </row>
    <row r="991" ht="23.25" customHeight="1">
      <c r="A991" s="324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  <c r="AA991" s="324"/>
      <c r="AB991" s="324"/>
      <c r="AC991" s="324"/>
      <c r="AD991" s="324"/>
    </row>
    <row r="992" ht="23.25" customHeight="1">
      <c r="A992" s="324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  <c r="AA992" s="324"/>
      <c r="AB992" s="324"/>
      <c r="AC992" s="324"/>
      <c r="AD992" s="324"/>
    </row>
    <row r="993" ht="23.25" customHeight="1">
      <c r="A993" s="324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  <c r="AA993" s="324"/>
      <c r="AB993" s="324"/>
      <c r="AC993" s="324"/>
      <c r="AD993" s="324"/>
    </row>
    <row r="994" ht="23.25" customHeight="1">
      <c r="A994" s="324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  <c r="AD994" s="324"/>
    </row>
    <row r="995" ht="23.25" customHeight="1">
      <c r="A995" s="324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  <c r="AA995" s="324"/>
      <c r="AB995" s="324"/>
      <c r="AC995" s="324"/>
      <c r="AD995" s="324"/>
    </row>
    <row r="996" ht="23.25" customHeight="1">
      <c r="A996" s="324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  <c r="AA996" s="324"/>
      <c r="AB996" s="324"/>
      <c r="AC996" s="324"/>
      <c r="AD996" s="324"/>
    </row>
    <row r="997" ht="23.25" customHeight="1">
      <c r="A997" s="324"/>
      <c r="B997" s="324"/>
      <c r="C997" s="324"/>
      <c r="D997" s="324"/>
      <c r="E997" s="324"/>
      <c r="F997" s="324"/>
      <c r="G997" s="324"/>
      <c r="H997" s="324"/>
      <c r="I997" s="324"/>
      <c r="J997" s="324"/>
      <c r="K997" s="324"/>
      <c r="L997" s="324"/>
      <c r="M997" s="324"/>
      <c r="N997" s="324"/>
      <c r="O997" s="324"/>
      <c r="P997" s="324"/>
      <c r="Q997" s="324"/>
      <c r="R997" s="324"/>
      <c r="S997" s="324"/>
      <c r="T997" s="324"/>
      <c r="U997" s="324"/>
      <c r="V997" s="324"/>
      <c r="W997" s="324"/>
      <c r="X997" s="324"/>
      <c r="Y997" s="324"/>
      <c r="Z997" s="324"/>
      <c r="AA997" s="324"/>
      <c r="AB997" s="324"/>
      <c r="AC997" s="324"/>
      <c r="AD997" s="324"/>
    </row>
    <row r="998" ht="23.25" customHeight="1">
      <c r="A998" s="324"/>
      <c r="B998" s="324"/>
      <c r="C998" s="324"/>
      <c r="D998" s="324"/>
      <c r="E998" s="324"/>
      <c r="F998" s="324"/>
      <c r="G998" s="324"/>
      <c r="H998" s="324"/>
      <c r="I998" s="324"/>
      <c r="J998" s="324"/>
      <c r="K998" s="324"/>
      <c r="L998" s="324"/>
      <c r="M998" s="324"/>
      <c r="N998" s="324"/>
      <c r="O998" s="324"/>
      <c r="P998" s="324"/>
      <c r="Q998" s="324"/>
      <c r="R998" s="324"/>
      <c r="S998" s="324"/>
      <c r="T998" s="324"/>
      <c r="U998" s="324"/>
      <c r="V998" s="324"/>
      <c r="W998" s="324"/>
      <c r="X998" s="324"/>
      <c r="Y998" s="324"/>
      <c r="Z998" s="324"/>
      <c r="AA998" s="324"/>
      <c r="AB998" s="324"/>
      <c r="AC998" s="324"/>
      <c r="AD998" s="324"/>
    </row>
    <row r="999" ht="23.25" customHeight="1">
      <c r="A999" s="324"/>
      <c r="B999" s="324"/>
      <c r="C999" s="324"/>
      <c r="D999" s="324"/>
      <c r="E999" s="324"/>
      <c r="F999" s="324"/>
      <c r="G999" s="324"/>
      <c r="H999" s="324"/>
      <c r="I999" s="324"/>
      <c r="J999" s="324"/>
      <c r="K999" s="324"/>
      <c r="L999" s="324"/>
      <c r="M999" s="324"/>
      <c r="N999" s="324"/>
      <c r="O999" s="324"/>
      <c r="P999" s="324"/>
      <c r="Q999" s="324"/>
      <c r="R999" s="324"/>
      <c r="S999" s="324"/>
      <c r="T999" s="324"/>
      <c r="U999" s="324"/>
      <c r="V999" s="324"/>
      <c r="W999" s="324"/>
      <c r="X999" s="324"/>
      <c r="Y999" s="324"/>
      <c r="Z999" s="324"/>
      <c r="AA999" s="324"/>
      <c r="AB999" s="324"/>
      <c r="AC999" s="324"/>
      <c r="AD999" s="324"/>
    </row>
    <row r="1000" ht="23.25" customHeight="1">
      <c r="A1000" s="324"/>
      <c r="B1000" s="324"/>
      <c r="C1000" s="324"/>
      <c r="D1000" s="324"/>
      <c r="E1000" s="324"/>
      <c r="F1000" s="324"/>
      <c r="G1000" s="324"/>
      <c r="H1000" s="324"/>
      <c r="I1000" s="324"/>
      <c r="J1000" s="324"/>
      <c r="K1000" s="324"/>
      <c r="L1000" s="324"/>
      <c r="M1000" s="324"/>
      <c r="N1000" s="324"/>
      <c r="O1000" s="324"/>
      <c r="P1000" s="324"/>
      <c r="Q1000" s="324"/>
      <c r="R1000" s="324"/>
      <c r="S1000" s="324"/>
      <c r="T1000" s="324"/>
      <c r="U1000" s="324"/>
      <c r="V1000" s="324"/>
      <c r="W1000" s="324"/>
      <c r="X1000" s="324"/>
      <c r="Y1000" s="324"/>
      <c r="Z1000" s="324"/>
      <c r="AA1000" s="324"/>
      <c r="AB1000" s="324"/>
      <c r="AC1000" s="324"/>
      <c r="AD1000" s="324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279" t="s">
        <v>53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</row>
    <row r="2" ht="20.25" customHeight="1">
      <c r="A2" s="280"/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</row>
    <row r="3" ht="20.25" customHeight="1">
      <c r="A3" s="279" t="s">
        <v>83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</row>
    <row r="4" ht="20.25" customHeight="1">
      <c r="A4" s="279" t="s">
        <v>84</v>
      </c>
      <c r="B4" s="326" t="s">
        <v>105</v>
      </c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</row>
    <row r="5" ht="20.25" customHeight="1">
      <c r="A5" s="279"/>
      <c r="B5" s="326"/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</row>
    <row r="6" ht="21.0" customHeight="1">
      <c r="A6" s="280"/>
      <c r="B6" s="280"/>
      <c r="C6" s="280"/>
      <c r="D6" s="280"/>
      <c r="E6" s="280"/>
      <c r="F6" s="280"/>
      <c r="G6" s="280"/>
      <c r="H6" s="280"/>
      <c r="I6" s="306"/>
      <c r="J6" s="280"/>
      <c r="K6" s="280"/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</row>
    <row r="7" ht="61.5" customHeight="1">
      <c r="A7" s="390" t="s">
        <v>86</v>
      </c>
      <c r="B7" s="391" t="s">
        <v>87</v>
      </c>
      <c r="C7" s="285" t="s">
        <v>88</v>
      </c>
      <c r="D7" s="285" t="s">
        <v>89</v>
      </c>
      <c r="E7" s="285" t="s">
        <v>90</v>
      </c>
      <c r="F7" s="285" t="s">
        <v>91</v>
      </c>
      <c r="G7" s="286" t="s">
        <v>92</v>
      </c>
      <c r="H7" s="392" t="s">
        <v>12</v>
      </c>
      <c r="I7" s="393" t="s">
        <v>109</v>
      </c>
      <c r="J7" s="394" t="s">
        <v>107</v>
      </c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</row>
    <row r="8" ht="22.5" customHeight="1">
      <c r="A8" s="395" t="str">
        <f>+SUMMARY!#REF!</f>
        <v>#ERROR!</v>
      </c>
      <c r="B8" s="396" t="str">
        <f>+SUMMARY!#REF!</f>
        <v>#ERROR!</v>
      </c>
      <c r="C8" s="396" t="str">
        <f>+SUMMARY!#REF!</f>
        <v>#ERROR!</v>
      </c>
      <c r="D8" s="396" t="str">
        <f>+SUMMARY!#REF!</f>
        <v>#ERROR!</v>
      </c>
      <c r="E8" s="396" t="str">
        <f>+SUMMARY!#REF!</f>
        <v>#ERROR!</v>
      </c>
      <c r="F8" s="396" t="str">
        <f>+SUMMARY!#REF!</f>
        <v>#ERROR!</v>
      </c>
      <c r="G8" s="396" t="str">
        <f>+SUMMARY!#REF!</f>
        <v>#ERROR!</v>
      </c>
      <c r="H8" s="397" t="str">
        <f>+SUMMARY!#REF!</f>
        <v>#ERROR!</v>
      </c>
      <c r="I8" s="398" t="str">
        <f t="shared" ref="I8:I37" si="1">G8/B8</f>
        <v>#ERROR!</v>
      </c>
      <c r="J8" s="399"/>
      <c r="K8" s="297"/>
      <c r="L8" s="280"/>
      <c r="M8" s="280"/>
      <c r="N8" s="280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</row>
    <row r="9" ht="22.5" customHeight="1">
      <c r="A9" s="395">
        <f>+SUMMARY!A7</f>
        <v>44228</v>
      </c>
      <c r="B9" s="396">
        <f>+SUMMARY!B7</f>
        <v>3685.754884</v>
      </c>
      <c r="C9" s="396">
        <f>+SUMMARY!C7</f>
        <v>3403.20216</v>
      </c>
      <c r="D9" s="396">
        <f>+SUMMARY!D7</f>
        <v>34.92606</v>
      </c>
      <c r="E9" s="396">
        <f>+SUMMARY!E7</f>
        <v>28.8</v>
      </c>
      <c r="F9" s="396">
        <f>+SUMMARY!F7</f>
        <v>207.1709319</v>
      </c>
      <c r="G9" s="396">
        <f>+SUMMARY!G7</f>
        <v>11.6557321</v>
      </c>
      <c r="H9" s="397" t="str">
        <f>+SUMMARY!H7</f>
        <v>D1650/HRD2940</v>
      </c>
      <c r="I9" s="398">
        <f t="shared" si="1"/>
        <v>0.003162373101</v>
      </c>
      <c r="J9" s="399"/>
      <c r="K9" s="297"/>
      <c r="L9" s="280"/>
      <c r="M9" s="280"/>
      <c r="N9" s="280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0"/>
      <c r="AC9" s="280"/>
      <c r="AD9" s="280"/>
    </row>
    <row r="10" ht="22.5" customHeight="1">
      <c r="A10" s="395">
        <f>+SUMMARY!A8</f>
        <v>44230</v>
      </c>
      <c r="B10" s="396">
        <f>+SUMMARY!B8</f>
        <v>5486.913</v>
      </c>
      <c r="C10" s="396">
        <f>+SUMMARY!C8</f>
        <v>4828.94712</v>
      </c>
      <c r="D10" s="396">
        <f>+SUMMARY!D8</f>
        <v>16.08642</v>
      </c>
      <c r="E10" s="396">
        <f>+SUMMARY!E8</f>
        <v>37.8</v>
      </c>
      <c r="F10" s="396">
        <f>+SUMMARY!F8</f>
        <v>587.8309995</v>
      </c>
      <c r="G10" s="396">
        <f>+SUMMARY!G8</f>
        <v>16.2484605</v>
      </c>
      <c r="H10" s="397" t="str">
        <f>+SUMMARY!H8</f>
        <v>D1650/D2220</v>
      </c>
      <c r="I10" s="398">
        <f t="shared" si="1"/>
        <v>0.002961311852</v>
      </c>
      <c r="J10" s="399"/>
      <c r="K10" s="297"/>
      <c r="L10" s="280"/>
      <c r="M10" s="280"/>
      <c r="N10" s="280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0"/>
      <c r="AC10" s="280"/>
      <c r="AD10" s="280"/>
    </row>
    <row r="11" ht="22.5" customHeight="1">
      <c r="A11" s="395">
        <f>+SUMMARY!A9</f>
        <v>44245</v>
      </c>
      <c r="B11" s="396">
        <f>+SUMMARY!B9</f>
        <v>3830.434496</v>
      </c>
      <c r="C11" s="396">
        <f>+SUMMARY!C9</f>
        <v>3387.48936</v>
      </c>
      <c r="D11" s="396">
        <f>+SUMMARY!D9</f>
        <v>8.04321</v>
      </c>
      <c r="E11" s="396">
        <f>+SUMMARY!E9</f>
        <v>30.6</v>
      </c>
      <c r="F11" s="396">
        <f>+SUMMARY!F9</f>
        <v>400.7311891</v>
      </c>
      <c r="G11" s="396">
        <f>+SUMMARY!G9</f>
        <v>3.570736915</v>
      </c>
      <c r="H11" s="397" t="str">
        <f>+SUMMARY!H9</f>
        <v>D1650/D2220</v>
      </c>
      <c r="I11" s="398">
        <f t="shared" si="1"/>
        <v>0.0009322015345</v>
      </c>
      <c r="J11" s="399"/>
      <c r="K11" s="297"/>
      <c r="L11" s="280"/>
      <c r="M11" s="280"/>
      <c r="N11" s="280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</row>
    <row r="12" ht="22.5" customHeight="1">
      <c r="A12" s="395">
        <f>+SUMMARY!A10</f>
        <v>44247</v>
      </c>
      <c r="B12" s="396">
        <f>+SUMMARY!B10</f>
        <v>4315.2016</v>
      </c>
      <c r="C12" s="396">
        <f>+SUMMARY!C10</f>
        <v>4200.5172</v>
      </c>
      <c r="D12" s="396">
        <f>+SUMMARY!D10</f>
        <v>20.5143</v>
      </c>
      <c r="E12" s="396">
        <f>+SUMMARY!E10</f>
        <v>23.4</v>
      </c>
      <c r="F12" s="396">
        <f>+SUMMARY!F10</f>
        <v>62.5704232</v>
      </c>
      <c r="G12" s="396">
        <f>+SUMMARY!G10</f>
        <v>8.1996768</v>
      </c>
      <c r="H12" s="397" t="str">
        <f>+SUMMARY!H10</f>
        <v>HRD2940</v>
      </c>
      <c r="I12" s="398">
        <f t="shared" si="1"/>
        <v>0.001900183945</v>
      </c>
      <c r="J12" s="399"/>
      <c r="K12" s="297"/>
      <c r="L12" s="280"/>
      <c r="M12" s="280"/>
      <c r="N12" s="280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</row>
    <row r="13" ht="22.5" customHeight="1">
      <c r="A13" s="395" t="str">
        <f>+SUMMARY!#REF!</f>
        <v>#ERROR!</v>
      </c>
      <c r="B13" s="396" t="str">
        <f>+SUMMARY!#REF!</f>
        <v>#ERROR!</v>
      </c>
      <c r="C13" s="396" t="str">
        <f>+SUMMARY!#REF!</f>
        <v>#ERROR!</v>
      </c>
      <c r="D13" s="396" t="str">
        <f>+SUMMARY!#REF!</f>
        <v>#ERROR!</v>
      </c>
      <c r="E13" s="396" t="str">
        <f>+SUMMARY!#REF!</f>
        <v>#ERROR!</v>
      </c>
      <c r="F13" s="396" t="str">
        <f>+SUMMARY!#REF!</f>
        <v>#ERROR!</v>
      </c>
      <c r="G13" s="396" t="str">
        <f>+SUMMARY!#REF!</f>
        <v>#ERROR!</v>
      </c>
      <c r="H13" s="397" t="str">
        <f>+SUMMARY!#REF!</f>
        <v>#ERROR!</v>
      </c>
      <c r="I13" s="398" t="str">
        <f t="shared" si="1"/>
        <v>#ERROR!</v>
      </c>
      <c r="J13" s="400"/>
      <c r="K13" s="401"/>
      <c r="L13" s="402"/>
      <c r="M13" s="402"/>
      <c r="N13" s="402"/>
      <c r="O13" s="402"/>
      <c r="P13" s="402"/>
      <c r="Q13" s="402"/>
      <c r="R13" s="402"/>
      <c r="S13" s="402"/>
      <c r="T13" s="402"/>
      <c r="U13" s="402"/>
      <c r="V13" s="402"/>
      <c r="W13" s="402"/>
      <c r="X13" s="402"/>
      <c r="Y13" s="402"/>
      <c r="Z13" s="402"/>
      <c r="AA13" s="402"/>
      <c r="AB13" s="402"/>
      <c r="AC13" s="402"/>
      <c r="AD13" s="402"/>
    </row>
    <row r="14" ht="22.5" customHeight="1">
      <c r="A14" s="395" t="str">
        <f>+SUMMARY!#REF!</f>
        <v>#ERROR!</v>
      </c>
      <c r="B14" s="396" t="str">
        <f>+SUMMARY!#REF!</f>
        <v>#ERROR!</v>
      </c>
      <c r="C14" s="396" t="str">
        <f>+SUMMARY!#REF!</f>
        <v>#ERROR!</v>
      </c>
      <c r="D14" s="396" t="str">
        <f>+SUMMARY!#REF!</f>
        <v>#ERROR!</v>
      </c>
      <c r="E14" s="396" t="str">
        <f>+SUMMARY!#REF!</f>
        <v>#ERROR!</v>
      </c>
      <c r="F14" s="396" t="str">
        <f>+SUMMARY!#REF!</f>
        <v>#ERROR!</v>
      </c>
      <c r="G14" s="396" t="str">
        <f>+SUMMARY!#REF!</f>
        <v>#ERROR!</v>
      </c>
      <c r="H14" s="397" t="str">
        <f>+SUMMARY!#REF!</f>
        <v>#ERROR!</v>
      </c>
      <c r="I14" s="398" t="str">
        <f t="shared" si="1"/>
        <v>#ERROR!</v>
      </c>
      <c r="J14" s="399"/>
      <c r="K14" s="297"/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</row>
    <row r="15" ht="22.5" customHeight="1">
      <c r="A15" s="395" t="str">
        <f>+SUMMARY!#REF!</f>
        <v>#ERROR!</v>
      </c>
      <c r="B15" s="396" t="str">
        <f>+SUMMARY!#REF!</f>
        <v>#ERROR!</v>
      </c>
      <c r="C15" s="396" t="str">
        <f>+SUMMARY!#REF!</f>
        <v>#ERROR!</v>
      </c>
      <c r="D15" s="396" t="str">
        <f>+SUMMARY!#REF!</f>
        <v>#ERROR!</v>
      </c>
      <c r="E15" s="396" t="str">
        <f>+SUMMARY!#REF!</f>
        <v>#ERROR!</v>
      </c>
      <c r="F15" s="396" t="str">
        <f>+SUMMARY!#REF!</f>
        <v>#ERROR!</v>
      </c>
      <c r="G15" s="396" t="str">
        <f>+SUMMARY!#REF!</f>
        <v>#ERROR!</v>
      </c>
      <c r="H15" s="397" t="str">
        <f>+SUMMARY!#REF!</f>
        <v>#ERROR!</v>
      </c>
      <c r="I15" s="398" t="str">
        <f t="shared" si="1"/>
        <v>#ERROR!</v>
      </c>
      <c r="J15" s="399"/>
      <c r="K15" s="297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</row>
    <row r="16" ht="22.5" customHeight="1">
      <c r="A16" s="395" t="str">
        <f>+SUMMARY!#REF!</f>
        <v>#ERROR!</v>
      </c>
      <c r="B16" s="396" t="str">
        <f>+SUMMARY!#REF!</f>
        <v>#ERROR!</v>
      </c>
      <c r="C16" s="396" t="str">
        <f>+SUMMARY!#REF!</f>
        <v>#ERROR!</v>
      </c>
      <c r="D16" s="396" t="str">
        <f>+SUMMARY!#REF!</f>
        <v>#ERROR!</v>
      </c>
      <c r="E16" s="396" t="str">
        <f>+SUMMARY!#REF!</f>
        <v>#ERROR!</v>
      </c>
      <c r="F16" s="396" t="str">
        <f>+SUMMARY!#REF!</f>
        <v>#ERROR!</v>
      </c>
      <c r="G16" s="396" t="str">
        <f>+SUMMARY!#REF!</f>
        <v>#ERROR!</v>
      </c>
      <c r="H16" s="397" t="str">
        <f>+SUMMARY!#REF!</f>
        <v>#ERROR!</v>
      </c>
      <c r="I16" s="398" t="str">
        <f t="shared" si="1"/>
        <v>#ERROR!</v>
      </c>
      <c r="J16" s="399"/>
      <c r="K16" s="297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</row>
    <row r="17" ht="22.5" customHeight="1">
      <c r="A17" s="395" t="str">
        <f>+SUMMARY!#REF!</f>
        <v>#ERROR!</v>
      </c>
      <c r="B17" s="396" t="str">
        <f>+SUMMARY!#REF!</f>
        <v>#ERROR!</v>
      </c>
      <c r="C17" s="396" t="str">
        <f>+SUMMARY!#REF!</f>
        <v>#ERROR!</v>
      </c>
      <c r="D17" s="396" t="str">
        <f>+SUMMARY!#REF!</f>
        <v>#ERROR!</v>
      </c>
      <c r="E17" s="396" t="str">
        <f>+SUMMARY!#REF!</f>
        <v>#ERROR!</v>
      </c>
      <c r="F17" s="396" t="str">
        <f>+SUMMARY!#REF!</f>
        <v>#ERROR!</v>
      </c>
      <c r="G17" s="396" t="str">
        <f>+SUMMARY!#REF!</f>
        <v>#ERROR!</v>
      </c>
      <c r="H17" s="397" t="str">
        <f>+SUMMARY!#REF!</f>
        <v>#ERROR!</v>
      </c>
      <c r="I17" s="398" t="str">
        <f t="shared" si="1"/>
        <v>#ERROR!</v>
      </c>
      <c r="J17" s="399"/>
      <c r="K17" s="297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</row>
    <row r="18" ht="22.5" customHeight="1">
      <c r="A18" s="395" t="str">
        <f>+SUMMARY!#REF!</f>
        <v>#ERROR!</v>
      </c>
      <c r="B18" s="396" t="str">
        <f>+SUMMARY!#REF!</f>
        <v>#ERROR!</v>
      </c>
      <c r="C18" s="396" t="str">
        <f>+SUMMARY!#REF!</f>
        <v>#ERROR!</v>
      </c>
      <c r="D18" s="396" t="str">
        <f>+SUMMARY!#REF!</f>
        <v>#ERROR!</v>
      </c>
      <c r="E18" s="396" t="str">
        <f>+SUMMARY!#REF!</f>
        <v>#ERROR!</v>
      </c>
      <c r="F18" s="396" t="str">
        <f>+SUMMARY!#REF!</f>
        <v>#ERROR!</v>
      </c>
      <c r="G18" s="396" t="str">
        <f>+SUMMARY!#REF!</f>
        <v>#ERROR!</v>
      </c>
      <c r="H18" s="397" t="str">
        <f>+SUMMARY!#REF!</f>
        <v>#ERROR!</v>
      </c>
      <c r="I18" s="398" t="str">
        <f t="shared" si="1"/>
        <v>#ERROR!</v>
      </c>
      <c r="J18" s="399"/>
      <c r="K18" s="297"/>
      <c r="L18" s="280"/>
      <c r="M18" s="280"/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</row>
    <row r="19" ht="22.5" customHeight="1">
      <c r="A19" s="395" t="str">
        <f>+SUMMARY!#REF!</f>
        <v>#ERROR!</v>
      </c>
      <c r="B19" s="396" t="str">
        <f>+SUMMARY!#REF!</f>
        <v>#ERROR!</v>
      </c>
      <c r="C19" s="396" t="str">
        <f>+SUMMARY!#REF!</f>
        <v>#ERROR!</v>
      </c>
      <c r="D19" s="396" t="str">
        <f>+SUMMARY!#REF!</f>
        <v>#ERROR!</v>
      </c>
      <c r="E19" s="396" t="str">
        <f>+SUMMARY!#REF!</f>
        <v>#ERROR!</v>
      </c>
      <c r="F19" s="396" t="str">
        <f>+SUMMARY!#REF!</f>
        <v>#ERROR!</v>
      </c>
      <c r="G19" s="396" t="str">
        <f>+SUMMARY!#REF!</f>
        <v>#ERROR!</v>
      </c>
      <c r="H19" s="397" t="str">
        <f>+SUMMARY!#REF!</f>
        <v>#ERROR!</v>
      </c>
      <c r="I19" s="398" t="str">
        <f t="shared" si="1"/>
        <v>#ERROR!</v>
      </c>
      <c r="J19" s="399"/>
      <c r="K19" s="297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</row>
    <row r="20" ht="22.5" customHeight="1">
      <c r="A20" s="395" t="str">
        <f>+SUMMARY!#REF!</f>
        <v>#ERROR!</v>
      </c>
      <c r="B20" s="396" t="str">
        <f>+SUMMARY!#REF!</f>
        <v>#ERROR!</v>
      </c>
      <c r="C20" s="396" t="str">
        <f>+SUMMARY!#REF!</f>
        <v>#ERROR!</v>
      </c>
      <c r="D20" s="396" t="str">
        <f>+SUMMARY!#REF!</f>
        <v>#ERROR!</v>
      </c>
      <c r="E20" s="396" t="str">
        <f>+SUMMARY!#REF!</f>
        <v>#ERROR!</v>
      </c>
      <c r="F20" s="396" t="str">
        <f>+SUMMARY!#REF!</f>
        <v>#ERROR!</v>
      </c>
      <c r="G20" s="396" t="str">
        <f>+SUMMARY!#REF!</f>
        <v>#ERROR!</v>
      </c>
      <c r="H20" s="397" t="str">
        <f>+SUMMARY!#REF!</f>
        <v>#ERROR!</v>
      </c>
      <c r="I20" s="398" t="str">
        <f t="shared" si="1"/>
        <v>#ERROR!</v>
      </c>
      <c r="J20" s="399"/>
      <c r="K20" s="297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</row>
    <row r="21" ht="22.5" customHeight="1">
      <c r="A21" s="395" t="str">
        <f>+SUMMARY!#REF!</f>
        <v>#ERROR!</v>
      </c>
      <c r="B21" s="396" t="str">
        <f>+SUMMARY!#REF!</f>
        <v>#ERROR!</v>
      </c>
      <c r="C21" s="396" t="str">
        <f>+SUMMARY!#REF!</f>
        <v>#ERROR!</v>
      </c>
      <c r="D21" s="396" t="str">
        <f>+SUMMARY!#REF!</f>
        <v>#ERROR!</v>
      </c>
      <c r="E21" s="396" t="str">
        <f>+SUMMARY!#REF!</f>
        <v>#ERROR!</v>
      </c>
      <c r="F21" s="396" t="str">
        <f>+SUMMARY!#REF!</f>
        <v>#ERROR!</v>
      </c>
      <c r="G21" s="396" t="str">
        <f>+SUMMARY!#REF!</f>
        <v>#ERROR!</v>
      </c>
      <c r="H21" s="397" t="str">
        <f>+SUMMARY!#REF!</f>
        <v>#ERROR!</v>
      </c>
      <c r="I21" s="398" t="str">
        <f t="shared" si="1"/>
        <v>#ERROR!</v>
      </c>
      <c r="J21" s="399"/>
      <c r="K21" s="297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</row>
    <row r="22" ht="22.5" customHeight="1">
      <c r="A22" s="395" t="str">
        <f>+SUMMARY!#REF!</f>
        <v>#ERROR!</v>
      </c>
      <c r="B22" s="396" t="str">
        <f>+SUMMARY!#REF!</f>
        <v>#ERROR!</v>
      </c>
      <c r="C22" s="396" t="str">
        <f>+SUMMARY!#REF!</f>
        <v>#ERROR!</v>
      </c>
      <c r="D22" s="396" t="str">
        <f>+SUMMARY!#REF!</f>
        <v>#ERROR!</v>
      </c>
      <c r="E22" s="396" t="str">
        <f>+SUMMARY!#REF!</f>
        <v>#ERROR!</v>
      </c>
      <c r="F22" s="396" t="str">
        <f>+SUMMARY!#REF!</f>
        <v>#ERROR!</v>
      </c>
      <c r="G22" s="396" t="str">
        <f>+SUMMARY!#REF!</f>
        <v>#ERROR!</v>
      </c>
      <c r="H22" s="397" t="str">
        <f>+SUMMARY!#REF!</f>
        <v>#ERROR!</v>
      </c>
      <c r="I22" s="398" t="str">
        <f t="shared" si="1"/>
        <v>#ERROR!</v>
      </c>
      <c r="J22" s="399"/>
      <c r="K22" s="297"/>
      <c r="L22" s="280"/>
      <c r="M22" s="280"/>
      <c r="N22" s="280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</row>
    <row r="23" ht="22.5" customHeight="1">
      <c r="A23" s="395" t="str">
        <f>+SUMMARY!#REF!</f>
        <v>#ERROR!</v>
      </c>
      <c r="B23" s="396" t="str">
        <f>+SUMMARY!#REF!</f>
        <v>#ERROR!</v>
      </c>
      <c r="C23" s="396" t="str">
        <f>+SUMMARY!#REF!</f>
        <v>#ERROR!</v>
      </c>
      <c r="D23" s="396" t="str">
        <f>+SUMMARY!#REF!</f>
        <v>#ERROR!</v>
      </c>
      <c r="E23" s="396" t="str">
        <f>+SUMMARY!#REF!</f>
        <v>#ERROR!</v>
      </c>
      <c r="F23" s="396" t="str">
        <f>+SUMMARY!#REF!</f>
        <v>#ERROR!</v>
      </c>
      <c r="G23" s="396" t="str">
        <f>+SUMMARY!#REF!</f>
        <v>#ERROR!</v>
      </c>
      <c r="H23" s="397" t="str">
        <f>+SUMMARY!#REF!</f>
        <v>#ERROR!</v>
      </c>
      <c r="I23" s="398" t="str">
        <f t="shared" si="1"/>
        <v>#ERROR!</v>
      </c>
      <c r="J23" s="399"/>
      <c r="K23" s="297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</row>
    <row r="24" ht="22.5" customHeight="1">
      <c r="A24" s="395" t="str">
        <f>+SUMMARY!#REF!</f>
        <v>#ERROR!</v>
      </c>
      <c r="B24" s="396" t="str">
        <f>+SUMMARY!#REF!</f>
        <v>#ERROR!</v>
      </c>
      <c r="C24" s="396" t="str">
        <f>+SUMMARY!#REF!</f>
        <v>#ERROR!</v>
      </c>
      <c r="D24" s="396" t="str">
        <f>+SUMMARY!#REF!</f>
        <v>#ERROR!</v>
      </c>
      <c r="E24" s="396" t="str">
        <f>+SUMMARY!#REF!</f>
        <v>#ERROR!</v>
      </c>
      <c r="F24" s="396" t="str">
        <f>+SUMMARY!#REF!</f>
        <v>#ERROR!</v>
      </c>
      <c r="G24" s="396" t="str">
        <f>+SUMMARY!#REF!</f>
        <v>#ERROR!</v>
      </c>
      <c r="H24" s="397" t="str">
        <f>+SUMMARY!#REF!</f>
        <v>#ERROR!</v>
      </c>
      <c r="I24" s="398" t="str">
        <f t="shared" si="1"/>
        <v>#ERROR!</v>
      </c>
      <c r="J24" s="399"/>
      <c r="K24" s="297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</row>
    <row r="25" ht="22.5" customHeight="1">
      <c r="A25" s="395" t="str">
        <f>+SUMMARY!#REF!</f>
        <v>#ERROR!</v>
      </c>
      <c r="B25" s="396" t="str">
        <f>+SUMMARY!#REF!</f>
        <v>#ERROR!</v>
      </c>
      <c r="C25" s="396" t="str">
        <f>+SUMMARY!#REF!</f>
        <v>#ERROR!</v>
      </c>
      <c r="D25" s="396" t="str">
        <f>+SUMMARY!#REF!</f>
        <v>#ERROR!</v>
      </c>
      <c r="E25" s="396" t="str">
        <f>+SUMMARY!#REF!</f>
        <v>#ERROR!</v>
      </c>
      <c r="F25" s="396" t="str">
        <f>+SUMMARY!#REF!</f>
        <v>#ERROR!</v>
      </c>
      <c r="G25" s="396" t="str">
        <f>+SUMMARY!#REF!</f>
        <v>#ERROR!</v>
      </c>
      <c r="H25" s="397" t="str">
        <f>+SUMMARY!#REF!</f>
        <v>#ERROR!</v>
      </c>
      <c r="I25" s="398" t="str">
        <f t="shared" si="1"/>
        <v>#ERROR!</v>
      </c>
      <c r="J25" s="400"/>
      <c r="K25" s="401"/>
      <c r="L25" s="402"/>
      <c r="M25" s="402"/>
      <c r="N25" s="402"/>
      <c r="O25" s="402"/>
      <c r="P25" s="402"/>
      <c r="Q25" s="402"/>
      <c r="R25" s="402"/>
      <c r="S25" s="402"/>
      <c r="T25" s="402"/>
      <c r="U25" s="402"/>
      <c r="V25" s="402"/>
      <c r="W25" s="402"/>
      <c r="X25" s="402"/>
      <c r="Y25" s="402"/>
      <c r="Z25" s="402"/>
      <c r="AA25" s="402"/>
      <c r="AB25" s="402"/>
      <c r="AC25" s="402"/>
      <c r="AD25" s="402"/>
    </row>
    <row r="26" ht="22.5" customHeight="1">
      <c r="A26" s="395" t="str">
        <f>+SUMMARY!#REF!</f>
        <v>#ERROR!</v>
      </c>
      <c r="B26" s="396" t="str">
        <f>+SUMMARY!#REF!</f>
        <v>#ERROR!</v>
      </c>
      <c r="C26" s="396" t="str">
        <f>+SUMMARY!#REF!</f>
        <v>#ERROR!</v>
      </c>
      <c r="D26" s="396" t="str">
        <f>+SUMMARY!#REF!</f>
        <v>#ERROR!</v>
      </c>
      <c r="E26" s="396" t="str">
        <f>+SUMMARY!#REF!</f>
        <v>#ERROR!</v>
      </c>
      <c r="F26" s="396" t="str">
        <f>+SUMMARY!#REF!</f>
        <v>#ERROR!</v>
      </c>
      <c r="G26" s="396" t="str">
        <f>+SUMMARY!#REF!</f>
        <v>#ERROR!</v>
      </c>
      <c r="H26" s="397" t="str">
        <f>+SUMMARY!#REF!</f>
        <v>#ERROR!</v>
      </c>
      <c r="I26" s="398" t="str">
        <f t="shared" si="1"/>
        <v>#ERROR!</v>
      </c>
      <c r="J26" s="399"/>
      <c r="K26" s="297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</row>
    <row r="27" ht="22.5" customHeight="1">
      <c r="A27" s="395" t="str">
        <f>+SUMMARY!#REF!</f>
        <v>#ERROR!</v>
      </c>
      <c r="B27" s="396" t="str">
        <f>+SUMMARY!#REF!</f>
        <v>#ERROR!</v>
      </c>
      <c r="C27" s="396" t="str">
        <f>+SUMMARY!#REF!</f>
        <v>#ERROR!</v>
      </c>
      <c r="D27" s="396" t="str">
        <f>+SUMMARY!#REF!</f>
        <v>#ERROR!</v>
      </c>
      <c r="E27" s="396" t="str">
        <f>+SUMMARY!#REF!</f>
        <v>#ERROR!</v>
      </c>
      <c r="F27" s="396" t="str">
        <f>+SUMMARY!#REF!</f>
        <v>#ERROR!</v>
      </c>
      <c r="G27" s="396" t="str">
        <f>+SUMMARY!#REF!</f>
        <v>#ERROR!</v>
      </c>
      <c r="H27" s="397" t="str">
        <f>+SUMMARY!#REF!</f>
        <v>#ERROR!</v>
      </c>
      <c r="I27" s="398" t="str">
        <f t="shared" si="1"/>
        <v>#ERROR!</v>
      </c>
      <c r="J27" s="399"/>
      <c r="K27" s="297"/>
      <c r="L27" s="280"/>
      <c r="M27" s="280"/>
      <c r="N27" s="280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0"/>
      <c r="AC27" s="280"/>
      <c r="AD27" s="280"/>
    </row>
    <row r="28" ht="22.5" customHeight="1">
      <c r="A28" s="395" t="str">
        <f>+SUMMARY!#REF!</f>
        <v>#ERROR!</v>
      </c>
      <c r="B28" s="396" t="str">
        <f>+SUMMARY!#REF!</f>
        <v>#ERROR!</v>
      </c>
      <c r="C28" s="396" t="str">
        <f>+SUMMARY!#REF!</f>
        <v>#ERROR!</v>
      </c>
      <c r="D28" s="396" t="str">
        <f>+SUMMARY!#REF!</f>
        <v>#ERROR!</v>
      </c>
      <c r="E28" s="396" t="str">
        <f>+SUMMARY!#REF!</f>
        <v>#ERROR!</v>
      </c>
      <c r="F28" s="396" t="str">
        <f>+SUMMARY!#REF!</f>
        <v>#ERROR!</v>
      </c>
      <c r="G28" s="396" t="str">
        <f>+SUMMARY!#REF!</f>
        <v>#ERROR!</v>
      </c>
      <c r="H28" s="397" t="str">
        <f>+SUMMARY!#REF!</f>
        <v>#ERROR!</v>
      </c>
      <c r="I28" s="398" t="str">
        <f t="shared" si="1"/>
        <v>#ERROR!</v>
      </c>
      <c r="J28" s="399"/>
      <c r="K28" s="297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</row>
    <row r="29" ht="22.5" customHeight="1">
      <c r="A29" s="395" t="str">
        <f>+SUMMARY!#REF!</f>
        <v>#ERROR!</v>
      </c>
      <c r="B29" s="396" t="str">
        <f>+SUMMARY!#REF!</f>
        <v>#ERROR!</v>
      </c>
      <c r="C29" s="396" t="str">
        <f>+SUMMARY!#REF!</f>
        <v>#ERROR!</v>
      </c>
      <c r="D29" s="396" t="str">
        <f>+SUMMARY!#REF!</f>
        <v>#ERROR!</v>
      </c>
      <c r="E29" s="396" t="str">
        <f>+SUMMARY!#REF!</f>
        <v>#ERROR!</v>
      </c>
      <c r="F29" s="396" t="str">
        <f>+SUMMARY!#REF!</f>
        <v>#ERROR!</v>
      </c>
      <c r="G29" s="396" t="str">
        <f>+SUMMARY!#REF!</f>
        <v>#ERROR!</v>
      </c>
      <c r="H29" s="397" t="str">
        <f>+SUMMARY!#REF!</f>
        <v>#ERROR!</v>
      </c>
      <c r="I29" s="398" t="str">
        <f t="shared" si="1"/>
        <v>#ERROR!</v>
      </c>
      <c r="J29" s="399"/>
      <c r="K29" s="297"/>
      <c r="L29" s="280"/>
      <c r="M29" s="280"/>
      <c r="N29" s="280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</row>
    <row r="30" ht="22.5" customHeight="1">
      <c r="A30" s="395" t="str">
        <f>+SUMMARY!#REF!</f>
        <v>#ERROR!</v>
      </c>
      <c r="B30" s="396" t="str">
        <f>+SUMMARY!#REF!</f>
        <v>#ERROR!</v>
      </c>
      <c r="C30" s="396" t="str">
        <f>+SUMMARY!#REF!</f>
        <v>#ERROR!</v>
      </c>
      <c r="D30" s="396" t="str">
        <f>+SUMMARY!#REF!</f>
        <v>#ERROR!</v>
      </c>
      <c r="E30" s="396" t="str">
        <f>+SUMMARY!#REF!</f>
        <v>#ERROR!</v>
      </c>
      <c r="F30" s="396" t="str">
        <f>+SUMMARY!#REF!</f>
        <v>#ERROR!</v>
      </c>
      <c r="G30" s="396" t="str">
        <f>+SUMMARY!#REF!</f>
        <v>#ERROR!</v>
      </c>
      <c r="H30" s="397" t="str">
        <f>+SUMMARY!#REF!</f>
        <v>#ERROR!</v>
      </c>
      <c r="I30" s="398" t="str">
        <f t="shared" si="1"/>
        <v>#ERROR!</v>
      </c>
      <c r="J30" s="399"/>
      <c r="K30" s="297"/>
      <c r="L30" s="280"/>
      <c r="M30" s="280"/>
      <c r="N30" s="280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</row>
    <row r="31" ht="22.5" customHeight="1">
      <c r="A31" s="395" t="str">
        <f>+SUMMARY!#REF!</f>
        <v>#ERROR!</v>
      </c>
      <c r="B31" s="396" t="str">
        <f>+SUMMARY!#REF!</f>
        <v>#ERROR!</v>
      </c>
      <c r="C31" s="396" t="str">
        <f>+SUMMARY!#REF!</f>
        <v>#ERROR!</v>
      </c>
      <c r="D31" s="396" t="str">
        <f>+SUMMARY!#REF!</f>
        <v>#ERROR!</v>
      </c>
      <c r="E31" s="396" t="str">
        <f>+SUMMARY!#REF!</f>
        <v>#ERROR!</v>
      </c>
      <c r="F31" s="396" t="str">
        <f>+SUMMARY!#REF!</f>
        <v>#ERROR!</v>
      </c>
      <c r="G31" s="396" t="str">
        <f>+SUMMARY!#REF!</f>
        <v>#ERROR!</v>
      </c>
      <c r="H31" s="397" t="str">
        <f>+SUMMARY!#REF!</f>
        <v>#ERROR!</v>
      </c>
      <c r="I31" s="398" t="str">
        <f t="shared" si="1"/>
        <v>#ERROR!</v>
      </c>
      <c r="J31" s="399"/>
      <c r="K31" s="297"/>
      <c r="L31" s="280"/>
      <c r="M31" s="280"/>
      <c r="N31" s="280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</row>
    <row r="32" ht="22.5" customHeight="1">
      <c r="A32" s="395" t="str">
        <f>+SUMMARY!#REF!</f>
        <v>#ERROR!</v>
      </c>
      <c r="B32" s="396" t="str">
        <f>+SUMMARY!#REF!</f>
        <v>#ERROR!</v>
      </c>
      <c r="C32" s="396" t="str">
        <f>+SUMMARY!#REF!</f>
        <v>#ERROR!</v>
      </c>
      <c r="D32" s="396" t="str">
        <f>+SUMMARY!#REF!</f>
        <v>#ERROR!</v>
      </c>
      <c r="E32" s="396" t="str">
        <f>+SUMMARY!#REF!</f>
        <v>#ERROR!</v>
      </c>
      <c r="F32" s="396" t="str">
        <f>+SUMMARY!#REF!</f>
        <v>#ERROR!</v>
      </c>
      <c r="G32" s="396" t="str">
        <f>+SUMMARY!#REF!</f>
        <v>#ERROR!</v>
      </c>
      <c r="H32" s="397" t="str">
        <f>+SUMMARY!#REF!</f>
        <v>#ERROR!</v>
      </c>
      <c r="I32" s="398" t="str">
        <f t="shared" si="1"/>
        <v>#ERROR!</v>
      </c>
      <c r="J32" s="399"/>
      <c r="K32" s="297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</row>
    <row r="33" ht="22.5" customHeight="1">
      <c r="A33" s="395" t="str">
        <f>+SUMMARY!#REF!</f>
        <v>#ERROR!</v>
      </c>
      <c r="B33" s="396" t="str">
        <f>+SUMMARY!#REF!</f>
        <v>#ERROR!</v>
      </c>
      <c r="C33" s="396" t="str">
        <f>+SUMMARY!#REF!</f>
        <v>#ERROR!</v>
      </c>
      <c r="D33" s="396" t="str">
        <f>+SUMMARY!#REF!</f>
        <v>#ERROR!</v>
      </c>
      <c r="E33" s="396" t="str">
        <f>+SUMMARY!#REF!</f>
        <v>#ERROR!</v>
      </c>
      <c r="F33" s="396" t="str">
        <f>+SUMMARY!#REF!</f>
        <v>#ERROR!</v>
      </c>
      <c r="G33" s="396" t="str">
        <f>+SUMMARY!#REF!</f>
        <v>#ERROR!</v>
      </c>
      <c r="H33" s="397" t="str">
        <f>+SUMMARY!#REF!</f>
        <v>#ERROR!</v>
      </c>
      <c r="I33" s="398" t="str">
        <f t="shared" si="1"/>
        <v>#ERROR!</v>
      </c>
      <c r="J33" s="399"/>
      <c r="K33" s="297"/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</row>
    <row r="34" ht="22.5" customHeight="1">
      <c r="A34" s="395" t="str">
        <f>+SUMMARY!#REF!</f>
        <v>#ERROR!</v>
      </c>
      <c r="B34" s="396" t="str">
        <f>+SUMMARY!#REF!</f>
        <v>#ERROR!</v>
      </c>
      <c r="C34" s="396" t="str">
        <f>+SUMMARY!#REF!</f>
        <v>#ERROR!</v>
      </c>
      <c r="D34" s="396" t="str">
        <f>+SUMMARY!#REF!</f>
        <v>#ERROR!</v>
      </c>
      <c r="E34" s="396" t="str">
        <f>+SUMMARY!#REF!</f>
        <v>#ERROR!</v>
      </c>
      <c r="F34" s="396" t="str">
        <f>+SUMMARY!#REF!</f>
        <v>#ERROR!</v>
      </c>
      <c r="G34" s="396" t="str">
        <f>+SUMMARY!#REF!</f>
        <v>#ERROR!</v>
      </c>
      <c r="H34" s="397" t="str">
        <f>+SUMMARY!#REF!</f>
        <v>#ERROR!</v>
      </c>
      <c r="I34" s="398" t="str">
        <f t="shared" si="1"/>
        <v>#ERROR!</v>
      </c>
      <c r="J34" s="399"/>
      <c r="K34" s="297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</row>
    <row r="35" ht="22.5" customHeight="1">
      <c r="A35" s="395" t="str">
        <f>+SUMMARY!#REF!</f>
        <v>#ERROR!</v>
      </c>
      <c r="B35" s="396" t="str">
        <f>+SUMMARY!#REF!</f>
        <v>#ERROR!</v>
      </c>
      <c r="C35" s="396" t="str">
        <f>+SUMMARY!#REF!</f>
        <v>#ERROR!</v>
      </c>
      <c r="D35" s="396" t="str">
        <f>+SUMMARY!#REF!</f>
        <v>#ERROR!</v>
      </c>
      <c r="E35" s="396" t="str">
        <f>+SUMMARY!#REF!</f>
        <v>#ERROR!</v>
      </c>
      <c r="F35" s="396" t="str">
        <f>+SUMMARY!#REF!</f>
        <v>#ERROR!</v>
      </c>
      <c r="G35" s="396" t="str">
        <f>+SUMMARY!#REF!</f>
        <v>#ERROR!</v>
      </c>
      <c r="H35" s="397" t="str">
        <f>+SUMMARY!#REF!</f>
        <v>#ERROR!</v>
      </c>
      <c r="I35" s="398" t="str">
        <f t="shared" si="1"/>
        <v>#ERROR!</v>
      </c>
      <c r="J35" s="399"/>
      <c r="K35" s="297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</row>
    <row r="36" ht="22.5" customHeight="1">
      <c r="A36" s="395" t="str">
        <f>+SUMMARY!#REF!</f>
        <v>#ERROR!</v>
      </c>
      <c r="B36" s="396" t="str">
        <f>+SUMMARY!#REF!</f>
        <v>#ERROR!</v>
      </c>
      <c r="C36" s="396" t="str">
        <f>+SUMMARY!#REF!</f>
        <v>#ERROR!</v>
      </c>
      <c r="D36" s="396" t="str">
        <f>+SUMMARY!#REF!</f>
        <v>#ERROR!</v>
      </c>
      <c r="E36" s="396" t="str">
        <f>+SUMMARY!#REF!</f>
        <v>#ERROR!</v>
      </c>
      <c r="F36" s="396" t="str">
        <f>+SUMMARY!#REF!</f>
        <v>#ERROR!</v>
      </c>
      <c r="G36" s="396" t="str">
        <f>+SUMMARY!#REF!</f>
        <v>#ERROR!</v>
      </c>
      <c r="H36" s="397" t="str">
        <f>+SUMMARY!#REF!</f>
        <v>#ERROR!</v>
      </c>
      <c r="I36" s="398" t="str">
        <f t="shared" si="1"/>
        <v>#ERROR!</v>
      </c>
      <c r="J36" s="399"/>
      <c r="K36" s="297"/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</row>
    <row r="37" ht="22.5" customHeight="1">
      <c r="A37" s="395" t="str">
        <f>+SUMMARY!#REF!</f>
        <v>#ERROR!</v>
      </c>
      <c r="B37" s="396" t="str">
        <f>+SUMMARY!#REF!</f>
        <v>#ERROR!</v>
      </c>
      <c r="C37" s="396" t="str">
        <f>+SUMMARY!#REF!</f>
        <v>#ERROR!</v>
      </c>
      <c r="D37" s="396" t="str">
        <f>+SUMMARY!#REF!</f>
        <v>#ERROR!</v>
      </c>
      <c r="E37" s="396" t="str">
        <f>+SUMMARY!#REF!</f>
        <v>#ERROR!</v>
      </c>
      <c r="F37" s="396" t="str">
        <f>+SUMMARY!#REF!</f>
        <v>#ERROR!</v>
      </c>
      <c r="G37" s="396" t="str">
        <f>+SUMMARY!#REF!</f>
        <v>#ERROR!</v>
      </c>
      <c r="H37" s="397" t="str">
        <f>+SUMMARY!#REF!</f>
        <v>#ERROR!</v>
      </c>
      <c r="I37" s="398" t="str">
        <f t="shared" si="1"/>
        <v>#ERROR!</v>
      </c>
      <c r="J37" s="399"/>
      <c r="K37" s="297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</row>
    <row r="38" ht="30.0" customHeight="1">
      <c r="A38" s="403" t="s">
        <v>97</v>
      </c>
      <c r="B38" s="404" t="str">
        <f t="shared" ref="B38:G38" si="2">SUM(B8:B37)</f>
        <v>#ERROR!</v>
      </c>
      <c r="C38" s="404" t="str">
        <f t="shared" si="2"/>
        <v>#ERROR!</v>
      </c>
      <c r="D38" s="404" t="str">
        <f t="shared" si="2"/>
        <v>#ERROR!</v>
      </c>
      <c r="E38" s="404" t="str">
        <f t="shared" si="2"/>
        <v>#ERROR!</v>
      </c>
      <c r="F38" s="404" t="str">
        <f t="shared" si="2"/>
        <v>#ERROR!</v>
      </c>
      <c r="G38" s="404" t="str">
        <f t="shared" si="2"/>
        <v>#ERROR!</v>
      </c>
      <c r="H38" s="405" t="str">
        <f>+SUMMARY!H13</f>
        <v/>
      </c>
      <c r="I38" s="406" t="str">
        <f>+G38/B38</f>
        <v>#ERROR!</v>
      </c>
      <c r="J38" s="407"/>
      <c r="K38" s="280"/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</row>
    <row r="39" ht="24.75" customHeight="1">
      <c r="A39" s="298" t="s">
        <v>49</v>
      </c>
      <c r="B39" s="299"/>
      <c r="C39" s="408" t="str">
        <f>+C38/B38</f>
        <v>#ERROR!</v>
      </c>
      <c r="D39" s="408" t="str">
        <f>+D38/B38</f>
        <v>#ERROR!</v>
      </c>
      <c r="E39" s="408" t="str">
        <f>+E38/B38</f>
        <v>#ERROR!</v>
      </c>
      <c r="F39" s="408" t="str">
        <f>+F38/B38</f>
        <v>#ERROR!</v>
      </c>
      <c r="G39" s="409" t="str">
        <f>+G38/B38</f>
        <v>#ERROR!</v>
      </c>
      <c r="H39" s="410" t="str">
        <f>+SUMMARY!H14</f>
        <v/>
      </c>
      <c r="I39" s="318"/>
      <c r="J39" s="411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</row>
    <row r="40" ht="24.75" customHeight="1">
      <c r="A40" s="412" t="s">
        <v>98</v>
      </c>
      <c r="B40" s="413"/>
      <c r="C40" s="414"/>
      <c r="D40" s="414">
        <v>0.0053</v>
      </c>
      <c r="E40" s="414">
        <v>0.0084</v>
      </c>
      <c r="F40" s="414"/>
      <c r="G40" s="415">
        <v>0.0061</v>
      </c>
      <c r="H40" s="416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</row>
    <row r="41" ht="40.5" customHeight="1">
      <c r="A41" s="310"/>
      <c r="B41" s="280"/>
      <c r="C41" s="280"/>
      <c r="D41" s="280" t="s">
        <v>99</v>
      </c>
      <c r="E41" s="280"/>
      <c r="F41" s="311" t="str">
        <f>+D38+E38+F38+G38</f>
        <v>#ERROR!</v>
      </c>
      <c r="G41" s="280"/>
      <c r="H41" s="417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</row>
    <row r="42" ht="20.25" customHeight="1">
      <c r="A42" s="310"/>
      <c r="B42" s="280"/>
      <c r="C42" s="280"/>
      <c r="D42" s="280" t="s">
        <v>100</v>
      </c>
      <c r="E42" s="280"/>
      <c r="F42" s="313" t="str">
        <f>+F41/B38</f>
        <v>#ERROR!</v>
      </c>
      <c r="G42" s="280"/>
      <c r="H42" s="417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</row>
    <row r="43" ht="20.25" customHeight="1">
      <c r="A43" s="310"/>
      <c r="B43" s="280"/>
      <c r="C43" s="280"/>
      <c r="D43" s="280" t="s">
        <v>101</v>
      </c>
      <c r="E43" s="280"/>
      <c r="F43" s="313" t="str">
        <f t="shared" ref="F43:F44" si="3">+D39+E39+G39</f>
        <v>#ERROR!</v>
      </c>
      <c r="G43" s="280"/>
      <c r="H43" s="417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</row>
    <row r="44" ht="20.25" customHeight="1">
      <c r="A44" s="310"/>
      <c r="B44" s="280"/>
      <c r="C44" s="279" t="s">
        <v>102</v>
      </c>
      <c r="D44" s="279"/>
      <c r="E44" s="279"/>
      <c r="F44" s="306">
        <f t="shared" si="3"/>
        <v>0.0198</v>
      </c>
      <c r="G44" s="280"/>
      <c r="H44" s="417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</row>
    <row r="45" ht="20.25" customHeight="1">
      <c r="A45" s="310" t="s">
        <v>103</v>
      </c>
      <c r="B45" s="280"/>
      <c r="C45" s="280"/>
      <c r="D45" s="315">
        <v>9.0</v>
      </c>
      <c r="E45" s="280"/>
      <c r="F45" s="280"/>
      <c r="G45" s="280"/>
      <c r="H45" s="417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</row>
    <row r="46" ht="20.25" customHeight="1">
      <c r="A46" s="310"/>
      <c r="B46" s="280"/>
      <c r="C46" s="280" t="s">
        <v>104</v>
      </c>
      <c r="D46" s="316" t="str">
        <f t="shared" ref="D46:E46" si="4">+$D$45*D38</f>
        <v>#ERROR!</v>
      </c>
      <c r="E46" s="316" t="str">
        <f t="shared" si="4"/>
        <v>#ERROR!</v>
      </c>
      <c r="F46" s="316"/>
      <c r="G46" s="316" t="str">
        <f>+$D$45*G38</f>
        <v>#ERROR!</v>
      </c>
      <c r="H46" s="417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</row>
    <row r="47" ht="21.0" customHeight="1">
      <c r="A47" s="317"/>
      <c r="B47" s="318"/>
      <c r="C47" s="318"/>
      <c r="D47" s="318"/>
      <c r="E47" s="318"/>
      <c r="F47" s="318"/>
      <c r="G47" s="318"/>
      <c r="H47" s="418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</row>
    <row r="48" ht="20.25" customHeight="1">
      <c r="A48" s="280"/>
      <c r="B48" s="280"/>
      <c r="C48" s="280"/>
      <c r="D48" s="280"/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0"/>
      <c r="AB48" s="280"/>
      <c r="AC48" s="280"/>
      <c r="AD48" s="280"/>
    </row>
    <row r="49" ht="20.25" customHeight="1">
      <c r="A49" s="280"/>
      <c r="B49" s="280"/>
      <c r="C49" s="280"/>
      <c r="D49" s="280"/>
      <c r="E49" s="280"/>
      <c r="F49" s="297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</row>
    <row r="50" ht="20.25" customHeight="1">
      <c r="A50" s="280"/>
      <c r="B50" s="280"/>
      <c r="C50" s="280"/>
      <c r="D50" s="280"/>
      <c r="E50" s="297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</row>
    <row r="51" ht="20.25" customHeight="1">
      <c r="A51" s="280"/>
      <c r="B51" s="280"/>
      <c r="C51" s="280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0"/>
      <c r="AC51" s="280"/>
      <c r="AD51" s="280"/>
    </row>
    <row r="52" ht="20.25" customHeight="1">
      <c r="A52" s="280"/>
      <c r="B52" s="280"/>
      <c r="C52" s="280"/>
      <c r="D52" s="280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</row>
    <row r="53" ht="20.25" customHeight="1">
      <c r="A53" s="280"/>
      <c r="B53" s="280"/>
      <c r="C53" s="280"/>
      <c r="D53" s="280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0"/>
      <c r="T53" s="280"/>
      <c r="U53" s="280"/>
      <c r="V53" s="280"/>
      <c r="W53" s="280"/>
      <c r="X53" s="280"/>
      <c r="Y53" s="280"/>
      <c r="Z53" s="280"/>
      <c r="AA53" s="280"/>
      <c r="AB53" s="280"/>
      <c r="AC53" s="280"/>
      <c r="AD53" s="280"/>
    </row>
    <row r="54" ht="20.25" customHeight="1">
      <c r="A54" s="280"/>
      <c r="B54" s="280"/>
      <c r="C54" s="280"/>
      <c r="D54" s="280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0"/>
      <c r="AC54" s="280"/>
      <c r="AD54" s="280"/>
    </row>
    <row r="55" ht="20.25" customHeight="1">
      <c r="A55" s="280"/>
      <c r="B55" s="280"/>
      <c r="C55" s="280"/>
      <c r="D55" s="280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0"/>
      <c r="AC55" s="280"/>
      <c r="AD55" s="280"/>
    </row>
    <row r="56" ht="20.25" customHeight="1">
      <c r="A56" s="280"/>
      <c r="B56" s="280"/>
      <c r="C56" s="280"/>
      <c r="D56" s="280"/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</row>
    <row r="57" ht="20.25" customHeight="1">
      <c r="A57" s="280"/>
      <c r="B57" s="280"/>
      <c r="C57" s="280"/>
      <c r="D57" s="280"/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0"/>
      <c r="AC57" s="280"/>
      <c r="AD57" s="280"/>
    </row>
    <row r="58" ht="20.25" customHeight="1">
      <c r="A58" s="280"/>
      <c r="B58" s="280"/>
      <c r="C58" s="280"/>
      <c r="D58" s="280"/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</row>
    <row r="59" ht="20.25" customHeight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</row>
    <row r="60" ht="20.25" customHeight="1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</row>
    <row r="61" ht="20.25" customHeight="1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</row>
    <row r="62" ht="20.25" customHeight="1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</row>
    <row r="63" ht="20.25" customHeight="1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</row>
    <row r="64" ht="20.25" customHeight="1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</row>
    <row r="65" ht="20.25" customHeight="1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</row>
    <row r="66" ht="20.25" customHeight="1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</row>
    <row r="67" ht="20.25" customHeight="1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</row>
    <row r="68" ht="20.25" customHeight="1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</row>
    <row r="69" ht="20.25" customHeight="1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</row>
    <row r="70" ht="20.25" customHeight="1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</row>
    <row r="71" ht="20.25" customHeight="1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</row>
    <row r="72" ht="20.25" customHeight="1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</row>
    <row r="73" ht="20.25" customHeight="1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</row>
    <row r="74" ht="20.25" customHeight="1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80"/>
      <c r="AD74" s="280"/>
    </row>
    <row r="75" ht="20.25" customHeight="1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</row>
    <row r="76" ht="20.25" customHeight="1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</row>
    <row r="77" ht="20.25" customHeight="1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</row>
    <row r="78" ht="20.25" customHeight="1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</row>
    <row r="79" ht="20.25" customHeight="1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</row>
    <row r="80" ht="20.25" customHeight="1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</row>
    <row r="81" ht="20.25" customHeight="1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</row>
    <row r="82" ht="20.25" customHeight="1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</row>
    <row r="83" ht="20.25" customHeight="1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</row>
    <row r="84" ht="20.25" customHeight="1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</row>
    <row r="85" ht="20.25" customHeight="1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</row>
    <row r="86" ht="20.25" customHeight="1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</row>
    <row r="87" ht="20.25" customHeight="1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</row>
    <row r="88" ht="20.25" customHeight="1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</row>
    <row r="89" ht="20.25" customHeight="1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</row>
    <row r="90" ht="20.25" customHeight="1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</row>
    <row r="91" ht="20.25" customHeight="1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</row>
    <row r="92" ht="20.25" customHeight="1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</row>
    <row r="93" ht="20.25" customHeight="1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280"/>
      <c r="T93" s="280"/>
      <c r="U93" s="280"/>
      <c r="V93" s="280"/>
      <c r="W93" s="280"/>
      <c r="X93" s="280"/>
      <c r="Y93" s="280"/>
      <c r="Z93" s="280"/>
      <c r="AA93" s="280"/>
      <c r="AB93" s="280"/>
      <c r="AC93" s="280"/>
      <c r="AD93" s="280"/>
    </row>
    <row r="94" ht="20.25" customHeight="1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280"/>
      <c r="T94" s="280"/>
      <c r="U94" s="280"/>
      <c r="V94" s="280"/>
      <c r="W94" s="280"/>
      <c r="X94" s="280"/>
      <c r="Y94" s="280"/>
      <c r="Z94" s="280"/>
      <c r="AA94" s="280"/>
      <c r="AB94" s="280"/>
      <c r="AC94" s="280"/>
      <c r="AD94" s="280"/>
    </row>
    <row r="95" ht="20.25" customHeight="1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280"/>
      <c r="T95" s="280"/>
      <c r="U95" s="280"/>
      <c r="V95" s="280"/>
      <c r="W95" s="280"/>
      <c r="X95" s="280"/>
      <c r="Y95" s="280"/>
      <c r="Z95" s="280"/>
      <c r="AA95" s="280"/>
      <c r="AB95" s="280"/>
      <c r="AC95" s="280"/>
      <c r="AD95" s="280"/>
    </row>
    <row r="96" ht="20.25" customHeight="1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280"/>
      <c r="T96" s="280"/>
      <c r="U96" s="280"/>
      <c r="V96" s="280"/>
      <c r="W96" s="280"/>
      <c r="X96" s="280"/>
      <c r="Y96" s="280"/>
      <c r="Z96" s="280"/>
      <c r="AA96" s="280"/>
      <c r="AB96" s="280"/>
      <c r="AC96" s="280"/>
      <c r="AD96" s="280"/>
    </row>
    <row r="97" ht="20.25" customHeight="1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</row>
    <row r="98" ht="20.25" customHeight="1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280"/>
      <c r="T98" s="280"/>
      <c r="U98" s="280"/>
      <c r="V98" s="280"/>
      <c r="W98" s="280"/>
      <c r="X98" s="280"/>
      <c r="Y98" s="280"/>
      <c r="Z98" s="280"/>
      <c r="AA98" s="280"/>
      <c r="AB98" s="280"/>
      <c r="AC98" s="280"/>
      <c r="AD98" s="280"/>
    </row>
    <row r="99" ht="20.25" customHeight="1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0"/>
      <c r="AC99" s="280"/>
      <c r="AD99" s="280"/>
    </row>
    <row r="100" ht="20.25" customHeight="1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</row>
    <row r="101" ht="20.25" customHeight="1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0"/>
      <c r="AC101" s="280"/>
      <c r="AD101" s="280"/>
    </row>
    <row r="102" ht="20.25" customHeight="1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0"/>
      <c r="AC102" s="280"/>
      <c r="AD102" s="280"/>
    </row>
    <row r="103" ht="20.25" customHeight="1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T103" s="280"/>
      <c r="U103" s="280"/>
      <c r="V103" s="280"/>
      <c r="W103" s="280"/>
      <c r="X103" s="280"/>
      <c r="Y103" s="280"/>
      <c r="Z103" s="280"/>
      <c r="AA103" s="280"/>
      <c r="AB103" s="280"/>
      <c r="AC103" s="280"/>
      <c r="AD103" s="280"/>
    </row>
    <row r="104" ht="20.25" customHeight="1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0"/>
      <c r="AC104" s="280"/>
      <c r="AD104" s="280"/>
    </row>
    <row r="105" ht="20.25" customHeight="1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0"/>
      <c r="AC105" s="280"/>
      <c r="AD105" s="280"/>
    </row>
    <row r="106" ht="20.25" customHeight="1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0"/>
      <c r="AC106" s="280"/>
      <c r="AD106" s="280"/>
    </row>
    <row r="107" ht="20.25" customHeight="1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</row>
    <row r="108" ht="20.25" customHeight="1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280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</row>
    <row r="109" ht="20.25" customHeight="1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</row>
    <row r="110" ht="20.25" customHeight="1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</row>
    <row r="111" ht="20.25" customHeight="1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0"/>
      <c r="AC111" s="280"/>
      <c r="AD111" s="280"/>
    </row>
    <row r="112" ht="20.25" customHeight="1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0"/>
      <c r="AC112" s="280"/>
      <c r="AD112" s="280"/>
    </row>
    <row r="113" ht="20.25" customHeight="1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</row>
    <row r="114" ht="20.25" customHeight="1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</row>
    <row r="115" ht="20.25" customHeight="1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</row>
    <row r="116" ht="20.25" customHeight="1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</row>
    <row r="117" ht="20.25" customHeight="1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</row>
    <row r="118" ht="20.25" customHeight="1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</row>
    <row r="119" ht="20.25" customHeight="1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</row>
    <row r="120" ht="20.25" customHeight="1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V120" s="280"/>
      <c r="W120" s="280"/>
      <c r="X120" s="280"/>
      <c r="Y120" s="280"/>
      <c r="Z120" s="280"/>
      <c r="AA120" s="280"/>
      <c r="AB120" s="280"/>
      <c r="AC120" s="280"/>
      <c r="AD120" s="280"/>
    </row>
    <row r="121" ht="20.25" customHeight="1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</row>
    <row r="122" ht="20.25" customHeight="1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V122" s="280"/>
      <c r="W122" s="280"/>
      <c r="X122" s="280"/>
      <c r="Y122" s="280"/>
      <c r="Z122" s="280"/>
      <c r="AA122" s="280"/>
      <c r="AB122" s="280"/>
      <c r="AC122" s="280"/>
      <c r="AD122" s="280"/>
    </row>
    <row r="123" ht="20.25" customHeight="1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V123" s="280"/>
      <c r="W123" s="280"/>
      <c r="X123" s="280"/>
      <c r="Y123" s="280"/>
      <c r="Z123" s="280"/>
      <c r="AA123" s="280"/>
      <c r="AB123" s="280"/>
      <c r="AC123" s="280"/>
      <c r="AD123" s="280"/>
    </row>
    <row r="124" ht="20.25" customHeight="1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</row>
    <row r="125" ht="20.25" customHeight="1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</row>
    <row r="126" ht="20.25" customHeight="1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</row>
    <row r="127" ht="20.25" customHeight="1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</row>
    <row r="128" ht="20.25" customHeight="1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</row>
    <row r="129" ht="20.25" customHeight="1">
      <c r="A129" s="280"/>
      <c r="B129" s="280"/>
      <c r="C129" s="280"/>
      <c r="D129" s="280"/>
      <c r="E129" s="280"/>
      <c r="F129" s="280"/>
      <c r="G129" s="280"/>
      <c r="H129" s="280"/>
      <c r="I129" s="280"/>
      <c r="J129" s="280"/>
      <c r="K129" s="280"/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</row>
    <row r="130" ht="20.25" customHeight="1">
      <c r="A130" s="280"/>
      <c r="B130" s="280"/>
      <c r="C130" s="280"/>
      <c r="D130" s="280"/>
      <c r="E130" s="280"/>
      <c r="F130" s="280"/>
      <c r="G130" s="280"/>
      <c r="H130" s="280"/>
      <c r="I130" s="280"/>
      <c r="J130" s="280"/>
      <c r="K130" s="280"/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</row>
    <row r="131" ht="20.25" customHeight="1">
      <c r="A131" s="280"/>
      <c r="B131" s="280"/>
      <c r="C131" s="280"/>
      <c r="D131" s="280"/>
      <c r="E131" s="280"/>
      <c r="F131" s="280"/>
      <c r="G131" s="280"/>
      <c r="H131" s="280"/>
      <c r="I131" s="280"/>
      <c r="J131" s="280"/>
      <c r="K131" s="280"/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</row>
    <row r="132" ht="20.25" customHeight="1">
      <c r="A132" s="280"/>
      <c r="B132" s="280"/>
      <c r="C132" s="280"/>
      <c r="D132" s="280"/>
      <c r="E132" s="280"/>
      <c r="F132" s="280"/>
      <c r="G132" s="280"/>
      <c r="H132" s="280"/>
      <c r="I132" s="280"/>
      <c r="J132" s="280"/>
      <c r="K132" s="280"/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</row>
    <row r="133" ht="20.25" customHeight="1">
      <c r="A133" s="280"/>
      <c r="B133" s="280"/>
      <c r="C133" s="280"/>
      <c r="D133" s="280"/>
      <c r="E133" s="280"/>
      <c r="F133" s="280"/>
      <c r="G133" s="280"/>
      <c r="H133" s="280"/>
      <c r="I133" s="280"/>
      <c r="J133" s="280"/>
      <c r="K133" s="280"/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</row>
    <row r="134" ht="20.25" customHeight="1">
      <c r="A134" s="280"/>
      <c r="B134" s="280"/>
      <c r="C134" s="280"/>
      <c r="D134" s="280"/>
      <c r="E134" s="280"/>
      <c r="F134" s="280"/>
      <c r="G134" s="280"/>
      <c r="H134" s="280"/>
      <c r="I134" s="280"/>
      <c r="J134" s="280"/>
      <c r="K134" s="280"/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</row>
    <row r="135" ht="20.25" customHeight="1">
      <c r="A135" s="280"/>
      <c r="B135" s="280"/>
      <c r="C135" s="280"/>
      <c r="D135" s="280"/>
      <c r="E135" s="280"/>
      <c r="F135" s="280"/>
      <c r="G135" s="280"/>
      <c r="H135" s="280"/>
      <c r="I135" s="280"/>
      <c r="J135" s="280"/>
      <c r="K135" s="280"/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</row>
    <row r="136" ht="20.25" customHeight="1">
      <c r="A136" s="280"/>
      <c r="B136" s="280"/>
      <c r="C136" s="280"/>
      <c r="D136" s="280"/>
      <c r="E136" s="280"/>
      <c r="F136" s="280"/>
      <c r="G136" s="280"/>
      <c r="H136" s="280"/>
      <c r="I136" s="280"/>
      <c r="J136" s="280"/>
      <c r="K136" s="280"/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</row>
    <row r="137" ht="20.25" customHeight="1">
      <c r="A137" s="280"/>
      <c r="B137" s="280"/>
      <c r="C137" s="280"/>
      <c r="D137" s="280"/>
      <c r="E137" s="280"/>
      <c r="F137" s="280"/>
      <c r="G137" s="280"/>
      <c r="H137" s="280"/>
      <c r="I137" s="280"/>
      <c r="J137" s="280"/>
      <c r="K137" s="280"/>
      <c r="L137" s="280"/>
      <c r="M137" s="280"/>
      <c r="N137" s="280"/>
      <c r="O137" s="280"/>
      <c r="P137" s="280"/>
      <c r="Q137" s="280"/>
      <c r="R137" s="280"/>
      <c r="S137" s="280"/>
      <c r="T137" s="280"/>
      <c r="U137" s="280"/>
      <c r="V137" s="280"/>
      <c r="W137" s="280"/>
      <c r="X137" s="280"/>
      <c r="Y137" s="280"/>
      <c r="Z137" s="280"/>
      <c r="AA137" s="280"/>
      <c r="AB137" s="280"/>
      <c r="AC137" s="280"/>
      <c r="AD137" s="280"/>
    </row>
    <row r="138" ht="20.25" customHeight="1">
      <c r="A138" s="280"/>
      <c r="B138" s="280"/>
      <c r="C138" s="280"/>
      <c r="D138" s="280"/>
      <c r="E138" s="280"/>
      <c r="F138" s="280"/>
      <c r="G138" s="280"/>
      <c r="H138" s="280"/>
      <c r="I138" s="280"/>
      <c r="J138" s="280"/>
      <c r="K138" s="280"/>
      <c r="L138" s="280"/>
      <c r="M138" s="280"/>
      <c r="N138" s="280"/>
      <c r="O138" s="280"/>
      <c r="P138" s="280"/>
      <c r="Q138" s="280"/>
      <c r="R138" s="280"/>
      <c r="S138" s="280"/>
      <c r="T138" s="280"/>
      <c r="U138" s="280"/>
      <c r="V138" s="280"/>
      <c r="W138" s="280"/>
      <c r="X138" s="280"/>
      <c r="Y138" s="280"/>
      <c r="Z138" s="280"/>
      <c r="AA138" s="280"/>
      <c r="AB138" s="280"/>
      <c r="AC138" s="280"/>
      <c r="AD138" s="280"/>
    </row>
    <row r="139" ht="20.25" customHeight="1">
      <c r="A139" s="280"/>
      <c r="B139" s="280"/>
      <c r="C139" s="280"/>
      <c r="D139" s="280"/>
      <c r="E139" s="280"/>
      <c r="F139" s="280"/>
      <c r="G139" s="280"/>
      <c r="H139" s="280"/>
      <c r="I139" s="280"/>
      <c r="J139" s="280"/>
      <c r="K139" s="280"/>
      <c r="L139" s="280"/>
      <c r="M139" s="280"/>
      <c r="N139" s="280"/>
      <c r="O139" s="280"/>
      <c r="P139" s="280"/>
      <c r="Q139" s="280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</row>
    <row r="140" ht="20.25" customHeight="1">
      <c r="A140" s="280"/>
      <c r="B140" s="280"/>
      <c r="C140" s="280"/>
      <c r="D140" s="280"/>
      <c r="E140" s="280"/>
      <c r="F140" s="280"/>
      <c r="G140" s="280"/>
      <c r="H140" s="280"/>
      <c r="I140" s="280"/>
      <c r="J140" s="280"/>
      <c r="K140" s="280"/>
      <c r="L140" s="280"/>
      <c r="M140" s="280"/>
      <c r="N140" s="280"/>
      <c r="O140" s="280"/>
      <c r="P140" s="280"/>
      <c r="Q140" s="280"/>
      <c r="R140" s="280"/>
      <c r="S140" s="280"/>
      <c r="T140" s="280"/>
      <c r="U140" s="280"/>
      <c r="V140" s="280"/>
      <c r="W140" s="280"/>
      <c r="X140" s="280"/>
      <c r="Y140" s="280"/>
      <c r="Z140" s="280"/>
      <c r="AA140" s="280"/>
      <c r="AB140" s="280"/>
      <c r="AC140" s="280"/>
      <c r="AD140" s="280"/>
    </row>
    <row r="141" ht="20.25" customHeight="1">
      <c r="A141" s="280"/>
      <c r="B141" s="280"/>
      <c r="C141" s="280"/>
      <c r="D141" s="280"/>
      <c r="E141" s="280"/>
      <c r="F141" s="280"/>
      <c r="G141" s="280"/>
      <c r="H141" s="280"/>
      <c r="I141" s="280"/>
      <c r="J141" s="280"/>
      <c r="K141" s="280"/>
      <c r="L141" s="280"/>
      <c r="M141" s="280"/>
      <c r="N141" s="280"/>
      <c r="O141" s="280"/>
      <c r="P141" s="280"/>
      <c r="Q141" s="280"/>
      <c r="R141" s="280"/>
      <c r="S141" s="280"/>
      <c r="T141" s="280"/>
      <c r="U141" s="280"/>
      <c r="V141" s="280"/>
      <c r="W141" s="280"/>
      <c r="X141" s="280"/>
      <c r="Y141" s="280"/>
      <c r="Z141" s="280"/>
      <c r="AA141" s="280"/>
      <c r="AB141" s="280"/>
      <c r="AC141" s="280"/>
      <c r="AD141" s="280"/>
    </row>
    <row r="142" ht="20.25" customHeight="1">
      <c r="A142" s="280"/>
      <c r="B142" s="280"/>
      <c r="C142" s="280"/>
      <c r="D142" s="280"/>
      <c r="E142" s="280"/>
      <c r="F142" s="280"/>
      <c r="G142" s="280"/>
      <c r="H142" s="280"/>
      <c r="I142" s="280"/>
      <c r="J142" s="280"/>
      <c r="K142" s="280"/>
      <c r="L142" s="280"/>
      <c r="M142" s="280"/>
      <c r="N142" s="280"/>
      <c r="O142" s="280"/>
      <c r="P142" s="280"/>
      <c r="Q142" s="280"/>
      <c r="R142" s="280"/>
      <c r="S142" s="280"/>
      <c r="T142" s="280"/>
      <c r="U142" s="280"/>
      <c r="V142" s="280"/>
      <c r="W142" s="280"/>
      <c r="X142" s="280"/>
      <c r="Y142" s="280"/>
      <c r="Z142" s="280"/>
      <c r="AA142" s="280"/>
      <c r="AB142" s="280"/>
      <c r="AC142" s="280"/>
      <c r="AD142" s="280"/>
    </row>
    <row r="143" ht="20.25" customHeight="1">
      <c r="A143" s="280"/>
      <c r="B143" s="280"/>
      <c r="C143" s="280"/>
      <c r="D143" s="280"/>
      <c r="E143" s="280"/>
      <c r="F143" s="280"/>
      <c r="G143" s="280"/>
      <c r="H143" s="280"/>
      <c r="I143" s="280"/>
      <c r="J143" s="280"/>
      <c r="K143" s="280"/>
      <c r="L143" s="280"/>
      <c r="M143" s="280"/>
      <c r="N143" s="280"/>
      <c r="O143" s="280"/>
      <c r="P143" s="280"/>
      <c r="Q143" s="280"/>
      <c r="R143" s="280"/>
      <c r="S143" s="280"/>
      <c r="T143" s="280"/>
      <c r="U143" s="280"/>
      <c r="V143" s="280"/>
      <c r="W143" s="280"/>
      <c r="X143" s="280"/>
      <c r="Y143" s="280"/>
      <c r="Z143" s="280"/>
      <c r="AA143" s="280"/>
      <c r="AB143" s="280"/>
      <c r="AC143" s="280"/>
      <c r="AD143" s="280"/>
    </row>
    <row r="144" ht="20.25" customHeight="1">
      <c r="A144" s="280"/>
      <c r="B144" s="280"/>
      <c r="C144" s="280"/>
      <c r="D144" s="280"/>
      <c r="E144" s="280"/>
      <c r="F144" s="280"/>
      <c r="G144" s="280"/>
      <c r="H144" s="280"/>
      <c r="I144" s="280"/>
      <c r="J144" s="280"/>
      <c r="K144" s="280"/>
      <c r="L144" s="280"/>
      <c r="M144" s="280"/>
      <c r="N144" s="280"/>
      <c r="O144" s="280"/>
      <c r="P144" s="280"/>
      <c r="Q144" s="280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</row>
    <row r="145" ht="20.25" customHeight="1">
      <c r="A145" s="280"/>
      <c r="B145" s="280"/>
      <c r="C145" s="280"/>
      <c r="D145" s="280"/>
      <c r="E145" s="280"/>
      <c r="F145" s="280"/>
      <c r="G145" s="280"/>
      <c r="H145" s="280"/>
      <c r="I145" s="280"/>
      <c r="J145" s="280"/>
      <c r="K145" s="280"/>
      <c r="L145" s="280"/>
      <c r="M145" s="280"/>
      <c r="N145" s="280"/>
      <c r="O145" s="280"/>
      <c r="P145" s="280"/>
      <c r="Q145" s="280"/>
      <c r="R145" s="280"/>
      <c r="S145" s="280"/>
      <c r="T145" s="280"/>
      <c r="U145" s="280"/>
      <c r="V145" s="280"/>
      <c r="W145" s="280"/>
      <c r="X145" s="280"/>
      <c r="Y145" s="280"/>
      <c r="Z145" s="280"/>
      <c r="AA145" s="280"/>
      <c r="AB145" s="280"/>
      <c r="AC145" s="280"/>
      <c r="AD145" s="280"/>
    </row>
    <row r="146" ht="20.25" customHeight="1">
      <c r="A146" s="280"/>
      <c r="B146" s="280"/>
      <c r="C146" s="280"/>
      <c r="D146" s="280"/>
      <c r="E146" s="280"/>
      <c r="F146" s="280"/>
      <c r="G146" s="280"/>
      <c r="H146" s="280"/>
      <c r="I146" s="280"/>
      <c r="J146" s="280"/>
      <c r="K146" s="280"/>
      <c r="L146" s="280"/>
      <c r="M146" s="280"/>
      <c r="N146" s="280"/>
      <c r="O146" s="280"/>
      <c r="P146" s="280"/>
      <c r="Q146" s="280"/>
      <c r="R146" s="280"/>
      <c r="S146" s="280"/>
      <c r="T146" s="280"/>
      <c r="U146" s="280"/>
      <c r="V146" s="280"/>
      <c r="W146" s="280"/>
      <c r="X146" s="280"/>
      <c r="Y146" s="280"/>
      <c r="Z146" s="280"/>
      <c r="AA146" s="280"/>
      <c r="AB146" s="280"/>
      <c r="AC146" s="280"/>
      <c r="AD146" s="280"/>
    </row>
    <row r="147" ht="20.25" customHeight="1">
      <c r="A147" s="280"/>
      <c r="B147" s="280"/>
      <c r="C147" s="280"/>
      <c r="D147" s="280"/>
      <c r="E147" s="280"/>
      <c r="F147" s="280"/>
      <c r="G147" s="280"/>
      <c r="H147" s="280"/>
      <c r="I147" s="280"/>
      <c r="J147" s="280"/>
      <c r="K147" s="280"/>
      <c r="L147" s="280"/>
      <c r="M147" s="280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</row>
    <row r="148" ht="20.25" customHeight="1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</row>
    <row r="149" ht="20.25" customHeight="1">
      <c r="A149" s="280"/>
      <c r="B149" s="280"/>
      <c r="C149" s="280"/>
      <c r="D149" s="280"/>
      <c r="E149" s="280"/>
      <c r="F149" s="280"/>
      <c r="G149" s="280"/>
      <c r="H149" s="280"/>
      <c r="I149" s="280"/>
      <c r="J149" s="280"/>
      <c r="K149" s="280"/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</row>
    <row r="150" ht="20.25" customHeight="1">
      <c r="A150" s="280"/>
      <c r="B150" s="280"/>
      <c r="C150" s="280"/>
      <c r="D150" s="280"/>
      <c r="E150" s="280"/>
      <c r="F150" s="280"/>
      <c r="G150" s="280"/>
      <c r="H150" s="280"/>
      <c r="I150" s="280"/>
      <c r="J150" s="280"/>
      <c r="K150" s="280"/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</row>
    <row r="151" ht="20.25" customHeight="1">
      <c r="A151" s="280"/>
      <c r="B151" s="280"/>
      <c r="C151" s="280"/>
      <c r="D151" s="280"/>
      <c r="E151" s="280"/>
      <c r="F151" s="280"/>
      <c r="G151" s="280"/>
      <c r="H151" s="280"/>
      <c r="I151" s="280"/>
      <c r="J151" s="280"/>
      <c r="K151" s="280"/>
      <c r="L151" s="280"/>
      <c r="M151" s="280"/>
      <c r="N151" s="280"/>
      <c r="O151" s="280"/>
      <c r="P151" s="280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280"/>
      <c r="AB151" s="280"/>
      <c r="AC151" s="280"/>
      <c r="AD151" s="280"/>
    </row>
    <row r="152" ht="20.25" customHeight="1">
      <c r="A152" s="280"/>
      <c r="B152" s="280"/>
      <c r="C152" s="280"/>
      <c r="D152" s="280"/>
      <c r="E152" s="280"/>
      <c r="F152" s="280"/>
      <c r="G152" s="280"/>
      <c r="H152" s="280"/>
      <c r="I152" s="280"/>
      <c r="J152" s="280"/>
      <c r="K152" s="280"/>
      <c r="L152" s="280"/>
      <c r="M152" s="280"/>
      <c r="N152" s="280"/>
      <c r="O152" s="280"/>
      <c r="P152" s="280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280"/>
      <c r="AB152" s="280"/>
      <c r="AC152" s="280"/>
      <c r="AD152" s="280"/>
    </row>
    <row r="153" ht="20.25" customHeight="1">
      <c r="A153" s="280"/>
      <c r="B153" s="280"/>
      <c r="C153" s="280"/>
      <c r="D153" s="280"/>
      <c r="E153" s="280"/>
      <c r="F153" s="280"/>
      <c r="G153" s="280"/>
      <c r="H153" s="280"/>
      <c r="I153" s="280"/>
      <c r="J153" s="280"/>
      <c r="K153" s="280"/>
      <c r="L153" s="280"/>
      <c r="M153" s="280"/>
      <c r="N153" s="280"/>
      <c r="O153" s="280"/>
      <c r="P153" s="280"/>
      <c r="Q153" s="280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</row>
    <row r="154" ht="20.25" customHeight="1">
      <c r="A154" s="280"/>
      <c r="B154" s="280"/>
      <c r="C154" s="280"/>
      <c r="D154" s="280"/>
      <c r="E154" s="280"/>
      <c r="F154" s="280"/>
      <c r="G154" s="280"/>
      <c r="H154" s="280"/>
      <c r="I154" s="280"/>
      <c r="J154" s="280"/>
      <c r="K154" s="280"/>
      <c r="L154" s="280"/>
      <c r="M154" s="280"/>
      <c r="N154" s="280"/>
      <c r="O154" s="280"/>
      <c r="P154" s="280"/>
      <c r="Q154" s="280"/>
      <c r="R154" s="280"/>
      <c r="S154" s="280"/>
      <c r="T154" s="280"/>
      <c r="U154" s="280"/>
      <c r="V154" s="280"/>
      <c r="W154" s="280"/>
      <c r="X154" s="280"/>
      <c r="Y154" s="280"/>
      <c r="Z154" s="280"/>
      <c r="AA154" s="280"/>
      <c r="AB154" s="280"/>
      <c r="AC154" s="280"/>
      <c r="AD154" s="280"/>
    </row>
    <row r="155" ht="20.25" customHeight="1">
      <c r="A155" s="280"/>
      <c r="B155" s="280"/>
      <c r="C155" s="280"/>
      <c r="D155" s="280"/>
      <c r="E155" s="280"/>
      <c r="F155" s="280"/>
      <c r="G155" s="280"/>
      <c r="H155" s="280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</row>
    <row r="156" ht="20.25" customHeight="1">
      <c r="A156" s="280"/>
      <c r="B156" s="280"/>
      <c r="C156" s="280"/>
      <c r="D156" s="280"/>
      <c r="E156" s="280"/>
      <c r="F156" s="280"/>
      <c r="G156" s="280"/>
      <c r="H156" s="280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80"/>
      <c r="AC156" s="280"/>
      <c r="AD156" s="280"/>
    </row>
    <row r="157" ht="20.25" customHeight="1">
      <c r="A157" s="280"/>
      <c r="B157" s="280"/>
      <c r="C157" s="280"/>
      <c r="D157" s="280"/>
      <c r="E157" s="280"/>
      <c r="F157" s="280"/>
      <c r="G157" s="280"/>
      <c r="H157" s="280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80"/>
      <c r="AC157" s="280"/>
      <c r="AD157" s="280"/>
    </row>
    <row r="158" ht="20.25" customHeight="1">
      <c r="A158" s="280"/>
      <c r="B158" s="280"/>
      <c r="C158" s="280"/>
      <c r="D158" s="280"/>
      <c r="E158" s="280"/>
      <c r="F158" s="280"/>
      <c r="G158" s="280"/>
      <c r="H158" s="280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</row>
    <row r="159" ht="20.25" customHeight="1">
      <c r="A159" s="280"/>
      <c r="B159" s="280"/>
      <c r="C159" s="280"/>
      <c r="D159" s="280"/>
      <c r="E159" s="280"/>
      <c r="F159" s="280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  <c r="AA159" s="280"/>
      <c r="AB159" s="280"/>
      <c r="AC159" s="280"/>
      <c r="AD159" s="280"/>
    </row>
    <row r="160" ht="20.25" customHeight="1">
      <c r="A160" s="280"/>
      <c r="B160" s="280"/>
      <c r="C160" s="280"/>
      <c r="D160" s="280"/>
      <c r="E160" s="280"/>
      <c r="F160" s="280"/>
      <c r="G160" s="280"/>
      <c r="H160" s="280"/>
      <c r="I160" s="280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</row>
    <row r="161" ht="20.25" customHeight="1">
      <c r="A161" s="280"/>
      <c r="B161" s="280"/>
      <c r="C161" s="280"/>
      <c r="D161" s="280"/>
      <c r="E161" s="280"/>
      <c r="F161" s="280"/>
      <c r="G161" s="280"/>
      <c r="H161" s="280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</row>
    <row r="162" ht="20.25" customHeight="1">
      <c r="A162" s="280"/>
      <c r="B162" s="280"/>
      <c r="C162" s="280"/>
      <c r="D162" s="280"/>
      <c r="E162" s="280"/>
      <c r="F162" s="280"/>
      <c r="G162" s="280"/>
      <c r="H162" s="280"/>
      <c r="I162" s="280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</row>
    <row r="163" ht="20.25" customHeight="1">
      <c r="A163" s="280"/>
      <c r="B163" s="280"/>
      <c r="C163" s="280"/>
      <c r="D163" s="280"/>
      <c r="E163" s="280"/>
      <c r="F163" s="280"/>
      <c r="G163" s="280"/>
      <c r="H163" s="280"/>
      <c r="I163" s="280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</row>
    <row r="164" ht="20.25" customHeight="1">
      <c r="A164" s="280"/>
      <c r="B164" s="280"/>
      <c r="C164" s="280"/>
      <c r="D164" s="280"/>
      <c r="E164" s="280"/>
      <c r="F164" s="280"/>
      <c r="G164" s="280"/>
      <c r="H164" s="280"/>
      <c r="I164" s="280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</row>
    <row r="165" ht="20.25" customHeight="1">
      <c r="A165" s="280"/>
      <c r="B165" s="280"/>
      <c r="C165" s="280"/>
      <c r="D165" s="280"/>
      <c r="E165" s="280"/>
      <c r="F165" s="280"/>
      <c r="G165" s="280"/>
      <c r="H165" s="280"/>
      <c r="I165" s="280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</row>
    <row r="166" ht="20.25" customHeight="1">
      <c r="A166" s="280"/>
      <c r="B166" s="280"/>
      <c r="C166" s="280"/>
      <c r="D166" s="280"/>
      <c r="E166" s="280"/>
      <c r="F166" s="280"/>
      <c r="G166" s="280"/>
      <c r="H166" s="280"/>
      <c r="I166" s="280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</row>
    <row r="167" ht="20.25" customHeight="1">
      <c r="A167" s="280"/>
      <c r="B167" s="280"/>
      <c r="C167" s="280"/>
      <c r="D167" s="280"/>
      <c r="E167" s="280"/>
      <c r="F167" s="280"/>
      <c r="G167" s="280"/>
      <c r="H167" s="280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</row>
    <row r="168" ht="20.25" customHeight="1">
      <c r="A168" s="280"/>
      <c r="B168" s="280"/>
      <c r="C168" s="280"/>
      <c r="D168" s="280"/>
      <c r="E168" s="280"/>
      <c r="F168" s="280"/>
      <c r="G168" s="280"/>
      <c r="H168" s="280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</row>
    <row r="169" ht="20.25" customHeight="1">
      <c r="A169" s="280"/>
      <c r="B169" s="280"/>
      <c r="C169" s="280"/>
      <c r="D169" s="280"/>
      <c r="E169" s="280"/>
      <c r="F169" s="280"/>
      <c r="G169" s="280"/>
      <c r="H169" s="280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280"/>
      <c r="V169" s="280"/>
      <c r="W169" s="280"/>
      <c r="X169" s="280"/>
      <c r="Y169" s="280"/>
      <c r="Z169" s="280"/>
      <c r="AA169" s="280"/>
      <c r="AB169" s="280"/>
      <c r="AC169" s="280"/>
      <c r="AD169" s="280"/>
    </row>
    <row r="170" ht="20.25" customHeight="1">
      <c r="A170" s="280"/>
      <c r="B170" s="280"/>
      <c r="C170" s="280"/>
      <c r="D170" s="280"/>
      <c r="E170" s="280"/>
      <c r="F170" s="280"/>
      <c r="G170" s="280"/>
      <c r="H170" s="280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280"/>
      <c r="V170" s="280"/>
      <c r="W170" s="280"/>
      <c r="X170" s="280"/>
      <c r="Y170" s="280"/>
      <c r="Z170" s="280"/>
      <c r="AA170" s="280"/>
      <c r="AB170" s="280"/>
      <c r="AC170" s="280"/>
      <c r="AD170" s="280"/>
    </row>
    <row r="171" ht="20.25" customHeight="1">
      <c r="A171" s="280"/>
      <c r="B171" s="280"/>
      <c r="C171" s="280"/>
      <c r="D171" s="280"/>
      <c r="E171" s="280"/>
      <c r="F171" s="280"/>
      <c r="G171" s="280"/>
      <c r="H171" s="280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S171" s="280"/>
      <c r="T171" s="280"/>
      <c r="U171" s="280"/>
      <c r="V171" s="280"/>
      <c r="W171" s="280"/>
      <c r="X171" s="280"/>
      <c r="Y171" s="280"/>
      <c r="Z171" s="280"/>
      <c r="AA171" s="280"/>
      <c r="AB171" s="280"/>
      <c r="AC171" s="280"/>
      <c r="AD171" s="280"/>
    </row>
    <row r="172" ht="20.25" customHeight="1">
      <c r="A172" s="280"/>
      <c r="B172" s="280"/>
      <c r="C172" s="280"/>
      <c r="D172" s="280"/>
      <c r="E172" s="280"/>
      <c r="F172" s="280"/>
      <c r="G172" s="280"/>
      <c r="H172" s="280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S172" s="280"/>
      <c r="T172" s="280"/>
      <c r="U172" s="280"/>
      <c r="V172" s="280"/>
      <c r="W172" s="280"/>
      <c r="X172" s="280"/>
      <c r="Y172" s="280"/>
      <c r="Z172" s="280"/>
      <c r="AA172" s="280"/>
      <c r="AB172" s="280"/>
      <c r="AC172" s="280"/>
      <c r="AD172" s="280"/>
    </row>
    <row r="173" ht="20.25" customHeight="1">
      <c r="A173" s="280"/>
      <c r="B173" s="280"/>
      <c r="C173" s="280"/>
      <c r="D173" s="280"/>
      <c r="E173" s="280"/>
      <c r="F173" s="280"/>
      <c r="G173" s="280"/>
      <c r="H173" s="280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80"/>
      <c r="AA173" s="280"/>
      <c r="AB173" s="280"/>
      <c r="AC173" s="280"/>
      <c r="AD173" s="280"/>
    </row>
    <row r="174" ht="20.25" customHeight="1">
      <c r="A174" s="280"/>
      <c r="B174" s="280"/>
      <c r="C174" s="280"/>
      <c r="D174" s="280"/>
      <c r="E174" s="280"/>
      <c r="F174" s="280"/>
      <c r="G174" s="280"/>
      <c r="H174" s="280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0"/>
      <c r="X174" s="280"/>
      <c r="Y174" s="280"/>
      <c r="Z174" s="280"/>
      <c r="AA174" s="280"/>
      <c r="AB174" s="280"/>
      <c r="AC174" s="280"/>
      <c r="AD174" s="280"/>
    </row>
    <row r="175" ht="20.25" customHeight="1">
      <c r="A175" s="280"/>
      <c r="B175" s="280"/>
      <c r="C175" s="280"/>
      <c r="D175" s="280"/>
      <c r="E175" s="280"/>
      <c r="F175" s="280"/>
      <c r="G175" s="280"/>
      <c r="H175" s="280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S175" s="280"/>
      <c r="T175" s="280"/>
      <c r="U175" s="280"/>
      <c r="V175" s="280"/>
      <c r="W175" s="280"/>
      <c r="X175" s="280"/>
      <c r="Y175" s="280"/>
      <c r="Z175" s="280"/>
      <c r="AA175" s="280"/>
      <c r="AB175" s="280"/>
      <c r="AC175" s="280"/>
      <c r="AD175" s="280"/>
    </row>
    <row r="176" ht="20.25" customHeight="1">
      <c r="A176" s="280"/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80"/>
      <c r="AD176" s="280"/>
    </row>
    <row r="177" ht="20.25" customHeight="1">
      <c r="A177" s="280"/>
      <c r="B177" s="280"/>
      <c r="C177" s="280"/>
      <c r="D177" s="280"/>
      <c r="E177" s="280"/>
      <c r="F177" s="280"/>
      <c r="G177" s="280"/>
      <c r="H177" s="280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S177" s="280"/>
      <c r="T177" s="280"/>
      <c r="U177" s="280"/>
      <c r="V177" s="280"/>
      <c r="W177" s="280"/>
      <c r="X177" s="280"/>
      <c r="Y177" s="280"/>
      <c r="Z177" s="280"/>
      <c r="AA177" s="280"/>
      <c r="AB177" s="280"/>
      <c r="AC177" s="280"/>
      <c r="AD177" s="280"/>
    </row>
    <row r="178" ht="20.25" customHeight="1">
      <c r="A178" s="280"/>
      <c r="B178" s="280"/>
      <c r="C178" s="280"/>
      <c r="D178" s="280"/>
      <c r="E178" s="280"/>
      <c r="F178" s="280"/>
      <c r="G178" s="280"/>
      <c r="H178" s="280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S178" s="280"/>
      <c r="T178" s="280"/>
      <c r="U178" s="280"/>
      <c r="V178" s="280"/>
      <c r="W178" s="280"/>
      <c r="X178" s="280"/>
      <c r="Y178" s="280"/>
      <c r="Z178" s="280"/>
      <c r="AA178" s="280"/>
      <c r="AB178" s="280"/>
      <c r="AC178" s="280"/>
      <c r="AD178" s="280"/>
    </row>
    <row r="179" ht="20.25" customHeight="1">
      <c r="A179" s="280"/>
      <c r="B179" s="280"/>
      <c r="C179" s="280"/>
      <c r="D179" s="280"/>
      <c r="E179" s="280"/>
      <c r="F179" s="280"/>
      <c r="G179" s="280"/>
      <c r="H179" s="280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</row>
    <row r="180" ht="20.25" customHeight="1">
      <c r="A180" s="280"/>
      <c r="B180" s="280"/>
      <c r="C180" s="280"/>
      <c r="D180" s="280"/>
      <c r="E180" s="280"/>
      <c r="F180" s="280"/>
      <c r="G180" s="280"/>
      <c r="H180" s="280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</row>
    <row r="181" ht="20.25" customHeight="1">
      <c r="A181" s="280"/>
      <c r="B181" s="280"/>
      <c r="C181" s="280"/>
      <c r="D181" s="280"/>
      <c r="E181" s="280"/>
      <c r="F181" s="280"/>
      <c r="G181" s="280"/>
      <c r="H181" s="280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</row>
    <row r="182" ht="20.25" customHeight="1">
      <c r="A182" s="280"/>
      <c r="B182" s="280"/>
      <c r="C182" s="280"/>
      <c r="D182" s="280"/>
      <c r="E182" s="280"/>
      <c r="F182" s="280"/>
      <c r="G182" s="280"/>
      <c r="H182" s="280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280"/>
      <c r="V182" s="280"/>
      <c r="W182" s="280"/>
      <c r="X182" s="280"/>
      <c r="Y182" s="280"/>
      <c r="Z182" s="280"/>
      <c r="AA182" s="280"/>
      <c r="AB182" s="280"/>
      <c r="AC182" s="280"/>
      <c r="AD182" s="280"/>
    </row>
    <row r="183" ht="20.25" customHeight="1">
      <c r="A183" s="280"/>
      <c r="B183" s="280"/>
      <c r="C183" s="280"/>
      <c r="D183" s="280"/>
      <c r="E183" s="280"/>
      <c r="F183" s="280"/>
      <c r="G183" s="280"/>
      <c r="H183" s="280"/>
      <c r="I183" s="280"/>
      <c r="J183" s="280"/>
      <c r="K183" s="280"/>
      <c r="L183" s="280"/>
      <c r="M183" s="280"/>
      <c r="N183" s="280"/>
      <c r="O183" s="280"/>
      <c r="P183" s="280"/>
      <c r="Q183" s="280"/>
      <c r="R183" s="280"/>
      <c r="S183" s="280"/>
      <c r="T183" s="280"/>
      <c r="U183" s="280"/>
      <c r="V183" s="280"/>
      <c r="W183" s="280"/>
      <c r="X183" s="280"/>
      <c r="Y183" s="280"/>
      <c r="Z183" s="280"/>
      <c r="AA183" s="280"/>
      <c r="AB183" s="280"/>
      <c r="AC183" s="280"/>
      <c r="AD183" s="280"/>
    </row>
    <row r="184" ht="20.25" customHeight="1">
      <c r="A184" s="280"/>
      <c r="B184" s="280"/>
      <c r="C184" s="280"/>
      <c r="D184" s="280"/>
      <c r="E184" s="280"/>
      <c r="F184" s="280"/>
      <c r="G184" s="280"/>
      <c r="H184" s="280"/>
      <c r="I184" s="280"/>
      <c r="J184" s="280"/>
      <c r="K184" s="280"/>
      <c r="L184" s="280"/>
      <c r="M184" s="280"/>
      <c r="N184" s="280"/>
      <c r="O184" s="280"/>
      <c r="P184" s="280"/>
      <c r="Q184" s="280"/>
      <c r="R184" s="280"/>
      <c r="S184" s="280"/>
      <c r="T184" s="280"/>
      <c r="U184" s="280"/>
      <c r="V184" s="280"/>
      <c r="W184" s="280"/>
      <c r="X184" s="280"/>
      <c r="Y184" s="280"/>
      <c r="Z184" s="280"/>
      <c r="AA184" s="280"/>
      <c r="AB184" s="280"/>
      <c r="AC184" s="280"/>
      <c r="AD184" s="280"/>
    </row>
    <row r="185" ht="20.25" customHeight="1">
      <c r="A185" s="280"/>
      <c r="B185" s="280"/>
      <c r="C185" s="280"/>
      <c r="D185" s="280"/>
      <c r="E185" s="280"/>
      <c r="F185" s="280"/>
      <c r="G185" s="280"/>
      <c r="H185" s="280"/>
      <c r="I185" s="280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80"/>
      <c r="AC185" s="280"/>
      <c r="AD185" s="280"/>
    </row>
    <row r="186" ht="20.25" customHeight="1">
      <c r="A186" s="280"/>
      <c r="B186" s="280"/>
      <c r="C186" s="280"/>
      <c r="D186" s="280"/>
      <c r="E186" s="280"/>
      <c r="F186" s="280"/>
      <c r="G186" s="280"/>
      <c r="H186" s="280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80"/>
      <c r="AC186" s="280"/>
      <c r="AD186" s="280"/>
    </row>
    <row r="187" ht="20.25" customHeight="1">
      <c r="A187" s="280"/>
      <c r="B187" s="280"/>
      <c r="C187" s="280"/>
      <c r="D187" s="280"/>
      <c r="E187" s="280"/>
      <c r="F187" s="280"/>
      <c r="G187" s="280"/>
      <c r="H187" s="280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80"/>
      <c r="AC187" s="280"/>
      <c r="AD187" s="280"/>
    </row>
    <row r="188" ht="20.25" customHeight="1">
      <c r="A188" s="280"/>
      <c r="B188" s="280"/>
      <c r="C188" s="280"/>
      <c r="D188" s="280"/>
      <c r="E188" s="280"/>
      <c r="F188" s="280"/>
      <c r="G188" s="280"/>
      <c r="H188" s="280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80"/>
      <c r="AC188" s="280"/>
      <c r="AD188" s="280"/>
    </row>
    <row r="189" ht="20.25" customHeight="1">
      <c r="A189" s="280"/>
      <c r="B189" s="280"/>
      <c r="C189" s="280"/>
      <c r="D189" s="280"/>
      <c r="E189" s="280"/>
      <c r="F189" s="280"/>
      <c r="G189" s="280"/>
      <c r="H189" s="280"/>
      <c r="I189" s="280"/>
      <c r="J189" s="280"/>
      <c r="K189" s="280"/>
      <c r="L189" s="280"/>
      <c r="M189" s="280"/>
      <c r="N189" s="280"/>
      <c r="O189" s="280"/>
      <c r="P189" s="280"/>
      <c r="Q189" s="280"/>
      <c r="R189" s="280"/>
      <c r="S189" s="280"/>
      <c r="T189" s="280"/>
      <c r="U189" s="280"/>
      <c r="V189" s="280"/>
      <c r="W189" s="280"/>
      <c r="X189" s="280"/>
      <c r="Y189" s="280"/>
      <c r="Z189" s="280"/>
      <c r="AA189" s="280"/>
      <c r="AB189" s="280"/>
      <c r="AC189" s="280"/>
      <c r="AD189" s="280"/>
    </row>
    <row r="190" ht="20.25" customHeight="1">
      <c r="A190" s="280"/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80"/>
      <c r="AC190" s="280"/>
      <c r="AD190" s="280"/>
    </row>
    <row r="191" ht="20.25" customHeight="1">
      <c r="A191" s="280"/>
      <c r="B191" s="280"/>
      <c r="C191" s="280"/>
      <c r="D191" s="280"/>
      <c r="E191" s="280"/>
      <c r="F191" s="280"/>
      <c r="G191" s="280"/>
      <c r="H191" s="280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80"/>
      <c r="AC191" s="280"/>
      <c r="AD191" s="280"/>
    </row>
    <row r="192" ht="20.25" customHeight="1">
      <c r="A192" s="280"/>
      <c r="B192" s="280"/>
      <c r="C192" s="280"/>
      <c r="D192" s="280"/>
      <c r="E192" s="280"/>
      <c r="F192" s="280"/>
      <c r="G192" s="280"/>
      <c r="H192" s="280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80"/>
      <c r="AC192" s="280"/>
      <c r="AD192" s="280"/>
    </row>
    <row r="193" ht="20.25" customHeight="1">
      <c r="A193" s="280"/>
      <c r="B193" s="280"/>
      <c r="C193" s="280"/>
      <c r="D193" s="280"/>
      <c r="E193" s="280"/>
      <c r="F193" s="280"/>
      <c r="G193" s="280"/>
      <c r="H193" s="280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80"/>
      <c r="AC193" s="280"/>
      <c r="AD193" s="280"/>
    </row>
    <row r="194" ht="20.25" customHeight="1">
      <c r="A194" s="280"/>
      <c r="B194" s="280"/>
      <c r="C194" s="280"/>
      <c r="D194" s="280"/>
      <c r="E194" s="280"/>
      <c r="F194" s="280"/>
      <c r="G194" s="280"/>
      <c r="H194" s="280"/>
      <c r="I194" s="280"/>
      <c r="J194" s="280"/>
      <c r="K194" s="280"/>
      <c r="L194" s="280"/>
      <c r="M194" s="280"/>
      <c r="N194" s="280"/>
      <c r="O194" s="280"/>
      <c r="P194" s="280"/>
      <c r="Q194" s="280"/>
      <c r="R194" s="280"/>
      <c r="S194" s="280"/>
      <c r="T194" s="280"/>
      <c r="U194" s="280"/>
      <c r="V194" s="280"/>
      <c r="W194" s="280"/>
      <c r="X194" s="280"/>
      <c r="Y194" s="280"/>
      <c r="Z194" s="280"/>
      <c r="AA194" s="280"/>
      <c r="AB194" s="280"/>
      <c r="AC194" s="280"/>
      <c r="AD194" s="280"/>
    </row>
    <row r="195" ht="20.25" customHeight="1">
      <c r="A195" s="280"/>
      <c r="B195" s="280"/>
      <c r="C195" s="280"/>
      <c r="D195" s="280"/>
      <c r="E195" s="280"/>
      <c r="F195" s="280"/>
      <c r="G195" s="280"/>
      <c r="H195" s="280"/>
      <c r="I195" s="280"/>
      <c r="J195" s="280"/>
      <c r="K195" s="280"/>
      <c r="L195" s="280"/>
      <c r="M195" s="280"/>
      <c r="N195" s="280"/>
      <c r="O195" s="280"/>
      <c r="P195" s="280"/>
      <c r="Q195" s="280"/>
      <c r="R195" s="280"/>
      <c r="S195" s="280"/>
      <c r="T195" s="280"/>
      <c r="U195" s="280"/>
      <c r="V195" s="280"/>
      <c r="W195" s="280"/>
      <c r="X195" s="280"/>
      <c r="Y195" s="280"/>
      <c r="Z195" s="280"/>
      <c r="AA195" s="280"/>
      <c r="AB195" s="280"/>
      <c r="AC195" s="280"/>
      <c r="AD195" s="280"/>
    </row>
    <row r="196" ht="20.25" customHeight="1">
      <c r="A196" s="280"/>
      <c r="B196" s="280"/>
      <c r="C196" s="280"/>
      <c r="D196" s="280"/>
      <c r="E196" s="280"/>
      <c r="F196" s="280"/>
      <c r="G196" s="280"/>
      <c r="H196" s="280"/>
      <c r="I196" s="280"/>
      <c r="J196" s="280"/>
      <c r="K196" s="280"/>
      <c r="L196" s="280"/>
      <c r="M196" s="280"/>
      <c r="N196" s="280"/>
      <c r="O196" s="280"/>
      <c r="P196" s="280"/>
      <c r="Q196" s="280"/>
      <c r="R196" s="280"/>
      <c r="S196" s="280"/>
      <c r="T196" s="280"/>
      <c r="U196" s="280"/>
      <c r="V196" s="280"/>
      <c r="W196" s="280"/>
      <c r="X196" s="280"/>
      <c r="Y196" s="280"/>
      <c r="Z196" s="280"/>
      <c r="AA196" s="280"/>
      <c r="AB196" s="280"/>
      <c r="AC196" s="280"/>
      <c r="AD196" s="280"/>
    </row>
    <row r="197" ht="20.25" customHeight="1">
      <c r="A197" s="280"/>
      <c r="B197" s="280"/>
      <c r="C197" s="280"/>
      <c r="D197" s="280"/>
      <c r="E197" s="280"/>
      <c r="F197" s="280"/>
      <c r="G197" s="280"/>
      <c r="H197" s="280"/>
      <c r="I197" s="280"/>
      <c r="J197" s="280"/>
      <c r="K197" s="280"/>
      <c r="L197" s="280"/>
      <c r="M197" s="280"/>
      <c r="N197" s="280"/>
      <c r="O197" s="280"/>
      <c r="P197" s="280"/>
      <c r="Q197" s="280"/>
      <c r="R197" s="280"/>
      <c r="S197" s="280"/>
      <c r="T197" s="280"/>
      <c r="U197" s="280"/>
      <c r="V197" s="280"/>
      <c r="W197" s="280"/>
      <c r="X197" s="280"/>
      <c r="Y197" s="280"/>
      <c r="Z197" s="280"/>
      <c r="AA197" s="280"/>
      <c r="AB197" s="280"/>
      <c r="AC197" s="280"/>
      <c r="AD197" s="280"/>
    </row>
    <row r="198" ht="20.25" customHeight="1">
      <c r="A198" s="280"/>
      <c r="B198" s="280"/>
      <c r="C198" s="280"/>
      <c r="D198" s="280"/>
      <c r="E198" s="280"/>
      <c r="F198" s="280"/>
      <c r="G198" s="280"/>
      <c r="H198" s="280"/>
      <c r="I198" s="280"/>
      <c r="J198" s="280"/>
      <c r="K198" s="280"/>
      <c r="L198" s="280"/>
      <c r="M198" s="280"/>
      <c r="N198" s="280"/>
      <c r="O198" s="280"/>
      <c r="P198" s="280"/>
      <c r="Q198" s="280"/>
      <c r="R198" s="280"/>
      <c r="S198" s="280"/>
      <c r="T198" s="280"/>
      <c r="U198" s="280"/>
      <c r="V198" s="280"/>
      <c r="W198" s="280"/>
      <c r="X198" s="280"/>
      <c r="Y198" s="280"/>
      <c r="Z198" s="280"/>
      <c r="AA198" s="280"/>
      <c r="AB198" s="280"/>
      <c r="AC198" s="280"/>
      <c r="AD198" s="280"/>
    </row>
    <row r="199" ht="20.25" customHeight="1">
      <c r="A199" s="280"/>
      <c r="B199" s="280"/>
      <c r="C199" s="280"/>
      <c r="D199" s="280"/>
      <c r="E199" s="280"/>
      <c r="F199" s="280"/>
      <c r="G199" s="280"/>
      <c r="H199" s="280"/>
      <c r="I199" s="280"/>
      <c r="J199" s="280"/>
      <c r="K199" s="280"/>
      <c r="L199" s="280"/>
      <c r="M199" s="280"/>
      <c r="N199" s="280"/>
      <c r="O199" s="280"/>
      <c r="P199" s="280"/>
      <c r="Q199" s="280"/>
      <c r="R199" s="280"/>
      <c r="S199" s="280"/>
      <c r="T199" s="280"/>
      <c r="U199" s="280"/>
      <c r="V199" s="280"/>
      <c r="W199" s="280"/>
      <c r="X199" s="280"/>
      <c r="Y199" s="280"/>
      <c r="Z199" s="280"/>
      <c r="AA199" s="280"/>
      <c r="AB199" s="280"/>
      <c r="AC199" s="280"/>
      <c r="AD199" s="280"/>
    </row>
    <row r="200" ht="20.25" customHeight="1">
      <c r="A200" s="280"/>
      <c r="B200" s="280"/>
      <c r="C200" s="280"/>
      <c r="D200" s="280"/>
      <c r="E200" s="280"/>
      <c r="F200" s="280"/>
      <c r="G200" s="280"/>
      <c r="H200" s="280"/>
      <c r="I200" s="280"/>
      <c r="J200" s="280"/>
      <c r="K200" s="280"/>
      <c r="L200" s="280"/>
      <c r="M200" s="280"/>
      <c r="N200" s="280"/>
      <c r="O200" s="280"/>
      <c r="P200" s="280"/>
      <c r="Q200" s="280"/>
      <c r="R200" s="280"/>
      <c r="S200" s="280"/>
      <c r="T200" s="280"/>
      <c r="U200" s="280"/>
      <c r="V200" s="280"/>
      <c r="W200" s="280"/>
      <c r="X200" s="280"/>
      <c r="Y200" s="280"/>
      <c r="Z200" s="280"/>
      <c r="AA200" s="280"/>
      <c r="AB200" s="280"/>
      <c r="AC200" s="280"/>
      <c r="AD200" s="280"/>
    </row>
    <row r="201" ht="20.25" customHeight="1">
      <c r="A201" s="280"/>
      <c r="B201" s="280"/>
      <c r="C201" s="280"/>
      <c r="D201" s="280"/>
      <c r="E201" s="280"/>
      <c r="F201" s="280"/>
      <c r="G201" s="280"/>
      <c r="H201" s="280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</row>
    <row r="202" ht="20.25" customHeight="1">
      <c r="A202" s="280"/>
      <c r="B202" s="280"/>
      <c r="C202" s="280"/>
      <c r="D202" s="280"/>
      <c r="E202" s="280"/>
      <c r="F202" s="280"/>
      <c r="G202" s="280"/>
      <c r="H202" s="280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</row>
    <row r="203" ht="20.25" customHeight="1">
      <c r="A203" s="280"/>
      <c r="B203" s="280"/>
      <c r="C203" s="280"/>
      <c r="D203" s="280"/>
      <c r="E203" s="280"/>
      <c r="F203" s="280"/>
      <c r="G203" s="280"/>
      <c r="H203" s="280"/>
      <c r="I203" s="280"/>
      <c r="J203" s="280"/>
      <c r="K203" s="280"/>
      <c r="L203" s="280"/>
      <c r="M203" s="280"/>
      <c r="N203" s="280"/>
      <c r="O203" s="280"/>
      <c r="P203" s="280"/>
      <c r="Q203" s="280"/>
      <c r="R203" s="280"/>
      <c r="S203" s="280"/>
      <c r="T203" s="280"/>
      <c r="U203" s="280"/>
      <c r="V203" s="280"/>
      <c r="W203" s="280"/>
      <c r="X203" s="280"/>
      <c r="Y203" s="280"/>
      <c r="Z203" s="280"/>
      <c r="AA203" s="280"/>
      <c r="AB203" s="280"/>
      <c r="AC203" s="280"/>
      <c r="AD203" s="280"/>
    </row>
    <row r="204" ht="20.25" customHeight="1">
      <c r="A204" s="280"/>
      <c r="B204" s="280"/>
      <c r="C204" s="280"/>
      <c r="D204" s="280"/>
      <c r="E204" s="280"/>
      <c r="F204" s="280"/>
      <c r="G204" s="280"/>
      <c r="H204" s="280"/>
      <c r="I204" s="280"/>
      <c r="J204" s="280"/>
      <c r="K204" s="280"/>
      <c r="L204" s="280"/>
      <c r="M204" s="280"/>
      <c r="N204" s="280"/>
      <c r="O204" s="280"/>
      <c r="P204" s="280"/>
      <c r="Q204" s="280"/>
      <c r="R204" s="280"/>
      <c r="S204" s="280"/>
      <c r="T204" s="280"/>
      <c r="U204" s="280"/>
      <c r="V204" s="280"/>
      <c r="W204" s="280"/>
      <c r="X204" s="280"/>
      <c r="Y204" s="280"/>
      <c r="Z204" s="280"/>
      <c r="AA204" s="280"/>
      <c r="AB204" s="280"/>
      <c r="AC204" s="280"/>
      <c r="AD204" s="280"/>
    </row>
    <row r="205" ht="20.25" customHeight="1">
      <c r="A205" s="280"/>
      <c r="B205" s="280"/>
      <c r="C205" s="280"/>
      <c r="D205" s="280"/>
      <c r="E205" s="280"/>
      <c r="F205" s="280"/>
      <c r="G205" s="280"/>
      <c r="H205" s="280"/>
      <c r="I205" s="280"/>
      <c r="J205" s="280"/>
      <c r="K205" s="280"/>
      <c r="L205" s="280"/>
      <c r="M205" s="280"/>
      <c r="N205" s="280"/>
      <c r="O205" s="280"/>
      <c r="P205" s="280"/>
      <c r="Q205" s="280"/>
      <c r="R205" s="280"/>
      <c r="S205" s="280"/>
      <c r="T205" s="280"/>
      <c r="U205" s="280"/>
      <c r="V205" s="280"/>
      <c r="W205" s="280"/>
      <c r="X205" s="280"/>
      <c r="Y205" s="280"/>
      <c r="Z205" s="280"/>
      <c r="AA205" s="280"/>
      <c r="AB205" s="280"/>
      <c r="AC205" s="280"/>
      <c r="AD205" s="280"/>
    </row>
    <row r="206" ht="20.25" customHeight="1">
      <c r="A206" s="280"/>
      <c r="B206" s="280"/>
      <c r="C206" s="280"/>
      <c r="D206" s="280"/>
      <c r="E206" s="280"/>
      <c r="F206" s="280"/>
      <c r="G206" s="280"/>
      <c r="H206" s="280"/>
      <c r="I206" s="280"/>
      <c r="J206" s="280"/>
      <c r="K206" s="280"/>
      <c r="L206" s="280"/>
      <c r="M206" s="280"/>
      <c r="N206" s="280"/>
      <c r="O206" s="280"/>
      <c r="P206" s="280"/>
      <c r="Q206" s="280"/>
      <c r="R206" s="280"/>
      <c r="S206" s="280"/>
      <c r="T206" s="280"/>
      <c r="U206" s="280"/>
      <c r="V206" s="280"/>
      <c r="W206" s="280"/>
      <c r="X206" s="280"/>
      <c r="Y206" s="280"/>
      <c r="Z206" s="280"/>
      <c r="AA206" s="280"/>
      <c r="AB206" s="280"/>
      <c r="AC206" s="280"/>
      <c r="AD206" s="280"/>
    </row>
    <row r="207" ht="20.25" customHeight="1">
      <c r="A207" s="280"/>
      <c r="B207" s="280"/>
      <c r="C207" s="280"/>
      <c r="D207" s="280"/>
      <c r="E207" s="280"/>
      <c r="F207" s="280"/>
      <c r="G207" s="280"/>
      <c r="H207" s="280"/>
      <c r="I207" s="280"/>
      <c r="J207" s="280"/>
      <c r="K207" s="280"/>
      <c r="L207" s="280"/>
      <c r="M207" s="280"/>
      <c r="N207" s="280"/>
      <c r="O207" s="280"/>
      <c r="P207" s="280"/>
      <c r="Q207" s="280"/>
      <c r="R207" s="280"/>
      <c r="S207" s="280"/>
      <c r="T207" s="280"/>
      <c r="U207" s="280"/>
      <c r="V207" s="280"/>
      <c r="W207" s="280"/>
      <c r="X207" s="280"/>
      <c r="Y207" s="280"/>
      <c r="Z207" s="280"/>
      <c r="AA207" s="280"/>
      <c r="AB207" s="280"/>
      <c r="AC207" s="280"/>
      <c r="AD207" s="280"/>
    </row>
    <row r="208" ht="20.25" customHeight="1">
      <c r="A208" s="280"/>
      <c r="B208" s="280"/>
      <c r="C208" s="280"/>
      <c r="D208" s="280"/>
      <c r="E208" s="280"/>
      <c r="F208" s="280"/>
      <c r="G208" s="280"/>
      <c r="H208" s="280"/>
      <c r="I208" s="280"/>
      <c r="J208" s="280"/>
      <c r="K208" s="280"/>
      <c r="L208" s="280"/>
      <c r="M208" s="280"/>
      <c r="N208" s="280"/>
      <c r="O208" s="280"/>
      <c r="P208" s="280"/>
      <c r="Q208" s="280"/>
      <c r="R208" s="280"/>
      <c r="S208" s="280"/>
      <c r="T208" s="280"/>
      <c r="U208" s="280"/>
      <c r="V208" s="280"/>
      <c r="W208" s="280"/>
      <c r="X208" s="280"/>
      <c r="Y208" s="280"/>
      <c r="Z208" s="280"/>
      <c r="AA208" s="280"/>
      <c r="AB208" s="280"/>
      <c r="AC208" s="280"/>
      <c r="AD208" s="280"/>
    </row>
    <row r="209" ht="20.25" customHeight="1">
      <c r="A209" s="280"/>
      <c r="B209" s="280"/>
      <c r="C209" s="280"/>
      <c r="D209" s="280"/>
      <c r="E209" s="280"/>
      <c r="F209" s="280"/>
      <c r="G209" s="280"/>
      <c r="H209" s="280"/>
      <c r="I209" s="280"/>
      <c r="J209" s="280"/>
      <c r="K209" s="280"/>
      <c r="L209" s="280"/>
      <c r="M209" s="280"/>
      <c r="N209" s="280"/>
      <c r="O209" s="280"/>
      <c r="P209" s="280"/>
      <c r="Q209" s="280"/>
      <c r="R209" s="280"/>
      <c r="S209" s="280"/>
      <c r="T209" s="280"/>
      <c r="U209" s="280"/>
      <c r="V209" s="280"/>
      <c r="W209" s="280"/>
      <c r="X209" s="280"/>
      <c r="Y209" s="280"/>
      <c r="Z209" s="280"/>
      <c r="AA209" s="280"/>
      <c r="AB209" s="280"/>
      <c r="AC209" s="280"/>
      <c r="AD209" s="280"/>
    </row>
    <row r="210" ht="20.25" customHeight="1">
      <c r="A210" s="280"/>
      <c r="B210" s="280"/>
      <c r="C210" s="280"/>
      <c r="D210" s="280"/>
      <c r="E210" s="280"/>
      <c r="F210" s="280"/>
      <c r="G210" s="280"/>
      <c r="H210" s="280"/>
      <c r="I210" s="280"/>
      <c r="J210" s="280"/>
      <c r="K210" s="280"/>
      <c r="L210" s="280"/>
      <c r="M210" s="280"/>
      <c r="N210" s="280"/>
      <c r="O210" s="280"/>
      <c r="P210" s="280"/>
      <c r="Q210" s="280"/>
      <c r="R210" s="280"/>
      <c r="S210" s="280"/>
      <c r="T210" s="280"/>
      <c r="U210" s="280"/>
      <c r="V210" s="280"/>
      <c r="W210" s="280"/>
      <c r="X210" s="280"/>
      <c r="Y210" s="280"/>
      <c r="Z210" s="280"/>
      <c r="AA210" s="280"/>
      <c r="AB210" s="280"/>
      <c r="AC210" s="280"/>
      <c r="AD210" s="280"/>
    </row>
    <row r="211" ht="20.25" customHeight="1">
      <c r="A211" s="280"/>
      <c r="B211" s="280"/>
      <c r="C211" s="280"/>
      <c r="D211" s="280"/>
      <c r="E211" s="280"/>
      <c r="F211" s="280"/>
      <c r="G211" s="280"/>
      <c r="H211" s="280"/>
      <c r="I211" s="280"/>
      <c r="J211" s="280"/>
      <c r="K211" s="280"/>
      <c r="L211" s="280"/>
      <c r="M211" s="280"/>
      <c r="N211" s="280"/>
      <c r="O211" s="280"/>
      <c r="P211" s="280"/>
      <c r="Q211" s="280"/>
      <c r="R211" s="280"/>
      <c r="S211" s="280"/>
      <c r="T211" s="280"/>
      <c r="U211" s="280"/>
      <c r="V211" s="280"/>
      <c r="W211" s="280"/>
      <c r="X211" s="280"/>
      <c r="Y211" s="280"/>
      <c r="Z211" s="280"/>
      <c r="AA211" s="280"/>
      <c r="AB211" s="280"/>
      <c r="AC211" s="280"/>
      <c r="AD211" s="280"/>
    </row>
    <row r="212" ht="20.25" customHeight="1">
      <c r="A212" s="280"/>
      <c r="B212" s="280"/>
      <c r="C212" s="280"/>
      <c r="D212" s="280"/>
      <c r="E212" s="280"/>
      <c r="F212" s="280"/>
      <c r="G212" s="280"/>
      <c r="H212" s="280"/>
      <c r="I212" s="280"/>
      <c r="J212" s="280"/>
      <c r="K212" s="280"/>
      <c r="L212" s="280"/>
      <c r="M212" s="280"/>
      <c r="N212" s="280"/>
      <c r="O212" s="280"/>
      <c r="P212" s="280"/>
      <c r="Q212" s="280"/>
      <c r="R212" s="280"/>
      <c r="S212" s="280"/>
      <c r="T212" s="280"/>
      <c r="U212" s="280"/>
      <c r="V212" s="280"/>
      <c r="W212" s="280"/>
      <c r="X212" s="280"/>
      <c r="Y212" s="280"/>
      <c r="Z212" s="280"/>
      <c r="AA212" s="280"/>
      <c r="AB212" s="280"/>
      <c r="AC212" s="280"/>
      <c r="AD212" s="280"/>
    </row>
    <row r="213" ht="20.25" customHeight="1">
      <c r="A213" s="280"/>
      <c r="B213" s="280"/>
      <c r="C213" s="280"/>
      <c r="D213" s="280"/>
      <c r="E213" s="280"/>
      <c r="F213" s="280"/>
      <c r="G213" s="280"/>
      <c r="H213" s="280"/>
      <c r="I213" s="280"/>
      <c r="J213" s="280"/>
      <c r="K213" s="280"/>
      <c r="L213" s="280"/>
      <c r="M213" s="280"/>
      <c r="N213" s="280"/>
      <c r="O213" s="280"/>
      <c r="P213" s="280"/>
      <c r="Q213" s="280"/>
      <c r="R213" s="280"/>
      <c r="S213" s="280"/>
      <c r="T213" s="280"/>
      <c r="U213" s="280"/>
      <c r="V213" s="280"/>
      <c r="W213" s="280"/>
      <c r="X213" s="280"/>
      <c r="Y213" s="280"/>
      <c r="Z213" s="280"/>
      <c r="AA213" s="280"/>
      <c r="AB213" s="280"/>
      <c r="AC213" s="280"/>
      <c r="AD213" s="280"/>
    </row>
    <row r="214" ht="20.25" customHeight="1">
      <c r="A214" s="280"/>
      <c r="B214" s="280"/>
      <c r="C214" s="280"/>
      <c r="D214" s="280"/>
      <c r="E214" s="280"/>
      <c r="F214" s="280"/>
      <c r="G214" s="280"/>
      <c r="H214" s="280"/>
      <c r="I214" s="280"/>
      <c r="J214" s="280"/>
      <c r="K214" s="280"/>
      <c r="L214" s="280"/>
      <c r="M214" s="280"/>
      <c r="N214" s="280"/>
      <c r="O214" s="280"/>
      <c r="P214" s="280"/>
      <c r="Q214" s="280"/>
      <c r="R214" s="280"/>
      <c r="S214" s="280"/>
      <c r="T214" s="280"/>
      <c r="U214" s="280"/>
      <c r="V214" s="280"/>
      <c r="W214" s="280"/>
      <c r="X214" s="280"/>
      <c r="Y214" s="280"/>
      <c r="Z214" s="280"/>
      <c r="AA214" s="280"/>
      <c r="AB214" s="280"/>
      <c r="AC214" s="280"/>
      <c r="AD214" s="280"/>
    </row>
    <row r="215" ht="20.25" customHeight="1">
      <c r="A215" s="280"/>
      <c r="B215" s="280"/>
      <c r="C215" s="280"/>
      <c r="D215" s="280"/>
      <c r="E215" s="280"/>
      <c r="F215" s="280"/>
      <c r="G215" s="280"/>
      <c r="H215" s="280"/>
      <c r="I215" s="280"/>
      <c r="J215" s="280"/>
      <c r="K215" s="280"/>
      <c r="L215" s="280"/>
      <c r="M215" s="280"/>
      <c r="N215" s="280"/>
      <c r="O215" s="280"/>
      <c r="P215" s="280"/>
      <c r="Q215" s="280"/>
      <c r="R215" s="280"/>
      <c r="S215" s="280"/>
      <c r="T215" s="280"/>
      <c r="U215" s="280"/>
      <c r="V215" s="280"/>
      <c r="W215" s="280"/>
      <c r="X215" s="280"/>
      <c r="Y215" s="280"/>
      <c r="Z215" s="280"/>
      <c r="AA215" s="280"/>
      <c r="AB215" s="280"/>
      <c r="AC215" s="280"/>
      <c r="AD215" s="280"/>
    </row>
    <row r="216" ht="20.25" customHeight="1">
      <c r="A216" s="280"/>
      <c r="B216" s="280"/>
      <c r="C216" s="280"/>
      <c r="D216" s="280"/>
      <c r="E216" s="280"/>
      <c r="F216" s="280"/>
      <c r="G216" s="280"/>
      <c r="H216" s="280"/>
      <c r="I216" s="280"/>
      <c r="J216" s="280"/>
      <c r="K216" s="280"/>
      <c r="L216" s="280"/>
      <c r="M216" s="280"/>
      <c r="N216" s="280"/>
      <c r="O216" s="280"/>
      <c r="P216" s="280"/>
      <c r="Q216" s="280"/>
      <c r="R216" s="280"/>
      <c r="S216" s="280"/>
      <c r="T216" s="280"/>
      <c r="U216" s="280"/>
      <c r="V216" s="280"/>
      <c r="W216" s="280"/>
      <c r="X216" s="280"/>
      <c r="Y216" s="280"/>
      <c r="Z216" s="280"/>
      <c r="AA216" s="280"/>
      <c r="AB216" s="280"/>
      <c r="AC216" s="280"/>
      <c r="AD216" s="280"/>
    </row>
    <row r="217" ht="20.25" customHeight="1">
      <c r="A217" s="280"/>
      <c r="B217" s="280"/>
      <c r="C217" s="280"/>
      <c r="D217" s="280"/>
      <c r="E217" s="280"/>
      <c r="F217" s="280"/>
      <c r="G217" s="280"/>
      <c r="H217" s="280"/>
      <c r="I217" s="280"/>
      <c r="J217" s="280"/>
      <c r="K217" s="280"/>
      <c r="L217" s="280"/>
      <c r="M217" s="280"/>
      <c r="N217" s="280"/>
      <c r="O217" s="280"/>
      <c r="P217" s="280"/>
      <c r="Q217" s="280"/>
      <c r="R217" s="280"/>
      <c r="S217" s="280"/>
      <c r="T217" s="280"/>
      <c r="U217" s="280"/>
      <c r="V217" s="280"/>
      <c r="W217" s="280"/>
      <c r="X217" s="280"/>
      <c r="Y217" s="280"/>
      <c r="Z217" s="280"/>
      <c r="AA217" s="280"/>
      <c r="AB217" s="280"/>
      <c r="AC217" s="280"/>
      <c r="AD217" s="280"/>
    </row>
    <row r="218" ht="20.25" customHeight="1">
      <c r="A218" s="280"/>
      <c r="B218" s="280"/>
      <c r="C218" s="280"/>
      <c r="D218" s="280"/>
      <c r="E218" s="280"/>
      <c r="F218" s="280"/>
      <c r="G218" s="280"/>
      <c r="H218" s="280"/>
      <c r="I218" s="280"/>
      <c r="J218" s="280"/>
      <c r="K218" s="280"/>
      <c r="L218" s="280"/>
      <c r="M218" s="280"/>
      <c r="N218" s="280"/>
      <c r="O218" s="280"/>
      <c r="P218" s="280"/>
      <c r="Q218" s="280"/>
      <c r="R218" s="280"/>
      <c r="S218" s="280"/>
      <c r="T218" s="280"/>
      <c r="U218" s="280"/>
      <c r="V218" s="280"/>
      <c r="W218" s="280"/>
      <c r="X218" s="280"/>
      <c r="Y218" s="280"/>
      <c r="Z218" s="280"/>
      <c r="AA218" s="280"/>
      <c r="AB218" s="280"/>
      <c r="AC218" s="280"/>
      <c r="AD218" s="280"/>
    </row>
    <row r="219" ht="20.25" customHeight="1">
      <c r="A219" s="280"/>
      <c r="B219" s="280"/>
      <c r="C219" s="280"/>
      <c r="D219" s="280"/>
      <c r="E219" s="280"/>
      <c r="F219" s="280"/>
      <c r="G219" s="280"/>
      <c r="H219" s="280"/>
      <c r="I219" s="280"/>
      <c r="J219" s="280"/>
      <c r="K219" s="280"/>
      <c r="L219" s="280"/>
      <c r="M219" s="280"/>
      <c r="N219" s="280"/>
      <c r="O219" s="280"/>
      <c r="P219" s="280"/>
      <c r="Q219" s="280"/>
      <c r="R219" s="280"/>
      <c r="S219" s="280"/>
      <c r="T219" s="280"/>
      <c r="U219" s="280"/>
      <c r="V219" s="280"/>
      <c r="W219" s="280"/>
      <c r="X219" s="280"/>
      <c r="Y219" s="280"/>
      <c r="Z219" s="280"/>
      <c r="AA219" s="280"/>
      <c r="AB219" s="280"/>
      <c r="AC219" s="280"/>
      <c r="AD219" s="280"/>
    </row>
    <row r="220" ht="20.25" customHeight="1">
      <c r="A220" s="280"/>
      <c r="B220" s="280"/>
      <c r="C220" s="280"/>
      <c r="D220" s="280"/>
      <c r="E220" s="280"/>
      <c r="F220" s="280"/>
      <c r="G220" s="280"/>
      <c r="H220" s="280"/>
      <c r="I220" s="280"/>
      <c r="J220" s="280"/>
      <c r="K220" s="280"/>
      <c r="L220" s="280"/>
      <c r="M220" s="280"/>
      <c r="N220" s="280"/>
      <c r="O220" s="280"/>
      <c r="P220" s="280"/>
      <c r="Q220" s="280"/>
      <c r="R220" s="280"/>
      <c r="S220" s="280"/>
      <c r="T220" s="280"/>
      <c r="U220" s="280"/>
      <c r="V220" s="280"/>
      <c r="W220" s="280"/>
      <c r="X220" s="280"/>
      <c r="Y220" s="280"/>
      <c r="Z220" s="280"/>
      <c r="AA220" s="280"/>
      <c r="AB220" s="280"/>
      <c r="AC220" s="280"/>
      <c r="AD220" s="280"/>
    </row>
    <row r="221" ht="20.25" customHeight="1">
      <c r="A221" s="280"/>
      <c r="B221" s="280"/>
      <c r="C221" s="280"/>
      <c r="D221" s="280"/>
      <c r="E221" s="280"/>
      <c r="F221" s="280"/>
      <c r="G221" s="280"/>
      <c r="H221" s="280"/>
      <c r="I221" s="280"/>
      <c r="J221" s="280"/>
      <c r="K221" s="280"/>
      <c r="L221" s="280"/>
      <c r="M221" s="280"/>
      <c r="N221" s="280"/>
      <c r="O221" s="280"/>
      <c r="P221" s="280"/>
      <c r="Q221" s="280"/>
      <c r="R221" s="280"/>
      <c r="S221" s="280"/>
      <c r="T221" s="280"/>
      <c r="U221" s="280"/>
      <c r="V221" s="280"/>
      <c r="W221" s="280"/>
      <c r="X221" s="280"/>
      <c r="Y221" s="280"/>
      <c r="Z221" s="280"/>
      <c r="AA221" s="280"/>
      <c r="AB221" s="280"/>
      <c r="AC221" s="280"/>
      <c r="AD221" s="280"/>
    </row>
    <row r="222" ht="20.25" customHeight="1">
      <c r="A222" s="280"/>
      <c r="B222" s="280"/>
      <c r="C222" s="280"/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0"/>
    </row>
    <row r="223" ht="20.25" customHeight="1">
      <c r="A223" s="280"/>
      <c r="B223" s="280"/>
      <c r="C223" s="280"/>
      <c r="D223" s="280"/>
      <c r="E223" s="280"/>
      <c r="F223" s="280"/>
      <c r="G223" s="280"/>
      <c r="H223" s="280"/>
      <c r="I223" s="280"/>
      <c r="J223" s="280"/>
      <c r="K223" s="280"/>
      <c r="L223" s="280"/>
      <c r="M223" s="280"/>
      <c r="N223" s="280"/>
      <c r="O223" s="280"/>
      <c r="P223" s="280"/>
      <c r="Q223" s="280"/>
      <c r="R223" s="280"/>
      <c r="S223" s="280"/>
      <c r="T223" s="280"/>
      <c r="U223" s="280"/>
      <c r="V223" s="280"/>
      <c r="W223" s="280"/>
      <c r="X223" s="280"/>
      <c r="Y223" s="280"/>
      <c r="Z223" s="280"/>
      <c r="AA223" s="280"/>
      <c r="AB223" s="280"/>
      <c r="AC223" s="280"/>
      <c r="AD223" s="280"/>
    </row>
    <row r="224" ht="20.25" customHeight="1">
      <c r="A224" s="280"/>
      <c r="B224" s="280"/>
      <c r="C224" s="280"/>
      <c r="D224" s="280"/>
      <c r="E224" s="280"/>
      <c r="F224" s="280"/>
      <c r="G224" s="280"/>
      <c r="H224" s="280"/>
      <c r="I224" s="280"/>
      <c r="J224" s="280"/>
      <c r="K224" s="280"/>
      <c r="L224" s="280"/>
      <c r="M224" s="280"/>
      <c r="N224" s="280"/>
      <c r="O224" s="280"/>
      <c r="P224" s="280"/>
      <c r="Q224" s="280"/>
      <c r="R224" s="280"/>
      <c r="S224" s="280"/>
      <c r="T224" s="280"/>
      <c r="U224" s="280"/>
      <c r="V224" s="280"/>
      <c r="W224" s="280"/>
      <c r="X224" s="280"/>
      <c r="Y224" s="280"/>
      <c r="Z224" s="280"/>
      <c r="AA224" s="280"/>
      <c r="AB224" s="280"/>
      <c r="AC224" s="280"/>
      <c r="AD224" s="280"/>
    </row>
    <row r="225" ht="20.25" customHeight="1">
      <c r="A225" s="280"/>
      <c r="B225" s="280"/>
      <c r="C225" s="280"/>
      <c r="D225" s="280"/>
      <c r="E225" s="280"/>
      <c r="F225" s="280"/>
      <c r="G225" s="280"/>
      <c r="H225" s="280"/>
      <c r="I225" s="280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80"/>
      <c r="AC225" s="280"/>
      <c r="AD225" s="280"/>
    </row>
    <row r="226" ht="20.25" customHeight="1">
      <c r="A226" s="280"/>
      <c r="B226" s="280"/>
      <c r="C226" s="280"/>
      <c r="D226" s="280"/>
      <c r="E226" s="280"/>
      <c r="F226" s="280"/>
      <c r="G226" s="280"/>
      <c r="H226" s="280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80"/>
      <c r="AC226" s="280"/>
      <c r="AD226" s="280"/>
    </row>
    <row r="227" ht="20.25" customHeight="1">
      <c r="A227" s="280"/>
      <c r="B227" s="280"/>
      <c r="C227" s="280"/>
      <c r="D227" s="280"/>
      <c r="E227" s="280"/>
      <c r="F227" s="280"/>
      <c r="G227" s="280"/>
      <c r="H227" s="280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80"/>
      <c r="AC227" s="280"/>
      <c r="AD227" s="280"/>
    </row>
    <row r="228" ht="20.25" customHeight="1">
      <c r="A228" s="280"/>
      <c r="B228" s="280"/>
      <c r="C228" s="280"/>
      <c r="D228" s="280"/>
      <c r="E228" s="280"/>
      <c r="F228" s="280"/>
      <c r="G228" s="280"/>
      <c r="H228" s="280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80"/>
      <c r="AC228" s="280"/>
      <c r="AD228" s="280"/>
    </row>
    <row r="229" ht="20.25" customHeight="1">
      <c r="A229" s="280"/>
      <c r="B229" s="280"/>
      <c r="C229" s="280"/>
      <c r="D229" s="280"/>
      <c r="E229" s="280"/>
      <c r="F229" s="280"/>
      <c r="G229" s="280"/>
      <c r="H229" s="280"/>
      <c r="I229" s="280"/>
      <c r="J229" s="280"/>
      <c r="K229" s="280"/>
      <c r="L229" s="280"/>
      <c r="M229" s="280"/>
      <c r="N229" s="280"/>
      <c r="O229" s="280"/>
      <c r="P229" s="280"/>
      <c r="Q229" s="280"/>
      <c r="R229" s="280"/>
      <c r="S229" s="280"/>
      <c r="T229" s="280"/>
      <c r="U229" s="280"/>
      <c r="V229" s="280"/>
      <c r="W229" s="280"/>
      <c r="X229" s="280"/>
      <c r="Y229" s="280"/>
      <c r="Z229" s="280"/>
      <c r="AA229" s="280"/>
      <c r="AB229" s="280"/>
      <c r="AC229" s="280"/>
      <c r="AD229" s="280"/>
    </row>
    <row r="230" ht="20.25" customHeight="1">
      <c r="A230" s="280"/>
      <c r="B230" s="280"/>
      <c r="C230" s="280"/>
      <c r="D230" s="280"/>
      <c r="E230" s="280"/>
      <c r="F230" s="280"/>
      <c r="G230" s="280"/>
      <c r="H230" s="280"/>
      <c r="I230" s="280"/>
      <c r="J230" s="280"/>
      <c r="K230" s="280"/>
      <c r="L230" s="280"/>
      <c r="M230" s="280"/>
      <c r="N230" s="280"/>
      <c r="O230" s="280"/>
      <c r="P230" s="280"/>
      <c r="Q230" s="280"/>
      <c r="R230" s="280"/>
      <c r="S230" s="280"/>
      <c r="T230" s="280"/>
      <c r="U230" s="280"/>
      <c r="V230" s="280"/>
      <c r="W230" s="280"/>
      <c r="X230" s="280"/>
      <c r="Y230" s="280"/>
      <c r="Z230" s="280"/>
      <c r="AA230" s="280"/>
      <c r="AB230" s="280"/>
      <c r="AC230" s="280"/>
      <c r="AD230" s="280"/>
    </row>
    <row r="231" ht="20.25" customHeight="1">
      <c r="A231" s="280"/>
      <c r="B231" s="280"/>
      <c r="C231" s="280"/>
      <c r="D231" s="280"/>
      <c r="E231" s="280"/>
      <c r="F231" s="280"/>
      <c r="G231" s="280"/>
      <c r="H231" s="280"/>
      <c r="I231" s="280"/>
      <c r="J231" s="280"/>
      <c r="K231" s="280"/>
      <c r="L231" s="280"/>
      <c r="M231" s="280"/>
      <c r="N231" s="280"/>
      <c r="O231" s="280"/>
      <c r="P231" s="280"/>
      <c r="Q231" s="280"/>
      <c r="R231" s="280"/>
      <c r="S231" s="280"/>
      <c r="T231" s="280"/>
      <c r="U231" s="280"/>
      <c r="V231" s="280"/>
      <c r="W231" s="280"/>
      <c r="X231" s="280"/>
      <c r="Y231" s="280"/>
      <c r="Z231" s="280"/>
      <c r="AA231" s="280"/>
      <c r="AB231" s="280"/>
      <c r="AC231" s="280"/>
      <c r="AD231" s="280"/>
    </row>
    <row r="232" ht="20.25" customHeight="1">
      <c r="A232" s="280"/>
      <c r="B232" s="280"/>
      <c r="C232" s="280"/>
      <c r="D232" s="280"/>
      <c r="E232" s="280"/>
      <c r="F232" s="280"/>
      <c r="G232" s="280"/>
      <c r="H232" s="280"/>
      <c r="I232" s="280"/>
      <c r="J232" s="280"/>
      <c r="K232" s="280"/>
      <c r="L232" s="280"/>
      <c r="M232" s="280"/>
      <c r="N232" s="280"/>
      <c r="O232" s="280"/>
      <c r="P232" s="280"/>
      <c r="Q232" s="280"/>
      <c r="R232" s="280"/>
      <c r="S232" s="280"/>
      <c r="T232" s="280"/>
      <c r="U232" s="280"/>
      <c r="V232" s="280"/>
      <c r="W232" s="280"/>
      <c r="X232" s="280"/>
      <c r="Y232" s="280"/>
      <c r="Z232" s="280"/>
      <c r="AA232" s="280"/>
      <c r="AB232" s="280"/>
      <c r="AC232" s="280"/>
      <c r="AD232" s="280"/>
    </row>
    <row r="233" ht="20.25" customHeight="1">
      <c r="A233" s="280"/>
      <c r="B233" s="280"/>
      <c r="C233" s="280"/>
      <c r="D233" s="280"/>
      <c r="E233" s="280"/>
      <c r="F233" s="280"/>
      <c r="G233" s="280"/>
      <c r="H233" s="280"/>
      <c r="I233" s="280"/>
      <c r="J233" s="280"/>
      <c r="K233" s="280"/>
      <c r="L233" s="280"/>
      <c r="M233" s="280"/>
      <c r="N233" s="280"/>
      <c r="O233" s="280"/>
      <c r="P233" s="280"/>
      <c r="Q233" s="280"/>
      <c r="R233" s="280"/>
      <c r="S233" s="280"/>
      <c r="T233" s="280"/>
      <c r="U233" s="280"/>
      <c r="V233" s="280"/>
      <c r="W233" s="280"/>
      <c r="X233" s="280"/>
      <c r="Y233" s="280"/>
      <c r="Z233" s="280"/>
      <c r="AA233" s="280"/>
      <c r="AB233" s="280"/>
      <c r="AC233" s="280"/>
      <c r="AD233" s="280"/>
    </row>
    <row r="234" ht="20.25" customHeight="1">
      <c r="A234" s="280"/>
      <c r="B234" s="280"/>
      <c r="C234" s="280"/>
      <c r="D234" s="280"/>
      <c r="E234" s="280"/>
      <c r="F234" s="280"/>
      <c r="G234" s="280"/>
      <c r="H234" s="280"/>
      <c r="I234" s="280"/>
      <c r="J234" s="280"/>
      <c r="K234" s="280"/>
      <c r="L234" s="280"/>
      <c r="M234" s="280"/>
      <c r="N234" s="280"/>
      <c r="O234" s="280"/>
      <c r="P234" s="280"/>
      <c r="Q234" s="280"/>
      <c r="R234" s="280"/>
      <c r="S234" s="280"/>
      <c r="T234" s="280"/>
      <c r="U234" s="280"/>
      <c r="V234" s="280"/>
      <c r="W234" s="280"/>
      <c r="X234" s="280"/>
      <c r="Y234" s="280"/>
      <c r="Z234" s="280"/>
      <c r="AA234" s="280"/>
      <c r="AB234" s="280"/>
      <c r="AC234" s="280"/>
      <c r="AD234" s="280"/>
    </row>
    <row r="235" ht="20.25" customHeight="1">
      <c r="A235" s="280"/>
      <c r="B235" s="280"/>
      <c r="C235" s="280"/>
      <c r="D235" s="280"/>
      <c r="E235" s="280"/>
      <c r="F235" s="280"/>
      <c r="G235" s="280"/>
      <c r="H235" s="280"/>
      <c r="I235" s="280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80"/>
      <c r="AC235" s="280"/>
      <c r="AD235" s="280"/>
    </row>
    <row r="236" ht="20.25" customHeight="1">
      <c r="A236" s="280"/>
      <c r="B236" s="280"/>
      <c r="C236" s="280"/>
      <c r="D236" s="280"/>
      <c r="E236" s="280"/>
      <c r="F236" s="280"/>
      <c r="G236" s="280"/>
      <c r="H236" s="280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80"/>
      <c r="AC236" s="280"/>
      <c r="AD236" s="280"/>
    </row>
    <row r="237" ht="20.25" customHeight="1">
      <c r="A237" s="280"/>
      <c r="B237" s="280"/>
      <c r="C237" s="280"/>
      <c r="D237" s="280"/>
      <c r="E237" s="280"/>
      <c r="F237" s="280"/>
      <c r="G237" s="280"/>
      <c r="H237" s="280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80"/>
      <c r="AC237" s="280"/>
      <c r="AD237" s="280"/>
    </row>
    <row r="238" ht="20.25" customHeight="1">
      <c r="A238" s="280"/>
      <c r="B238" s="280"/>
      <c r="C238" s="280"/>
      <c r="D238" s="280"/>
      <c r="E238" s="280"/>
      <c r="F238" s="280"/>
      <c r="G238" s="280"/>
      <c r="H238" s="280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80"/>
      <c r="AC238" s="280"/>
      <c r="AD238" s="280"/>
    </row>
    <row r="239" ht="20.25" customHeight="1">
      <c r="A239" s="280"/>
      <c r="B239" s="280"/>
      <c r="C239" s="280"/>
      <c r="D239" s="280"/>
      <c r="E239" s="280"/>
      <c r="F239" s="280"/>
      <c r="G239" s="280"/>
      <c r="H239" s="280"/>
      <c r="I239" s="280"/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  <c r="T239" s="280"/>
      <c r="U239" s="280"/>
      <c r="V239" s="280"/>
      <c r="W239" s="280"/>
      <c r="X239" s="280"/>
      <c r="Y239" s="280"/>
      <c r="Z239" s="280"/>
      <c r="AA239" s="280"/>
      <c r="AB239" s="280"/>
      <c r="AC239" s="280"/>
      <c r="AD239" s="280"/>
    </row>
    <row r="240" ht="20.25" customHeight="1">
      <c r="A240" s="280"/>
      <c r="B240" s="280"/>
      <c r="C240" s="280"/>
      <c r="D240" s="280"/>
      <c r="E240" s="280"/>
      <c r="F240" s="280"/>
      <c r="G240" s="280"/>
      <c r="H240" s="280"/>
      <c r="I240" s="280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80"/>
      <c r="AC240" s="280"/>
      <c r="AD240" s="280"/>
    </row>
    <row r="241" ht="20.25" customHeight="1">
      <c r="A241" s="280"/>
      <c r="B241" s="280"/>
      <c r="C241" s="280"/>
      <c r="D241" s="280"/>
      <c r="E241" s="280"/>
      <c r="F241" s="280"/>
      <c r="G241" s="280"/>
      <c r="H241" s="280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80"/>
      <c r="AC241" s="280"/>
      <c r="AD241" s="280"/>
    </row>
    <row r="242" ht="20.25" customHeight="1">
      <c r="A242" s="280"/>
      <c r="B242" s="280"/>
      <c r="C242" s="280"/>
      <c r="D242" s="280"/>
      <c r="E242" s="280"/>
      <c r="F242" s="280"/>
      <c r="G242" s="280"/>
      <c r="H242" s="280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80"/>
      <c r="AC242" s="280"/>
      <c r="AD242" s="280"/>
    </row>
    <row r="243" ht="20.25" customHeight="1">
      <c r="A243" s="280"/>
      <c r="B243" s="280"/>
      <c r="C243" s="280"/>
      <c r="D243" s="280"/>
      <c r="E243" s="280"/>
      <c r="F243" s="280"/>
      <c r="G243" s="280"/>
      <c r="H243" s="280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80"/>
      <c r="AC243" s="280"/>
      <c r="AD243" s="280"/>
    </row>
    <row r="244" ht="20.25" customHeight="1">
      <c r="A244" s="280"/>
      <c r="B244" s="280"/>
      <c r="C244" s="280"/>
      <c r="D244" s="280"/>
      <c r="E244" s="280"/>
      <c r="F244" s="280"/>
      <c r="G244" s="280"/>
      <c r="H244" s="280"/>
      <c r="I244" s="280"/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  <c r="T244" s="280"/>
      <c r="U244" s="280"/>
      <c r="V244" s="280"/>
      <c r="W244" s="280"/>
      <c r="X244" s="280"/>
      <c r="Y244" s="280"/>
      <c r="Z244" s="280"/>
      <c r="AA244" s="280"/>
      <c r="AB244" s="280"/>
      <c r="AC244" s="280"/>
      <c r="AD244" s="280"/>
    </row>
    <row r="245" ht="20.25" customHeight="1">
      <c r="A245" s="280"/>
      <c r="B245" s="280"/>
      <c r="C245" s="280"/>
      <c r="D245" s="280"/>
      <c r="E245" s="280"/>
      <c r="F245" s="280"/>
      <c r="G245" s="280"/>
      <c r="H245" s="280"/>
      <c r="I245" s="280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80"/>
      <c r="AC245" s="280"/>
      <c r="AD245" s="280"/>
    </row>
    <row r="246" ht="20.25" customHeight="1">
      <c r="A246" s="280"/>
      <c r="B246" s="280"/>
      <c r="C246" s="280"/>
      <c r="D246" s="280"/>
      <c r="E246" s="280"/>
      <c r="F246" s="280"/>
      <c r="G246" s="280"/>
      <c r="H246" s="280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80"/>
      <c r="AC246" s="280"/>
      <c r="AD246" s="280"/>
    </row>
    <row r="247" ht="20.25" customHeight="1">
      <c r="A247" s="280"/>
      <c r="B247" s="280"/>
      <c r="C247" s="280"/>
      <c r="D247" s="280"/>
      <c r="E247" s="280"/>
      <c r="F247" s="280"/>
      <c r="G247" s="280"/>
      <c r="H247" s="280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80"/>
      <c r="AC247" s="280"/>
      <c r="AD247" s="280"/>
    </row>
    <row r="248" ht="20.25" customHeight="1">
      <c r="A248" s="280"/>
      <c r="B248" s="280"/>
      <c r="C248" s="280"/>
      <c r="D248" s="280"/>
      <c r="E248" s="280"/>
      <c r="F248" s="280"/>
      <c r="G248" s="280"/>
      <c r="H248" s="280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80"/>
      <c r="AC248" s="280"/>
      <c r="AD248" s="280"/>
    </row>
    <row r="249" ht="20.25" customHeight="1">
      <c r="A249" s="280"/>
      <c r="B249" s="280"/>
      <c r="C249" s="280"/>
      <c r="D249" s="280"/>
      <c r="E249" s="280"/>
      <c r="F249" s="280"/>
      <c r="G249" s="280"/>
      <c r="H249" s="280"/>
      <c r="I249" s="280"/>
      <c r="J249" s="280"/>
      <c r="K249" s="280"/>
      <c r="L249" s="280"/>
      <c r="M249" s="280"/>
      <c r="N249" s="280"/>
      <c r="O249" s="280"/>
      <c r="P249" s="280"/>
      <c r="Q249" s="280"/>
      <c r="R249" s="280"/>
      <c r="S249" s="280"/>
      <c r="T249" s="280"/>
      <c r="U249" s="280"/>
      <c r="V249" s="280"/>
      <c r="W249" s="280"/>
      <c r="X249" s="280"/>
      <c r="Y249" s="280"/>
      <c r="Z249" s="280"/>
      <c r="AA249" s="280"/>
      <c r="AB249" s="280"/>
      <c r="AC249" s="280"/>
      <c r="AD249" s="280"/>
    </row>
    <row r="250" ht="20.25" customHeight="1">
      <c r="A250" s="280"/>
      <c r="B250" s="280"/>
      <c r="C250" s="280"/>
      <c r="D250" s="280"/>
      <c r="E250" s="280"/>
      <c r="F250" s="280"/>
      <c r="G250" s="280"/>
      <c r="H250" s="280"/>
      <c r="I250" s="280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80"/>
      <c r="AC250" s="280"/>
      <c r="AD250" s="280"/>
    </row>
    <row r="251" ht="20.25" customHeight="1">
      <c r="A251" s="280"/>
      <c r="B251" s="280"/>
      <c r="C251" s="280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</row>
    <row r="252" ht="20.25" customHeight="1">
      <c r="A252" s="280"/>
      <c r="B252" s="280"/>
      <c r="C252" s="280"/>
      <c r="D252" s="280"/>
      <c r="E252" s="280"/>
      <c r="F252" s="280"/>
      <c r="G252" s="280"/>
      <c r="H252" s="280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80"/>
      <c r="AC252" s="280"/>
      <c r="AD252" s="280"/>
    </row>
    <row r="253" ht="20.25" customHeight="1">
      <c r="A253" s="280"/>
      <c r="B253" s="280"/>
      <c r="C253" s="280"/>
      <c r="D253" s="280"/>
      <c r="E253" s="280"/>
      <c r="F253" s="280"/>
      <c r="G253" s="280"/>
      <c r="H253" s="280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80"/>
      <c r="AC253" s="280"/>
      <c r="AD253" s="280"/>
    </row>
    <row r="254" ht="20.25" customHeight="1">
      <c r="A254" s="280"/>
      <c r="B254" s="280"/>
      <c r="C254" s="280"/>
      <c r="D254" s="280"/>
      <c r="E254" s="280"/>
      <c r="F254" s="280"/>
      <c r="G254" s="280"/>
      <c r="H254" s="280"/>
      <c r="I254" s="280"/>
      <c r="J254" s="280"/>
      <c r="K254" s="280"/>
      <c r="L254" s="280"/>
      <c r="M254" s="280"/>
      <c r="N254" s="280"/>
      <c r="O254" s="280"/>
      <c r="P254" s="280"/>
      <c r="Q254" s="280"/>
      <c r="R254" s="280"/>
      <c r="S254" s="280"/>
      <c r="T254" s="280"/>
      <c r="U254" s="280"/>
      <c r="V254" s="280"/>
      <c r="W254" s="280"/>
      <c r="X254" s="280"/>
      <c r="Y254" s="280"/>
      <c r="Z254" s="280"/>
      <c r="AA254" s="280"/>
      <c r="AB254" s="280"/>
      <c r="AC254" s="280"/>
      <c r="AD254" s="280"/>
    </row>
    <row r="255" ht="20.25" customHeight="1">
      <c r="A255" s="280"/>
      <c r="B255" s="280"/>
      <c r="C255" s="280"/>
      <c r="D255" s="280"/>
      <c r="E255" s="280"/>
      <c r="F255" s="280"/>
      <c r="G255" s="280"/>
      <c r="H255" s="280"/>
      <c r="I255" s="280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80"/>
      <c r="AC255" s="280"/>
      <c r="AD255" s="280"/>
    </row>
    <row r="256" ht="20.25" customHeight="1">
      <c r="A256" s="280"/>
      <c r="B256" s="280"/>
      <c r="C256" s="280"/>
      <c r="D256" s="280"/>
      <c r="E256" s="280"/>
      <c r="F256" s="280"/>
      <c r="G256" s="280"/>
      <c r="H256" s="280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80"/>
      <c r="AC256" s="280"/>
      <c r="AD256" s="280"/>
    </row>
    <row r="257" ht="20.25" customHeight="1">
      <c r="A257" s="280"/>
      <c r="B257" s="280"/>
      <c r="C257" s="280"/>
      <c r="D257" s="280"/>
      <c r="E257" s="280"/>
      <c r="F257" s="280"/>
      <c r="G257" s="280"/>
      <c r="H257" s="280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80"/>
      <c r="AC257" s="280"/>
      <c r="AD257" s="280"/>
    </row>
    <row r="258" ht="20.25" customHeight="1">
      <c r="A258" s="280"/>
      <c r="B258" s="280"/>
      <c r="C258" s="280"/>
      <c r="D258" s="280"/>
      <c r="E258" s="280"/>
      <c r="F258" s="280"/>
      <c r="G258" s="280"/>
      <c r="H258" s="280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80"/>
      <c r="AC258" s="280"/>
      <c r="AD258" s="280"/>
    </row>
    <row r="259" ht="20.25" customHeight="1">
      <c r="A259" s="280"/>
      <c r="B259" s="280"/>
      <c r="C259" s="280"/>
      <c r="D259" s="280"/>
      <c r="E259" s="280"/>
      <c r="F259" s="280"/>
      <c r="G259" s="280"/>
      <c r="H259" s="280"/>
      <c r="I259" s="280"/>
      <c r="J259" s="280"/>
      <c r="K259" s="280"/>
      <c r="L259" s="280"/>
      <c r="M259" s="280"/>
      <c r="N259" s="280"/>
      <c r="O259" s="280"/>
      <c r="P259" s="280"/>
      <c r="Q259" s="280"/>
      <c r="R259" s="280"/>
      <c r="S259" s="280"/>
      <c r="T259" s="280"/>
      <c r="U259" s="280"/>
      <c r="V259" s="280"/>
      <c r="W259" s="280"/>
      <c r="X259" s="280"/>
      <c r="Y259" s="280"/>
      <c r="Z259" s="280"/>
      <c r="AA259" s="280"/>
      <c r="AB259" s="280"/>
      <c r="AC259" s="280"/>
      <c r="AD259" s="280"/>
    </row>
    <row r="260" ht="20.25" customHeight="1">
      <c r="A260" s="280"/>
      <c r="B260" s="280"/>
      <c r="C260" s="280"/>
      <c r="D260" s="280"/>
      <c r="E260" s="280"/>
      <c r="F260" s="280"/>
      <c r="G260" s="280"/>
      <c r="H260" s="280"/>
      <c r="I260" s="280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80"/>
      <c r="AC260" s="280"/>
      <c r="AD260" s="280"/>
    </row>
    <row r="261" ht="20.25" customHeight="1">
      <c r="A261" s="280"/>
      <c r="B261" s="280"/>
      <c r="C261" s="280"/>
      <c r="D261" s="280"/>
      <c r="E261" s="280"/>
      <c r="F261" s="280"/>
      <c r="G261" s="280"/>
      <c r="H261" s="280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</row>
    <row r="262" ht="20.25" customHeight="1">
      <c r="A262" s="280"/>
      <c r="B262" s="280"/>
      <c r="C262" s="280"/>
      <c r="D262" s="280"/>
      <c r="E262" s="280"/>
      <c r="F262" s="280"/>
      <c r="G262" s="280"/>
      <c r="H262" s="280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80"/>
      <c r="AC262" s="280"/>
      <c r="AD262" s="280"/>
    </row>
    <row r="263" ht="20.25" customHeight="1">
      <c r="A263" s="280"/>
      <c r="B263" s="280"/>
      <c r="C263" s="280"/>
      <c r="D263" s="280"/>
      <c r="E263" s="280"/>
      <c r="F263" s="280"/>
      <c r="G263" s="280"/>
      <c r="H263" s="280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80"/>
      <c r="AC263" s="280"/>
      <c r="AD263" s="280"/>
    </row>
    <row r="264" ht="20.25" customHeight="1">
      <c r="A264" s="280"/>
      <c r="B264" s="280"/>
      <c r="C264" s="280"/>
      <c r="D264" s="280"/>
      <c r="E264" s="280"/>
      <c r="F264" s="280"/>
      <c r="G264" s="280"/>
      <c r="H264" s="280"/>
      <c r="I264" s="280"/>
      <c r="J264" s="280"/>
      <c r="K264" s="280"/>
      <c r="L264" s="280"/>
      <c r="M264" s="280"/>
      <c r="N264" s="280"/>
      <c r="O264" s="280"/>
      <c r="P264" s="280"/>
      <c r="Q264" s="280"/>
      <c r="R264" s="280"/>
      <c r="S264" s="280"/>
      <c r="T264" s="280"/>
      <c r="U264" s="280"/>
      <c r="V264" s="280"/>
      <c r="W264" s="280"/>
      <c r="X264" s="280"/>
      <c r="Y264" s="280"/>
      <c r="Z264" s="280"/>
      <c r="AA264" s="280"/>
      <c r="AB264" s="280"/>
      <c r="AC264" s="280"/>
      <c r="AD264" s="280"/>
    </row>
    <row r="265" ht="20.25" customHeight="1">
      <c r="A265" s="280"/>
      <c r="B265" s="280"/>
      <c r="C265" s="280"/>
      <c r="D265" s="280"/>
      <c r="E265" s="280"/>
      <c r="F265" s="280"/>
      <c r="G265" s="280"/>
      <c r="H265" s="280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</row>
    <row r="266" ht="20.25" customHeight="1">
      <c r="A266" s="280"/>
      <c r="B266" s="280"/>
      <c r="C266" s="280"/>
      <c r="D266" s="280"/>
      <c r="E266" s="280"/>
      <c r="F266" s="280"/>
      <c r="G266" s="280"/>
      <c r="H266" s="280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80"/>
      <c r="AC266" s="280"/>
      <c r="AD266" s="280"/>
    </row>
    <row r="267" ht="20.25" customHeight="1">
      <c r="A267" s="280"/>
      <c r="B267" s="280"/>
      <c r="C267" s="280"/>
      <c r="D267" s="280"/>
      <c r="E267" s="280"/>
      <c r="F267" s="280"/>
      <c r="G267" s="280"/>
      <c r="H267" s="280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</row>
    <row r="268" ht="20.25" customHeight="1">
      <c r="A268" s="280"/>
      <c r="B268" s="280"/>
      <c r="C268" s="280"/>
      <c r="D268" s="280"/>
      <c r="E268" s="280"/>
      <c r="F268" s="280"/>
      <c r="G268" s="280"/>
      <c r="H268" s="280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80"/>
      <c r="AC268" s="280"/>
      <c r="AD268" s="280"/>
    </row>
    <row r="269" ht="20.25" customHeight="1">
      <c r="A269" s="280"/>
      <c r="B269" s="280"/>
      <c r="C269" s="280"/>
      <c r="D269" s="280"/>
      <c r="E269" s="280"/>
      <c r="F269" s="280"/>
      <c r="G269" s="280"/>
      <c r="H269" s="280"/>
      <c r="I269" s="280"/>
      <c r="J269" s="280"/>
      <c r="K269" s="280"/>
      <c r="L269" s="280"/>
      <c r="M269" s="280"/>
      <c r="N269" s="280"/>
      <c r="O269" s="280"/>
      <c r="P269" s="280"/>
      <c r="Q269" s="280"/>
      <c r="R269" s="280"/>
      <c r="S269" s="280"/>
      <c r="T269" s="280"/>
      <c r="U269" s="280"/>
      <c r="V269" s="280"/>
      <c r="W269" s="280"/>
      <c r="X269" s="280"/>
      <c r="Y269" s="280"/>
      <c r="Z269" s="280"/>
      <c r="AA269" s="280"/>
      <c r="AB269" s="280"/>
      <c r="AC269" s="280"/>
      <c r="AD269" s="280"/>
    </row>
    <row r="270" ht="20.25" customHeight="1">
      <c r="A270" s="280"/>
      <c r="B270" s="280"/>
      <c r="C270" s="280"/>
      <c r="D270" s="280"/>
      <c r="E270" s="280"/>
      <c r="F270" s="280"/>
      <c r="G270" s="280"/>
      <c r="H270" s="280"/>
      <c r="I270" s="280"/>
      <c r="J270" s="280"/>
      <c r="K270" s="280"/>
      <c r="L270" s="280"/>
      <c r="M270" s="280"/>
      <c r="N270" s="280"/>
      <c r="O270" s="280"/>
      <c r="P270" s="280"/>
      <c r="Q270" s="280"/>
      <c r="R270" s="280"/>
      <c r="S270" s="280"/>
      <c r="T270" s="280"/>
      <c r="U270" s="280"/>
      <c r="V270" s="280"/>
      <c r="W270" s="280"/>
      <c r="X270" s="280"/>
      <c r="Y270" s="280"/>
      <c r="Z270" s="280"/>
      <c r="AA270" s="280"/>
      <c r="AB270" s="280"/>
      <c r="AC270" s="280"/>
      <c r="AD270" s="280"/>
    </row>
    <row r="271" ht="20.25" customHeight="1">
      <c r="A271" s="280"/>
      <c r="B271" s="280"/>
      <c r="C271" s="280"/>
      <c r="D271" s="280"/>
      <c r="E271" s="280"/>
      <c r="F271" s="280"/>
      <c r="G271" s="280"/>
      <c r="H271" s="280"/>
      <c r="I271" s="280"/>
      <c r="J271" s="280"/>
      <c r="K271" s="280"/>
      <c r="L271" s="280"/>
      <c r="M271" s="280"/>
      <c r="N271" s="280"/>
      <c r="O271" s="280"/>
      <c r="P271" s="280"/>
      <c r="Q271" s="280"/>
      <c r="R271" s="280"/>
      <c r="S271" s="280"/>
      <c r="T271" s="280"/>
      <c r="U271" s="280"/>
      <c r="V271" s="280"/>
      <c r="W271" s="280"/>
      <c r="X271" s="280"/>
      <c r="Y271" s="280"/>
      <c r="Z271" s="280"/>
      <c r="AA271" s="280"/>
      <c r="AB271" s="280"/>
      <c r="AC271" s="280"/>
      <c r="AD271" s="280"/>
    </row>
    <row r="272" ht="20.25" customHeight="1">
      <c r="A272" s="280"/>
      <c r="B272" s="280"/>
      <c r="C272" s="280"/>
      <c r="D272" s="280"/>
      <c r="E272" s="280"/>
      <c r="F272" s="280"/>
      <c r="G272" s="280"/>
      <c r="H272" s="280"/>
      <c r="I272" s="280"/>
      <c r="J272" s="280"/>
      <c r="K272" s="280"/>
      <c r="L272" s="280"/>
      <c r="M272" s="280"/>
      <c r="N272" s="280"/>
      <c r="O272" s="280"/>
      <c r="P272" s="280"/>
      <c r="Q272" s="280"/>
      <c r="R272" s="280"/>
      <c r="S272" s="280"/>
      <c r="T272" s="280"/>
      <c r="U272" s="280"/>
      <c r="V272" s="280"/>
      <c r="W272" s="280"/>
      <c r="X272" s="280"/>
      <c r="Y272" s="280"/>
      <c r="Z272" s="280"/>
      <c r="AA272" s="280"/>
      <c r="AB272" s="280"/>
      <c r="AC272" s="280"/>
      <c r="AD272" s="280"/>
    </row>
    <row r="273" ht="20.25" customHeight="1">
      <c r="A273" s="280"/>
      <c r="B273" s="280"/>
      <c r="C273" s="280"/>
      <c r="D273" s="280"/>
      <c r="E273" s="280"/>
      <c r="F273" s="280"/>
      <c r="G273" s="280"/>
      <c r="H273" s="280"/>
      <c r="I273" s="280"/>
      <c r="J273" s="280"/>
      <c r="K273" s="280"/>
      <c r="L273" s="280"/>
      <c r="M273" s="280"/>
      <c r="N273" s="280"/>
      <c r="O273" s="280"/>
      <c r="P273" s="280"/>
      <c r="Q273" s="280"/>
      <c r="R273" s="280"/>
      <c r="S273" s="280"/>
      <c r="T273" s="280"/>
      <c r="U273" s="280"/>
      <c r="V273" s="280"/>
      <c r="W273" s="280"/>
      <c r="X273" s="280"/>
      <c r="Y273" s="280"/>
      <c r="Z273" s="280"/>
      <c r="AA273" s="280"/>
      <c r="AB273" s="280"/>
      <c r="AC273" s="280"/>
      <c r="AD273" s="280"/>
    </row>
    <row r="274" ht="20.25" customHeight="1">
      <c r="A274" s="280"/>
      <c r="B274" s="280"/>
      <c r="C274" s="280"/>
      <c r="D274" s="280"/>
      <c r="E274" s="280"/>
      <c r="F274" s="280"/>
      <c r="G274" s="280"/>
      <c r="H274" s="280"/>
      <c r="I274" s="280"/>
      <c r="J274" s="280"/>
      <c r="K274" s="280"/>
      <c r="L274" s="280"/>
      <c r="M274" s="280"/>
      <c r="N274" s="280"/>
      <c r="O274" s="280"/>
      <c r="P274" s="280"/>
      <c r="Q274" s="280"/>
      <c r="R274" s="280"/>
      <c r="S274" s="280"/>
      <c r="T274" s="280"/>
      <c r="U274" s="280"/>
      <c r="V274" s="280"/>
      <c r="W274" s="280"/>
      <c r="X274" s="280"/>
      <c r="Y274" s="280"/>
      <c r="Z274" s="280"/>
      <c r="AA274" s="280"/>
      <c r="AB274" s="280"/>
      <c r="AC274" s="280"/>
      <c r="AD274" s="280"/>
    </row>
    <row r="275" ht="20.25" customHeight="1">
      <c r="A275" s="280"/>
      <c r="B275" s="280"/>
      <c r="C275" s="280"/>
      <c r="D275" s="280"/>
      <c r="E275" s="280"/>
      <c r="F275" s="280"/>
      <c r="G275" s="280"/>
      <c r="H275" s="280"/>
      <c r="I275" s="280"/>
      <c r="J275" s="280"/>
      <c r="K275" s="280"/>
      <c r="L275" s="280"/>
      <c r="M275" s="280"/>
      <c r="N275" s="280"/>
      <c r="O275" s="280"/>
      <c r="P275" s="280"/>
      <c r="Q275" s="280"/>
      <c r="R275" s="280"/>
      <c r="S275" s="280"/>
      <c r="T275" s="280"/>
      <c r="U275" s="280"/>
      <c r="V275" s="280"/>
      <c r="W275" s="280"/>
      <c r="X275" s="280"/>
      <c r="Y275" s="280"/>
      <c r="Z275" s="280"/>
      <c r="AA275" s="280"/>
      <c r="AB275" s="280"/>
      <c r="AC275" s="280"/>
      <c r="AD275" s="280"/>
    </row>
    <row r="276" ht="20.25" customHeight="1">
      <c r="A276" s="280"/>
      <c r="B276" s="280"/>
      <c r="C276" s="280"/>
      <c r="D276" s="280"/>
      <c r="E276" s="280"/>
      <c r="F276" s="280"/>
      <c r="G276" s="280"/>
      <c r="H276" s="280"/>
      <c r="I276" s="280"/>
      <c r="J276" s="280"/>
      <c r="K276" s="280"/>
      <c r="L276" s="280"/>
      <c r="M276" s="280"/>
      <c r="N276" s="280"/>
      <c r="O276" s="280"/>
      <c r="P276" s="280"/>
      <c r="Q276" s="280"/>
      <c r="R276" s="280"/>
      <c r="S276" s="280"/>
      <c r="T276" s="280"/>
      <c r="U276" s="280"/>
      <c r="V276" s="280"/>
      <c r="W276" s="280"/>
      <c r="X276" s="280"/>
      <c r="Y276" s="280"/>
      <c r="Z276" s="280"/>
      <c r="AA276" s="280"/>
      <c r="AB276" s="280"/>
      <c r="AC276" s="280"/>
      <c r="AD276" s="280"/>
    </row>
    <row r="277" ht="20.25" customHeight="1">
      <c r="A277" s="280"/>
      <c r="B277" s="280"/>
      <c r="C277" s="280"/>
      <c r="D277" s="280"/>
      <c r="E277" s="280"/>
      <c r="F277" s="280"/>
      <c r="G277" s="280"/>
      <c r="H277" s="280"/>
      <c r="I277" s="280"/>
      <c r="J277" s="280"/>
      <c r="K277" s="280"/>
      <c r="L277" s="280"/>
      <c r="M277" s="280"/>
      <c r="N277" s="280"/>
      <c r="O277" s="280"/>
      <c r="P277" s="280"/>
      <c r="Q277" s="280"/>
      <c r="R277" s="280"/>
      <c r="S277" s="280"/>
      <c r="T277" s="280"/>
      <c r="U277" s="280"/>
      <c r="V277" s="280"/>
      <c r="W277" s="280"/>
      <c r="X277" s="280"/>
      <c r="Y277" s="280"/>
      <c r="Z277" s="280"/>
      <c r="AA277" s="280"/>
      <c r="AB277" s="280"/>
      <c r="AC277" s="280"/>
      <c r="AD277" s="280"/>
    </row>
    <row r="278" ht="20.25" customHeight="1">
      <c r="A278" s="280"/>
      <c r="B278" s="280"/>
      <c r="C278" s="280"/>
      <c r="D278" s="280"/>
      <c r="E278" s="280"/>
      <c r="F278" s="280"/>
      <c r="G278" s="280"/>
      <c r="H278" s="280"/>
      <c r="I278" s="280"/>
      <c r="J278" s="280"/>
      <c r="K278" s="280"/>
      <c r="L278" s="280"/>
      <c r="M278" s="280"/>
      <c r="N278" s="280"/>
      <c r="O278" s="280"/>
      <c r="P278" s="280"/>
      <c r="Q278" s="280"/>
      <c r="R278" s="280"/>
      <c r="S278" s="280"/>
      <c r="T278" s="280"/>
      <c r="U278" s="280"/>
      <c r="V278" s="280"/>
      <c r="W278" s="280"/>
      <c r="X278" s="280"/>
      <c r="Y278" s="280"/>
      <c r="Z278" s="280"/>
      <c r="AA278" s="280"/>
      <c r="AB278" s="280"/>
      <c r="AC278" s="280"/>
      <c r="AD278" s="280"/>
    </row>
    <row r="279" ht="20.25" customHeight="1">
      <c r="A279" s="280"/>
      <c r="B279" s="280"/>
      <c r="C279" s="280"/>
      <c r="D279" s="280"/>
      <c r="E279" s="280"/>
      <c r="F279" s="280"/>
      <c r="G279" s="280"/>
      <c r="H279" s="280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</row>
    <row r="280" ht="20.25" customHeight="1">
      <c r="A280" s="280"/>
      <c r="B280" s="280"/>
      <c r="C280" s="280"/>
      <c r="D280" s="280"/>
      <c r="E280" s="280"/>
      <c r="F280" s="280"/>
      <c r="G280" s="280"/>
      <c r="H280" s="280"/>
      <c r="I280" s="280"/>
      <c r="J280" s="280"/>
      <c r="K280" s="280"/>
      <c r="L280" s="280"/>
      <c r="M280" s="280"/>
      <c r="N280" s="280"/>
      <c r="O280" s="280"/>
      <c r="P280" s="280"/>
      <c r="Q280" s="280"/>
      <c r="R280" s="280"/>
      <c r="S280" s="280"/>
      <c r="T280" s="280"/>
      <c r="U280" s="280"/>
      <c r="V280" s="280"/>
      <c r="W280" s="280"/>
      <c r="X280" s="280"/>
      <c r="Y280" s="280"/>
      <c r="Z280" s="280"/>
      <c r="AA280" s="280"/>
      <c r="AB280" s="280"/>
      <c r="AC280" s="280"/>
      <c r="AD280" s="280"/>
    </row>
    <row r="281" ht="20.25" customHeight="1">
      <c r="A281" s="280"/>
      <c r="B281" s="280"/>
      <c r="C281" s="280"/>
      <c r="D281" s="280"/>
      <c r="E281" s="280"/>
      <c r="F281" s="280"/>
      <c r="G281" s="280"/>
      <c r="H281" s="280"/>
      <c r="I281" s="280"/>
      <c r="J281" s="280"/>
      <c r="K281" s="280"/>
      <c r="L281" s="280"/>
      <c r="M281" s="280"/>
      <c r="N281" s="280"/>
      <c r="O281" s="280"/>
      <c r="P281" s="280"/>
      <c r="Q281" s="280"/>
      <c r="R281" s="280"/>
      <c r="S281" s="280"/>
      <c r="T281" s="280"/>
      <c r="U281" s="280"/>
      <c r="V281" s="280"/>
      <c r="W281" s="280"/>
      <c r="X281" s="280"/>
      <c r="Y281" s="280"/>
      <c r="Z281" s="280"/>
      <c r="AA281" s="280"/>
      <c r="AB281" s="280"/>
      <c r="AC281" s="280"/>
      <c r="AD281" s="280"/>
    </row>
    <row r="282" ht="20.25" customHeight="1">
      <c r="A282" s="280"/>
      <c r="B282" s="280"/>
      <c r="C282" s="280"/>
      <c r="D282" s="280"/>
      <c r="E282" s="280"/>
      <c r="F282" s="280"/>
      <c r="G282" s="280"/>
      <c r="H282" s="280"/>
      <c r="I282" s="280"/>
      <c r="J282" s="280"/>
      <c r="K282" s="280"/>
      <c r="L282" s="280"/>
      <c r="M282" s="280"/>
      <c r="N282" s="280"/>
      <c r="O282" s="280"/>
      <c r="P282" s="280"/>
      <c r="Q282" s="280"/>
      <c r="R282" s="280"/>
      <c r="S282" s="280"/>
      <c r="T282" s="280"/>
      <c r="U282" s="280"/>
      <c r="V282" s="280"/>
      <c r="W282" s="280"/>
      <c r="X282" s="280"/>
      <c r="Y282" s="280"/>
      <c r="Z282" s="280"/>
      <c r="AA282" s="280"/>
      <c r="AB282" s="280"/>
      <c r="AC282" s="280"/>
      <c r="AD282" s="280"/>
    </row>
    <row r="283" ht="20.25" customHeight="1">
      <c r="A283" s="280"/>
      <c r="B283" s="280"/>
      <c r="C283" s="280"/>
      <c r="D283" s="280"/>
      <c r="E283" s="280"/>
      <c r="F283" s="280"/>
      <c r="G283" s="280"/>
      <c r="H283" s="280"/>
      <c r="I283" s="280"/>
      <c r="J283" s="280"/>
      <c r="K283" s="280"/>
      <c r="L283" s="280"/>
      <c r="M283" s="280"/>
      <c r="N283" s="280"/>
      <c r="O283" s="280"/>
      <c r="P283" s="280"/>
      <c r="Q283" s="280"/>
      <c r="R283" s="280"/>
      <c r="S283" s="280"/>
      <c r="T283" s="280"/>
      <c r="U283" s="280"/>
      <c r="V283" s="280"/>
      <c r="W283" s="280"/>
      <c r="X283" s="280"/>
      <c r="Y283" s="280"/>
      <c r="Z283" s="280"/>
      <c r="AA283" s="280"/>
      <c r="AB283" s="280"/>
      <c r="AC283" s="280"/>
      <c r="AD283" s="280"/>
    </row>
    <row r="284" ht="20.25" customHeight="1">
      <c r="A284" s="280"/>
      <c r="B284" s="280"/>
      <c r="C284" s="280"/>
      <c r="D284" s="280"/>
      <c r="E284" s="280"/>
      <c r="F284" s="280"/>
      <c r="G284" s="280"/>
      <c r="H284" s="280"/>
      <c r="I284" s="280"/>
      <c r="J284" s="280"/>
      <c r="K284" s="280"/>
      <c r="L284" s="280"/>
      <c r="M284" s="280"/>
      <c r="N284" s="280"/>
      <c r="O284" s="280"/>
      <c r="P284" s="280"/>
      <c r="Q284" s="280"/>
      <c r="R284" s="280"/>
      <c r="S284" s="280"/>
      <c r="T284" s="280"/>
      <c r="U284" s="280"/>
      <c r="V284" s="280"/>
      <c r="W284" s="280"/>
      <c r="X284" s="280"/>
      <c r="Y284" s="280"/>
      <c r="Z284" s="280"/>
      <c r="AA284" s="280"/>
      <c r="AB284" s="280"/>
      <c r="AC284" s="280"/>
      <c r="AD284" s="280"/>
    </row>
    <row r="285" ht="20.25" customHeight="1">
      <c r="A285" s="280"/>
      <c r="B285" s="280"/>
      <c r="C285" s="280"/>
      <c r="D285" s="280"/>
      <c r="E285" s="280"/>
      <c r="F285" s="280"/>
      <c r="G285" s="280"/>
      <c r="H285" s="280"/>
      <c r="I285" s="280"/>
      <c r="J285" s="280"/>
      <c r="K285" s="280"/>
      <c r="L285" s="280"/>
      <c r="M285" s="280"/>
      <c r="N285" s="280"/>
      <c r="O285" s="280"/>
      <c r="P285" s="280"/>
      <c r="Q285" s="280"/>
      <c r="R285" s="280"/>
      <c r="S285" s="280"/>
      <c r="T285" s="280"/>
      <c r="U285" s="280"/>
      <c r="V285" s="280"/>
      <c r="W285" s="280"/>
      <c r="X285" s="280"/>
      <c r="Y285" s="280"/>
      <c r="Z285" s="280"/>
      <c r="AA285" s="280"/>
      <c r="AB285" s="280"/>
      <c r="AC285" s="280"/>
      <c r="AD285" s="280"/>
    </row>
    <row r="286" ht="20.25" customHeight="1">
      <c r="A286" s="280"/>
      <c r="B286" s="280"/>
      <c r="C286" s="280"/>
      <c r="D286" s="280"/>
      <c r="E286" s="280"/>
      <c r="F286" s="280"/>
      <c r="G286" s="280"/>
      <c r="H286" s="280"/>
      <c r="I286" s="280"/>
      <c r="J286" s="280"/>
      <c r="K286" s="280"/>
      <c r="L286" s="280"/>
      <c r="M286" s="280"/>
      <c r="N286" s="280"/>
      <c r="O286" s="280"/>
      <c r="P286" s="280"/>
      <c r="Q286" s="280"/>
      <c r="R286" s="280"/>
      <c r="S286" s="280"/>
      <c r="T286" s="280"/>
      <c r="U286" s="280"/>
      <c r="V286" s="280"/>
      <c r="W286" s="280"/>
      <c r="X286" s="280"/>
      <c r="Y286" s="280"/>
      <c r="Z286" s="280"/>
      <c r="AA286" s="280"/>
      <c r="AB286" s="280"/>
      <c r="AC286" s="280"/>
      <c r="AD286" s="280"/>
    </row>
    <row r="287" ht="20.25" customHeight="1">
      <c r="A287" s="280"/>
      <c r="B287" s="280"/>
      <c r="C287" s="280"/>
      <c r="D287" s="280"/>
      <c r="E287" s="280"/>
      <c r="F287" s="280"/>
      <c r="G287" s="280"/>
      <c r="H287" s="280"/>
      <c r="I287" s="280"/>
      <c r="J287" s="280"/>
      <c r="K287" s="280"/>
      <c r="L287" s="280"/>
      <c r="M287" s="280"/>
      <c r="N287" s="280"/>
      <c r="O287" s="280"/>
      <c r="P287" s="280"/>
      <c r="Q287" s="280"/>
      <c r="R287" s="280"/>
      <c r="S287" s="280"/>
      <c r="T287" s="280"/>
      <c r="U287" s="280"/>
      <c r="V287" s="280"/>
      <c r="W287" s="280"/>
      <c r="X287" s="280"/>
      <c r="Y287" s="280"/>
      <c r="Z287" s="280"/>
      <c r="AA287" s="280"/>
      <c r="AB287" s="280"/>
      <c r="AC287" s="280"/>
      <c r="AD287" s="280"/>
    </row>
    <row r="288" ht="20.25" customHeight="1">
      <c r="A288" s="280"/>
      <c r="B288" s="280"/>
      <c r="C288" s="280"/>
      <c r="D288" s="280"/>
      <c r="E288" s="280"/>
      <c r="F288" s="280"/>
      <c r="G288" s="280"/>
      <c r="H288" s="280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0"/>
      <c r="X288" s="280"/>
      <c r="Y288" s="280"/>
      <c r="Z288" s="280"/>
      <c r="AA288" s="280"/>
      <c r="AB288" s="280"/>
      <c r="AC288" s="280"/>
      <c r="AD288" s="280"/>
    </row>
    <row r="289" ht="20.25" customHeight="1">
      <c r="A289" s="280"/>
      <c r="B289" s="280"/>
      <c r="C289" s="280"/>
      <c r="D289" s="280"/>
      <c r="E289" s="280"/>
      <c r="F289" s="280"/>
      <c r="G289" s="280"/>
      <c r="H289" s="280"/>
      <c r="I289" s="280"/>
      <c r="J289" s="280"/>
      <c r="K289" s="280"/>
      <c r="L289" s="280"/>
      <c r="M289" s="280"/>
      <c r="N289" s="280"/>
      <c r="O289" s="280"/>
      <c r="P289" s="280"/>
      <c r="Q289" s="280"/>
      <c r="R289" s="280"/>
      <c r="S289" s="280"/>
      <c r="T289" s="280"/>
      <c r="U289" s="280"/>
      <c r="V289" s="280"/>
      <c r="W289" s="280"/>
      <c r="X289" s="280"/>
      <c r="Y289" s="280"/>
      <c r="Z289" s="280"/>
      <c r="AA289" s="280"/>
      <c r="AB289" s="280"/>
      <c r="AC289" s="280"/>
      <c r="AD289" s="280"/>
    </row>
    <row r="290" ht="20.25" customHeight="1">
      <c r="A290" s="280"/>
      <c r="B290" s="280"/>
      <c r="C290" s="280"/>
      <c r="D290" s="280"/>
      <c r="E290" s="280"/>
      <c r="F290" s="280"/>
      <c r="G290" s="280"/>
      <c r="H290" s="280"/>
      <c r="I290" s="280"/>
      <c r="J290" s="280"/>
      <c r="K290" s="280"/>
      <c r="L290" s="280"/>
      <c r="M290" s="280"/>
      <c r="N290" s="280"/>
      <c r="O290" s="280"/>
      <c r="P290" s="280"/>
      <c r="Q290" s="280"/>
      <c r="R290" s="280"/>
      <c r="S290" s="280"/>
      <c r="T290" s="280"/>
      <c r="U290" s="280"/>
      <c r="V290" s="280"/>
      <c r="W290" s="280"/>
      <c r="X290" s="280"/>
      <c r="Y290" s="280"/>
      <c r="Z290" s="280"/>
      <c r="AA290" s="280"/>
      <c r="AB290" s="280"/>
      <c r="AC290" s="280"/>
      <c r="AD290" s="280"/>
    </row>
    <row r="291" ht="20.25" customHeight="1">
      <c r="A291" s="280"/>
      <c r="B291" s="280"/>
      <c r="C291" s="280"/>
      <c r="D291" s="280"/>
      <c r="E291" s="280"/>
      <c r="F291" s="280"/>
      <c r="G291" s="280"/>
      <c r="H291" s="280"/>
      <c r="I291" s="280"/>
      <c r="J291" s="280"/>
      <c r="K291" s="280"/>
      <c r="L291" s="280"/>
      <c r="M291" s="280"/>
      <c r="N291" s="280"/>
      <c r="O291" s="280"/>
      <c r="P291" s="280"/>
      <c r="Q291" s="280"/>
      <c r="R291" s="280"/>
      <c r="S291" s="280"/>
      <c r="T291" s="280"/>
      <c r="U291" s="280"/>
      <c r="V291" s="280"/>
      <c r="W291" s="280"/>
      <c r="X291" s="280"/>
      <c r="Y291" s="280"/>
      <c r="Z291" s="280"/>
      <c r="AA291" s="280"/>
      <c r="AB291" s="280"/>
      <c r="AC291" s="280"/>
      <c r="AD291" s="280"/>
    </row>
    <row r="292" ht="20.25" customHeight="1">
      <c r="A292" s="280"/>
      <c r="B292" s="280"/>
      <c r="C292" s="280"/>
      <c r="D292" s="280"/>
      <c r="E292" s="280"/>
      <c r="F292" s="280"/>
      <c r="G292" s="280"/>
      <c r="H292" s="280"/>
      <c r="I292" s="280"/>
      <c r="J292" s="280"/>
      <c r="K292" s="280"/>
      <c r="L292" s="280"/>
      <c r="M292" s="280"/>
      <c r="N292" s="280"/>
      <c r="O292" s="280"/>
      <c r="P292" s="280"/>
      <c r="Q292" s="280"/>
      <c r="R292" s="280"/>
      <c r="S292" s="280"/>
      <c r="T292" s="280"/>
      <c r="U292" s="280"/>
      <c r="V292" s="280"/>
      <c r="W292" s="280"/>
      <c r="X292" s="280"/>
      <c r="Y292" s="280"/>
      <c r="Z292" s="280"/>
      <c r="AA292" s="280"/>
      <c r="AB292" s="280"/>
      <c r="AC292" s="280"/>
      <c r="AD292" s="280"/>
    </row>
    <row r="293" ht="20.25" customHeight="1">
      <c r="A293" s="280"/>
      <c r="B293" s="280"/>
      <c r="C293" s="280"/>
      <c r="D293" s="280"/>
      <c r="E293" s="280"/>
      <c r="F293" s="280"/>
      <c r="G293" s="280"/>
      <c r="H293" s="280"/>
      <c r="I293" s="280"/>
      <c r="J293" s="280"/>
      <c r="K293" s="280"/>
      <c r="L293" s="280"/>
      <c r="M293" s="280"/>
      <c r="N293" s="280"/>
      <c r="O293" s="280"/>
      <c r="P293" s="280"/>
      <c r="Q293" s="280"/>
      <c r="R293" s="280"/>
      <c r="S293" s="280"/>
      <c r="T293" s="280"/>
      <c r="U293" s="280"/>
      <c r="V293" s="280"/>
      <c r="W293" s="280"/>
      <c r="X293" s="280"/>
      <c r="Y293" s="280"/>
      <c r="Z293" s="280"/>
      <c r="AA293" s="280"/>
      <c r="AB293" s="280"/>
      <c r="AC293" s="280"/>
      <c r="AD293" s="280"/>
    </row>
    <row r="294" ht="20.25" customHeight="1">
      <c r="A294" s="280"/>
      <c r="B294" s="280"/>
      <c r="C294" s="280"/>
      <c r="D294" s="280"/>
      <c r="E294" s="280"/>
      <c r="F294" s="280"/>
      <c r="G294" s="280"/>
      <c r="H294" s="280"/>
      <c r="I294" s="280"/>
      <c r="J294" s="280"/>
      <c r="K294" s="280"/>
      <c r="L294" s="280"/>
      <c r="M294" s="280"/>
      <c r="N294" s="280"/>
      <c r="O294" s="280"/>
      <c r="P294" s="280"/>
      <c r="Q294" s="280"/>
      <c r="R294" s="280"/>
      <c r="S294" s="280"/>
      <c r="T294" s="280"/>
      <c r="U294" s="280"/>
      <c r="V294" s="280"/>
      <c r="W294" s="280"/>
      <c r="X294" s="280"/>
      <c r="Y294" s="280"/>
      <c r="Z294" s="280"/>
      <c r="AA294" s="280"/>
      <c r="AB294" s="280"/>
      <c r="AC294" s="280"/>
      <c r="AD294" s="280"/>
    </row>
    <row r="295" ht="20.25" customHeight="1">
      <c r="A295" s="280"/>
      <c r="B295" s="280"/>
      <c r="C295" s="280"/>
      <c r="D295" s="280"/>
      <c r="E295" s="280"/>
      <c r="F295" s="280"/>
      <c r="G295" s="280"/>
      <c r="H295" s="280"/>
      <c r="I295" s="280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80"/>
      <c r="AC295" s="280"/>
      <c r="AD295" s="280"/>
    </row>
    <row r="296" ht="20.25" customHeight="1">
      <c r="A296" s="280"/>
      <c r="B296" s="280"/>
      <c r="C296" s="280"/>
      <c r="D296" s="280"/>
      <c r="E296" s="280"/>
      <c r="F296" s="280"/>
      <c r="G296" s="280"/>
      <c r="H296" s="280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80"/>
      <c r="AC296" s="280"/>
      <c r="AD296" s="280"/>
    </row>
    <row r="297" ht="20.25" customHeight="1">
      <c r="A297" s="280"/>
      <c r="B297" s="280"/>
      <c r="C297" s="280"/>
      <c r="D297" s="280"/>
      <c r="E297" s="280"/>
      <c r="F297" s="280"/>
      <c r="G297" s="280"/>
      <c r="H297" s="280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80"/>
      <c r="AC297" s="280"/>
      <c r="AD297" s="280"/>
    </row>
    <row r="298" ht="20.25" customHeight="1">
      <c r="A298" s="280"/>
      <c r="B298" s="280"/>
      <c r="C298" s="280"/>
      <c r="D298" s="280"/>
      <c r="E298" s="280"/>
      <c r="F298" s="280"/>
      <c r="G298" s="280"/>
      <c r="H298" s="280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80"/>
      <c r="AC298" s="280"/>
      <c r="AD298" s="280"/>
    </row>
    <row r="299" ht="20.25" customHeight="1">
      <c r="A299" s="280"/>
      <c r="B299" s="280"/>
      <c r="C299" s="280"/>
      <c r="D299" s="280"/>
      <c r="E299" s="280"/>
      <c r="F299" s="280"/>
      <c r="G299" s="280"/>
      <c r="H299" s="280"/>
      <c r="I299" s="280"/>
      <c r="J299" s="280"/>
      <c r="K299" s="280"/>
      <c r="L299" s="280"/>
      <c r="M299" s="280"/>
      <c r="N299" s="280"/>
      <c r="O299" s="280"/>
      <c r="P299" s="280"/>
      <c r="Q299" s="280"/>
      <c r="R299" s="280"/>
      <c r="S299" s="280"/>
      <c r="T299" s="280"/>
      <c r="U299" s="280"/>
      <c r="V299" s="280"/>
      <c r="W299" s="280"/>
      <c r="X299" s="280"/>
      <c r="Y299" s="280"/>
      <c r="Z299" s="280"/>
      <c r="AA299" s="280"/>
      <c r="AB299" s="280"/>
      <c r="AC299" s="280"/>
      <c r="AD299" s="280"/>
    </row>
    <row r="300" ht="20.25" customHeight="1">
      <c r="A300" s="280"/>
      <c r="B300" s="280"/>
      <c r="C300" s="280"/>
      <c r="D300" s="280"/>
      <c r="E300" s="280"/>
      <c r="F300" s="280"/>
      <c r="G300" s="280"/>
      <c r="H300" s="280"/>
      <c r="I300" s="280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80"/>
      <c r="AC300" s="280"/>
      <c r="AD300" s="280"/>
    </row>
    <row r="301" ht="20.25" customHeight="1">
      <c r="A301" s="280"/>
      <c r="B301" s="280"/>
      <c r="C301" s="280"/>
      <c r="D301" s="280"/>
      <c r="E301" s="280"/>
      <c r="F301" s="280"/>
      <c r="G301" s="280"/>
      <c r="H301" s="280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80"/>
      <c r="AC301" s="280"/>
      <c r="AD301" s="280"/>
    </row>
    <row r="302" ht="20.25" customHeight="1">
      <c r="A302" s="280"/>
      <c r="B302" s="280"/>
      <c r="C302" s="280"/>
      <c r="D302" s="280"/>
      <c r="E302" s="280"/>
      <c r="F302" s="280"/>
      <c r="G302" s="280"/>
      <c r="H302" s="280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80"/>
      <c r="AC302" s="280"/>
      <c r="AD302" s="280"/>
    </row>
    <row r="303" ht="20.25" customHeight="1">
      <c r="A303" s="280"/>
      <c r="B303" s="280"/>
      <c r="C303" s="280"/>
      <c r="D303" s="280"/>
      <c r="E303" s="280"/>
      <c r="F303" s="280"/>
      <c r="G303" s="280"/>
      <c r="H303" s="280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80"/>
      <c r="AC303" s="280"/>
      <c r="AD303" s="280"/>
    </row>
    <row r="304" ht="20.25" customHeight="1">
      <c r="A304" s="280"/>
      <c r="B304" s="280"/>
      <c r="C304" s="280"/>
      <c r="D304" s="280"/>
      <c r="E304" s="280"/>
      <c r="F304" s="280"/>
      <c r="G304" s="280"/>
      <c r="H304" s="280"/>
      <c r="I304" s="280"/>
      <c r="J304" s="280"/>
      <c r="K304" s="280"/>
      <c r="L304" s="280"/>
      <c r="M304" s="280"/>
      <c r="N304" s="280"/>
      <c r="O304" s="280"/>
      <c r="P304" s="280"/>
      <c r="Q304" s="280"/>
      <c r="R304" s="280"/>
      <c r="S304" s="280"/>
      <c r="T304" s="280"/>
      <c r="U304" s="280"/>
      <c r="V304" s="280"/>
      <c r="W304" s="280"/>
      <c r="X304" s="280"/>
      <c r="Y304" s="280"/>
      <c r="Z304" s="280"/>
      <c r="AA304" s="280"/>
      <c r="AB304" s="280"/>
      <c r="AC304" s="280"/>
      <c r="AD304" s="280"/>
    </row>
    <row r="305" ht="20.25" customHeight="1">
      <c r="A305" s="280"/>
      <c r="B305" s="280"/>
      <c r="C305" s="280"/>
      <c r="D305" s="280"/>
      <c r="E305" s="280"/>
      <c r="F305" s="280"/>
      <c r="G305" s="280"/>
      <c r="H305" s="280"/>
      <c r="I305" s="280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80"/>
      <c r="AC305" s="280"/>
      <c r="AD305" s="280"/>
    </row>
    <row r="306" ht="20.25" customHeight="1">
      <c r="A306" s="280"/>
      <c r="B306" s="280"/>
      <c r="C306" s="280"/>
      <c r="D306" s="280"/>
      <c r="E306" s="280"/>
      <c r="F306" s="280"/>
      <c r="G306" s="280"/>
      <c r="H306" s="280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80"/>
      <c r="AC306" s="280"/>
      <c r="AD306" s="280"/>
    </row>
    <row r="307" ht="20.25" customHeight="1">
      <c r="A307" s="280"/>
      <c r="B307" s="280"/>
      <c r="C307" s="280"/>
      <c r="D307" s="280"/>
      <c r="E307" s="280"/>
      <c r="F307" s="280"/>
      <c r="G307" s="280"/>
      <c r="H307" s="280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80"/>
      <c r="AC307" s="280"/>
      <c r="AD307" s="280"/>
    </row>
    <row r="308" ht="20.25" customHeight="1">
      <c r="A308" s="280"/>
      <c r="B308" s="280"/>
      <c r="C308" s="280"/>
      <c r="D308" s="280"/>
      <c r="E308" s="280"/>
      <c r="F308" s="280"/>
      <c r="G308" s="280"/>
      <c r="H308" s="280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80"/>
      <c r="AC308" s="280"/>
      <c r="AD308" s="280"/>
    </row>
    <row r="309" ht="20.25" customHeight="1">
      <c r="A309" s="280"/>
      <c r="B309" s="280"/>
      <c r="C309" s="280"/>
      <c r="D309" s="280"/>
      <c r="E309" s="280"/>
      <c r="F309" s="280"/>
      <c r="G309" s="280"/>
      <c r="H309" s="280"/>
      <c r="I309" s="280"/>
      <c r="J309" s="280"/>
      <c r="K309" s="280"/>
      <c r="L309" s="280"/>
      <c r="M309" s="280"/>
      <c r="N309" s="280"/>
      <c r="O309" s="280"/>
      <c r="P309" s="280"/>
      <c r="Q309" s="280"/>
      <c r="R309" s="280"/>
      <c r="S309" s="280"/>
      <c r="T309" s="280"/>
      <c r="U309" s="280"/>
      <c r="V309" s="280"/>
      <c r="W309" s="280"/>
      <c r="X309" s="280"/>
      <c r="Y309" s="280"/>
      <c r="Z309" s="280"/>
      <c r="AA309" s="280"/>
      <c r="AB309" s="280"/>
      <c r="AC309" s="280"/>
      <c r="AD309" s="280"/>
    </row>
    <row r="310" ht="20.25" customHeight="1">
      <c r="A310" s="280"/>
      <c r="B310" s="280"/>
      <c r="C310" s="280"/>
      <c r="D310" s="280"/>
      <c r="E310" s="280"/>
      <c r="F310" s="280"/>
      <c r="G310" s="280"/>
      <c r="H310" s="280"/>
      <c r="I310" s="280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80"/>
      <c r="AC310" s="280"/>
      <c r="AD310" s="280"/>
    </row>
    <row r="311" ht="20.25" customHeight="1">
      <c r="A311" s="280"/>
      <c r="B311" s="280"/>
      <c r="C311" s="280"/>
      <c r="D311" s="280"/>
      <c r="E311" s="280"/>
      <c r="F311" s="280"/>
      <c r="G311" s="280"/>
      <c r="H311" s="280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80"/>
      <c r="AC311" s="280"/>
      <c r="AD311" s="280"/>
    </row>
    <row r="312" ht="20.25" customHeight="1">
      <c r="A312" s="280"/>
      <c r="B312" s="280"/>
      <c r="C312" s="280"/>
      <c r="D312" s="280"/>
      <c r="E312" s="280"/>
      <c r="F312" s="280"/>
      <c r="G312" s="280"/>
      <c r="H312" s="280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80"/>
      <c r="AC312" s="280"/>
      <c r="AD312" s="280"/>
    </row>
    <row r="313" ht="20.25" customHeight="1">
      <c r="A313" s="280"/>
      <c r="B313" s="280"/>
      <c r="C313" s="280"/>
      <c r="D313" s="280"/>
      <c r="E313" s="280"/>
      <c r="F313" s="280"/>
      <c r="G313" s="280"/>
      <c r="H313" s="280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80"/>
      <c r="AC313" s="280"/>
      <c r="AD313" s="280"/>
    </row>
    <row r="314" ht="20.25" customHeight="1">
      <c r="A314" s="280"/>
      <c r="B314" s="280"/>
      <c r="C314" s="280"/>
      <c r="D314" s="280"/>
      <c r="E314" s="280"/>
      <c r="F314" s="280"/>
      <c r="G314" s="280"/>
      <c r="H314" s="280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0"/>
      <c r="X314" s="280"/>
      <c r="Y314" s="280"/>
      <c r="Z314" s="280"/>
      <c r="AA314" s="280"/>
      <c r="AB314" s="280"/>
      <c r="AC314" s="280"/>
      <c r="AD314" s="280"/>
    </row>
    <row r="315" ht="20.25" customHeight="1">
      <c r="A315" s="280"/>
      <c r="B315" s="280"/>
      <c r="C315" s="280"/>
      <c r="D315" s="280"/>
      <c r="E315" s="280"/>
      <c r="F315" s="280"/>
      <c r="G315" s="280"/>
      <c r="H315" s="280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</row>
    <row r="316" ht="20.25" customHeight="1">
      <c r="A316" s="280"/>
      <c r="B316" s="280"/>
      <c r="C316" s="280"/>
      <c r="D316" s="280"/>
      <c r="E316" s="280"/>
      <c r="F316" s="280"/>
      <c r="G316" s="280"/>
      <c r="H316" s="280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80"/>
      <c r="AC316" s="280"/>
      <c r="AD316" s="280"/>
    </row>
    <row r="317" ht="20.25" customHeight="1">
      <c r="A317" s="280"/>
      <c r="B317" s="280"/>
      <c r="C317" s="280"/>
      <c r="D317" s="280"/>
      <c r="E317" s="280"/>
      <c r="F317" s="280"/>
      <c r="G317" s="280"/>
      <c r="H317" s="280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80"/>
      <c r="AC317" s="280"/>
      <c r="AD317" s="280"/>
    </row>
    <row r="318" ht="20.25" customHeight="1">
      <c r="A318" s="280"/>
      <c r="B318" s="280"/>
      <c r="C318" s="280"/>
      <c r="D318" s="280"/>
      <c r="E318" s="280"/>
      <c r="F318" s="280"/>
      <c r="G318" s="280"/>
      <c r="H318" s="280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80"/>
      <c r="AC318" s="280"/>
      <c r="AD318" s="280"/>
    </row>
    <row r="319" ht="20.25" customHeight="1">
      <c r="A319" s="280"/>
      <c r="B319" s="280"/>
      <c r="C319" s="280"/>
      <c r="D319" s="280"/>
      <c r="E319" s="280"/>
      <c r="F319" s="280"/>
      <c r="G319" s="280"/>
      <c r="H319" s="280"/>
      <c r="I319" s="280"/>
      <c r="J319" s="280"/>
      <c r="K319" s="280"/>
      <c r="L319" s="280"/>
      <c r="M319" s="280"/>
      <c r="N319" s="280"/>
      <c r="O319" s="280"/>
      <c r="P319" s="280"/>
      <c r="Q319" s="280"/>
      <c r="R319" s="280"/>
      <c r="S319" s="280"/>
      <c r="T319" s="280"/>
      <c r="U319" s="280"/>
      <c r="V319" s="280"/>
      <c r="W319" s="280"/>
      <c r="X319" s="280"/>
      <c r="Y319" s="280"/>
      <c r="Z319" s="280"/>
      <c r="AA319" s="280"/>
      <c r="AB319" s="280"/>
      <c r="AC319" s="280"/>
      <c r="AD319" s="280"/>
    </row>
    <row r="320" ht="20.25" customHeight="1">
      <c r="A320" s="280"/>
      <c r="B320" s="280"/>
      <c r="C320" s="280"/>
      <c r="D320" s="280"/>
      <c r="E320" s="280"/>
      <c r="F320" s="280"/>
      <c r="G320" s="280"/>
      <c r="H320" s="280"/>
      <c r="I320" s="280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80"/>
      <c r="AC320" s="280"/>
      <c r="AD320" s="280"/>
    </row>
    <row r="321" ht="20.25" customHeight="1">
      <c r="A321" s="280"/>
      <c r="B321" s="280"/>
      <c r="C321" s="280"/>
      <c r="D321" s="280"/>
      <c r="E321" s="280"/>
      <c r="F321" s="280"/>
      <c r="G321" s="280"/>
      <c r="H321" s="280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80"/>
      <c r="AC321" s="280"/>
      <c r="AD321" s="280"/>
    </row>
    <row r="322" ht="20.25" customHeight="1">
      <c r="A322" s="280"/>
      <c r="B322" s="280"/>
      <c r="C322" s="280"/>
      <c r="D322" s="280"/>
      <c r="E322" s="280"/>
      <c r="F322" s="280"/>
      <c r="G322" s="280"/>
      <c r="H322" s="280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80"/>
      <c r="AC322" s="280"/>
      <c r="AD322" s="280"/>
    </row>
    <row r="323" ht="20.25" customHeight="1">
      <c r="A323" s="280"/>
      <c r="B323" s="280"/>
      <c r="C323" s="280"/>
      <c r="D323" s="280"/>
      <c r="E323" s="280"/>
      <c r="F323" s="280"/>
      <c r="G323" s="280"/>
      <c r="H323" s="280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80"/>
      <c r="AC323" s="280"/>
      <c r="AD323" s="280"/>
    </row>
    <row r="324" ht="20.25" customHeight="1">
      <c r="A324" s="280"/>
      <c r="B324" s="280"/>
      <c r="C324" s="280"/>
      <c r="D324" s="280"/>
      <c r="E324" s="280"/>
      <c r="F324" s="280"/>
      <c r="G324" s="280"/>
      <c r="H324" s="280"/>
      <c r="I324" s="280"/>
      <c r="J324" s="280"/>
      <c r="K324" s="280"/>
      <c r="L324" s="280"/>
      <c r="M324" s="280"/>
      <c r="N324" s="280"/>
      <c r="O324" s="280"/>
      <c r="P324" s="280"/>
      <c r="Q324" s="280"/>
      <c r="R324" s="280"/>
      <c r="S324" s="280"/>
      <c r="T324" s="280"/>
      <c r="U324" s="280"/>
      <c r="V324" s="280"/>
      <c r="W324" s="280"/>
      <c r="X324" s="280"/>
      <c r="Y324" s="280"/>
      <c r="Z324" s="280"/>
      <c r="AA324" s="280"/>
      <c r="AB324" s="280"/>
      <c r="AC324" s="280"/>
      <c r="AD324" s="280"/>
    </row>
    <row r="325" ht="20.25" customHeight="1">
      <c r="A325" s="280"/>
      <c r="B325" s="280"/>
      <c r="C325" s="280"/>
      <c r="D325" s="280"/>
      <c r="E325" s="280"/>
      <c r="F325" s="280"/>
      <c r="G325" s="280"/>
      <c r="H325" s="280"/>
      <c r="I325" s="280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80"/>
      <c r="AC325" s="280"/>
      <c r="AD325" s="280"/>
    </row>
    <row r="326" ht="20.25" customHeight="1">
      <c r="A326" s="280"/>
      <c r="B326" s="280"/>
      <c r="C326" s="280"/>
      <c r="D326" s="280"/>
      <c r="E326" s="280"/>
      <c r="F326" s="280"/>
      <c r="G326" s="280"/>
      <c r="H326" s="280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80"/>
      <c r="AC326" s="280"/>
      <c r="AD326" s="280"/>
    </row>
    <row r="327" ht="20.25" customHeight="1">
      <c r="A327" s="280"/>
      <c r="B327" s="280"/>
      <c r="C327" s="280"/>
      <c r="D327" s="280"/>
      <c r="E327" s="280"/>
      <c r="F327" s="280"/>
      <c r="G327" s="280"/>
      <c r="H327" s="280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80"/>
      <c r="AC327" s="280"/>
      <c r="AD327" s="280"/>
    </row>
    <row r="328" ht="20.25" customHeight="1">
      <c r="A328" s="280"/>
      <c r="B328" s="280"/>
      <c r="C328" s="280"/>
      <c r="D328" s="280"/>
      <c r="E328" s="280"/>
      <c r="F328" s="280"/>
      <c r="G328" s="280"/>
      <c r="H328" s="280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80"/>
      <c r="AC328" s="280"/>
      <c r="AD328" s="280"/>
    </row>
    <row r="329" ht="20.25" customHeight="1">
      <c r="A329" s="280"/>
      <c r="B329" s="280"/>
      <c r="C329" s="280"/>
      <c r="D329" s="280"/>
      <c r="E329" s="280"/>
      <c r="F329" s="280"/>
      <c r="G329" s="280"/>
      <c r="H329" s="280"/>
      <c r="I329" s="280"/>
      <c r="J329" s="280"/>
      <c r="K329" s="280"/>
      <c r="L329" s="280"/>
      <c r="M329" s="280"/>
      <c r="N329" s="280"/>
      <c r="O329" s="280"/>
      <c r="P329" s="280"/>
      <c r="Q329" s="280"/>
      <c r="R329" s="280"/>
      <c r="S329" s="280"/>
      <c r="T329" s="280"/>
      <c r="U329" s="280"/>
      <c r="V329" s="280"/>
      <c r="W329" s="280"/>
      <c r="X329" s="280"/>
      <c r="Y329" s="280"/>
      <c r="Z329" s="280"/>
      <c r="AA329" s="280"/>
      <c r="AB329" s="280"/>
      <c r="AC329" s="280"/>
      <c r="AD329" s="280"/>
    </row>
    <row r="330" ht="20.25" customHeight="1">
      <c r="A330" s="280"/>
      <c r="B330" s="280"/>
      <c r="C330" s="280"/>
      <c r="D330" s="280"/>
      <c r="E330" s="280"/>
      <c r="F330" s="280"/>
      <c r="G330" s="280"/>
      <c r="H330" s="280"/>
      <c r="I330" s="280"/>
      <c r="J330" s="280"/>
      <c r="K330" s="280"/>
      <c r="L330" s="280"/>
      <c r="M330" s="280"/>
      <c r="N330" s="280"/>
      <c r="O330" s="280"/>
      <c r="P330" s="280"/>
      <c r="Q330" s="280"/>
      <c r="R330" s="280"/>
      <c r="S330" s="280"/>
      <c r="T330" s="280"/>
      <c r="U330" s="280"/>
      <c r="V330" s="280"/>
      <c r="W330" s="280"/>
      <c r="X330" s="280"/>
      <c r="Y330" s="280"/>
      <c r="Z330" s="280"/>
      <c r="AA330" s="280"/>
      <c r="AB330" s="280"/>
      <c r="AC330" s="280"/>
      <c r="AD330" s="280"/>
    </row>
    <row r="331" ht="20.25" customHeight="1">
      <c r="A331" s="280"/>
      <c r="B331" s="280"/>
      <c r="C331" s="280"/>
      <c r="D331" s="280"/>
      <c r="E331" s="280"/>
      <c r="F331" s="280"/>
      <c r="G331" s="280"/>
      <c r="H331" s="280"/>
      <c r="I331" s="280"/>
      <c r="J331" s="280"/>
      <c r="K331" s="280"/>
      <c r="L331" s="280"/>
      <c r="M331" s="280"/>
      <c r="N331" s="280"/>
      <c r="O331" s="280"/>
      <c r="P331" s="280"/>
      <c r="Q331" s="280"/>
      <c r="R331" s="280"/>
      <c r="S331" s="280"/>
      <c r="T331" s="280"/>
      <c r="U331" s="280"/>
      <c r="V331" s="280"/>
      <c r="W331" s="280"/>
      <c r="X331" s="280"/>
      <c r="Y331" s="280"/>
      <c r="Z331" s="280"/>
      <c r="AA331" s="280"/>
      <c r="AB331" s="280"/>
      <c r="AC331" s="280"/>
      <c r="AD331" s="280"/>
    </row>
    <row r="332" ht="20.25" customHeight="1">
      <c r="A332" s="280"/>
      <c r="B332" s="280"/>
      <c r="C332" s="280"/>
      <c r="D332" s="280"/>
      <c r="E332" s="280"/>
      <c r="F332" s="280"/>
      <c r="G332" s="280"/>
      <c r="H332" s="280"/>
      <c r="I332" s="280"/>
      <c r="J332" s="280"/>
      <c r="K332" s="280"/>
      <c r="L332" s="280"/>
      <c r="M332" s="280"/>
      <c r="N332" s="280"/>
      <c r="O332" s="280"/>
      <c r="P332" s="280"/>
      <c r="Q332" s="280"/>
      <c r="R332" s="280"/>
      <c r="S332" s="280"/>
      <c r="T332" s="280"/>
      <c r="U332" s="280"/>
      <c r="V332" s="280"/>
      <c r="W332" s="280"/>
      <c r="X332" s="280"/>
      <c r="Y332" s="280"/>
      <c r="Z332" s="280"/>
      <c r="AA332" s="280"/>
      <c r="AB332" s="280"/>
      <c r="AC332" s="280"/>
      <c r="AD332" s="280"/>
    </row>
    <row r="333" ht="20.25" customHeight="1">
      <c r="A333" s="280"/>
      <c r="B333" s="280"/>
      <c r="C333" s="280"/>
      <c r="D333" s="280"/>
      <c r="E333" s="280"/>
      <c r="F333" s="280"/>
      <c r="G333" s="280"/>
      <c r="H333" s="280"/>
      <c r="I333" s="280"/>
      <c r="J333" s="280"/>
      <c r="K333" s="280"/>
      <c r="L333" s="280"/>
      <c r="M333" s="280"/>
      <c r="N333" s="280"/>
      <c r="O333" s="280"/>
      <c r="P333" s="280"/>
      <c r="Q333" s="280"/>
      <c r="R333" s="280"/>
      <c r="S333" s="280"/>
      <c r="T333" s="280"/>
      <c r="U333" s="280"/>
      <c r="V333" s="280"/>
      <c r="W333" s="280"/>
      <c r="X333" s="280"/>
      <c r="Y333" s="280"/>
      <c r="Z333" s="280"/>
      <c r="AA333" s="280"/>
      <c r="AB333" s="280"/>
      <c r="AC333" s="280"/>
      <c r="AD333" s="280"/>
    </row>
    <row r="334" ht="20.25" customHeight="1">
      <c r="A334" s="280"/>
      <c r="B334" s="280"/>
      <c r="C334" s="280"/>
      <c r="D334" s="280"/>
      <c r="E334" s="280"/>
      <c r="F334" s="280"/>
      <c r="G334" s="280"/>
      <c r="H334" s="280"/>
      <c r="I334" s="280"/>
      <c r="J334" s="280"/>
      <c r="K334" s="280"/>
      <c r="L334" s="280"/>
      <c r="M334" s="280"/>
      <c r="N334" s="280"/>
      <c r="O334" s="280"/>
      <c r="P334" s="280"/>
      <c r="Q334" s="280"/>
      <c r="R334" s="280"/>
      <c r="S334" s="280"/>
      <c r="T334" s="280"/>
      <c r="U334" s="280"/>
      <c r="V334" s="280"/>
      <c r="W334" s="280"/>
      <c r="X334" s="280"/>
      <c r="Y334" s="280"/>
      <c r="Z334" s="280"/>
      <c r="AA334" s="280"/>
      <c r="AB334" s="280"/>
      <c r="AC334" s="280"/>
      <c r="AD334" s="280"/>
    </row>
    <row r="335" ht="20.25" customHeight="1">
      <c r="A335" s="280"/>
      <c r="B335" s="280"/>
      <c r="C335" s="280"/>
      <c r="D335" s="280"/>
      <c r="E335" s="280"/>
      <c r="F335" s="280"/>
      <c r="G335" s="280"/>
      <c r="H335" s="280"/>
      <c r="I335" s="280"/>
      <c r="J335" s="280"/>
      <c r="K335" s="280"/>
      <c r="L335" s="280"/>
      <c r="M335" s="280"/>
      <c r="N335" s="280"/>
      <c r="O335" s="280"/>
      <c r="P335" s="280"/>
      <c r="Q335" s="280"/>
      <c r="R335" s="280"/>
      <c r="S335" s="280"/>
      <c r="T335" s="280"/>
      <c r="U335" s="280"/>
      <c r="V335" s="280"/>
      <c r="W335" s="280"/>
      <c r="X335" s="280"/>
      <c r="Y335" s="280"/>
      <c r="Z335" s="280"/>
      <c r="AA335" s="280"/>
      <c r="AB335" s="280"/>
      <c r="AC335" s="280"/>
      <c r="AD335" s="280"/>
    </row>
    <row r="336" ht="20.25" customHeight="1">
      <c r="A336" s="280"/>
      <c r="B336" s="280"/>
      <c r="C336" s="280"/>
      <c r="D336" s="280"/>
      <c r="E336" s="280"/>
      <c r="F336" s="280"/>
      <c r="G336" s="280"/>
      <c r="H336" s="280"/>
      <c r="I336" s="280"/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  <c r="T336" s="280"/>
      <c r="U336" s="280"/>
      <c r="V336" s="280"/>
      <c r="W336" s="280"/>
      <c r="X336" s="280"/>
      <c r="Y336" s="280"/>
      <c r="Z336" s="280"/>
      <c r="AA336" s="280"/>
      <c r="AB336" s="280"/>
      <c r="AC336" s="280"/>
      <c r="AD336" s="280"/>
    </row>
    <row r="337" ht="20.25" customHeight="1">
      <c r="A337" s="280"/>
      <c r="B337" s="280"/>
      <c r="C337" s="280"/>
      <c r="D337" s="280"/>
      <c r="E337" s="280"/>
      <c r="F337" s="280"/>
      <c r="G337" s="280"/>
      <c r="H337" s="280"/>
      <c r="I337" s="280"/>
      <c r="J337" s="280"/>
      <c r="K337" s="280"/>
      <c r="L337" s="280"/>
      <c r="M337" s="280"/>
      <c r="N337" s="280"/>
      <c r="O337" s="280"/>
      <c r="P337" s="280"/>
      <c r="Q337" s="280"/>
      <c r="R337" s="280"/>
      <c r="S337" s="280"/>
      <c r="T337" s="280"/>
      <c r="U337" s="280"/>
      <c r="V337" s="280"/>
      <c r="W337" s="280"/>
      <c r="X337" s="280"/>
      <c r="Y337" s="280"/>
      <c r="Z337" s="280"/>
      <c r="AA337" s="280"/>
      <c r="AB337" s="280"/>
      <c r="AC337" s="280"/>
      <c r="AD337" s="280"/>
    </row>
    <row r="338" ht="20.25" customHeight="1">
      <c r="A338" s="280"/>
      <c r="B338" s="280"/>
      <c r="C338" s="280"/>
      <c r="D338" s="280"/>
      <c r="E338" s="280"/>
      <c r="F338" s="280"/>
      <c r="G338" s="280"/>
      <c r="H338" s="280"/>
      <c r="I338" s="280"/>
      <c r="J338" s="280"/>
      <c r="K338" s="280"/>
      <c r="L338" s="280"/>
      <c r="M338" s="280"/>
      <c r="N338" s="280"/>
      <c r="O338" s="280"/>
      <c r="P338" s="280"/>
      <c r="Q338" s="280"/>
      <c r="R338" s="280"/>
      <c r="S338" s="280"/>
      <c r="T338" s="280"/>
      <c r="U338" s="280"/>
      <c r="V338" s="280"/>
      <c r="W338" s="280"/>
      <c r="X338" s="280"/>
      <c r="Y338" s="280"/>
      <c r="Z338" s="280"/>
      <c r="AA338" s="280"/>
      <c r="AB338" s="280"/>
      <c r="AC338" s="280"/>
      <c r="AD338" s="280"/>
    </row>
    <row r="339" ht="20.25" customHeight="1">
      <c r="A339" s="280"/>
      <c r="B339" s="280"/>
      <c r="C339" s="280"/>
      <c r="D339" s="280"/>
      <c r="E339" s="280"/>
      <c r="F339" s="280"/>
      <c r="G339" s="280"/>
      <c r="H339" s="280"/>
      <c r="I339" s="280"/>
      <c r="J339" s="280"/>
      <c r="K339" s="280"/>
      <c r="L339" s="280"/>
      <c r="M339" s="280"/>
      <c r="N339" s="280"/>
      <c r="O339" s="280"/>
      <c r="P339" s="280"/>
      <c r="Q339" s="280"/>
      <c r="R339" s="280"/>
      <c r="S339" s="280"/>
      <c r="T339" s="280"/>
      <c r="U339" s="280"/>
      <c r="V339" s="280"/>
      <c r="W339" s="280"/>
      <c r="X339" s="280"/>
      <c r="Y339" s="280"/>
      <c r="Z339" s="280"/>
      <c r="AA339" s="280"/>
      <c r="AB339" s="280"/>
      <c r="AC339" s="280"/>
      <c r="AD339" s="280"/>
    </row>
    <row r="340" ht="20.25" customHeight="1">
      <c r="A340" s="280"/>
      <c r="B340" s="280"/>
      <c r="C340" s="280"/>
      <c r="D340" s="280"/>
      <c r="E340" s="280"/>
      <c r="F340" s="280"/>
      <c r="G340" s="280"/>
      <c r="H340" s="280"/>
      <c r="I340" s="280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80"/>
      <c r="AC340" s="280"/>
      <c r="AD340" s="280"/>
    </row>
    <row r="341" ht="20.25" customHeight="1">
      <c r="A341" s="280"/>
      <c r="B341" s="280"/>
      <c r="C341" s="280"/>
      <c r="D341" s="280"/>
      <c r="E341" s="280"/>
      <c r="F341" s="280"/>
      <c r="G341" s="280"/>
      <c r="H341" s="280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80"/>
      <c r="AC341" s="280"/>
      <c r="AD341" s="280"/>
    </row>
    <row r="342" ht="20.25" customHeight="1">
      <c r="A342" s="280"/>
      <c r="B342" s="280"/>
      <c r="C342" s="280"/>
      <c r="D342" s="280"/>
      <c r="E342" s="280"/>
      <c r="F342" s="280"/>
      <c r="G342" s="280"/>
      <c r="H342" s="280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80"/>
      <c r="AC342" s="280"/>
      <c r="AD342" s="280"/>
    </row>
    <row r="343" ht="20.25" customHeight="1">
      <c r="A343" s="280"/>
      <c r="B343" s="280"/>
      <c r="C343" s="280"/>
      <c r="D343" s="280"/>
      <c r="E343" s="280"/>
      <c r="F343" s="280"/>
      <c r="G343" s="280"/>
      <c r="H343" s="280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80"/>
      <c r="AC343" s="280"/>
      <c r="AD343" s="280"/>
    </row>
    <row r="344" ht="20.25" customHeight="1">
      <c r="A344" s="280"/>
      <c r="B344" s="280"/>
      <c r="C344" s="280"/>
      <c r="D344" s="280"/>
      <c r="E344" s="280"/>
      <c r="F344" s="280"/>
      <c r="G344" s="280"/>
      <c r="H344" s="280"/>
      <c r="I344" s="280"/>
      <c r="J344" s="280"/>
      <c r="K344" s="280"/>
      <c r="L344" s="280"/>
      <c r="M344" s="280"/>
      <c r="N344" s="280"/>
      <c r="O344" s="280"/>
      <c r="P344" s="280"/>
      <c r="Q344" s="280"/>
      <c r="R344" s="280"/>
      <c r="S344" s="280"/>
      <c r="T344" s="280"/>
      <c r="U344" s="280"/>
      <c r="V344" s="280"/>
      <c r="W344" s="280"/>
      <c r="X344" s="280"/>
      <c r="Y344" s="280"/>
      <c r="Z344" s="280"/>
      <c r="AA344" s="280"/>
      <c r="AB344" s="280"/>
      <c r="AC344" s="280"/>
      <c r="AD344" s="280"/>
    </row>
    <row r="345" ht="20.25" customHeight="1">
      <c r="A345" s="280"/>
      <c r="B345" s="280"/>
      <c r="C345" s="280"/>
      <c r="D345" s="280"/>
      <c r="E345" s="280"/>
      <c r="F345" s="280"/>
      <c r="G345" s="280"/>
      <c r="H345" s="280"/>
      <c r="I345" s="280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80"/>
      <c r="AC345" s="280"/>
      <c r="AD345" s="280"/>
    </row>
    <row r="346" ht="20.25" customHeight="1">
      <c r="A346" s="280"/>
      <c r="B346" s="280"/>
      <c r="C346" s="280"/>
      <c r="D346" s="280"/>
      <c r="E346" s="280"/>
      <c r="F346" s="280"/>
      <c r="G346" s="280"/>
      <c r="H346" s="280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80"/>
      <c r="AC346" s="280"/>
      <c r="AD346" s="280"/>
    </row>
    <row r="347" ht="20.25" customHeight="1">
      <c r="A347" s="280"/>
      <c r="B347" s="280"/>
      <c r="C347" s="280"/>
      <c r="D347" s="280"/>
      <c r="E347" s="280"/>
      <c r="F347" s="280"/>
      <c r="G347" s="280"/>
      <c r="H347" s="280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80"/>
      <c r="AC347" s="280"/>
      <c r="AD347" s="280"/>
    </row>
    <row r="348" ht="20.25" customHeight="1">
      <c r="A348" s="280"/>
      <c r="B348" s="280"/>
      <c r="C348" s="280"/>
      <c r="D348" s="280"/>
      <c r="E348" s="280"/>
      <c r="F348" s="280"/>
      <c r="G348" s="280"/>
      <c r="H348" s="280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80"/>
      <c r="AC348" s="280"/>
      <c r="AD348" s="280"/>
    </row>
    <row r="349" ht="20.25" customHeight="1">
      <c r="A349" s="280"/>
      <c r="B349" s="280"/>
      <c r="C349" s="280"/>
      <c r="D349" s="280"/>
      <c r="E349" s="280"/>
      <c r="F349" s="280"/>
      <c r="G349" s="280"/>
      <c r="H349" s="280"/>
      <c r="I349" s="280"/>
      <c r="J349" s="280"/>
      <c r="K349" s="280"/>
      <c r="L349" s="280"/>
      <c r="M349" s="280"/>
      <c r="N349" s="280"/>
      <c r="O349" s="280"/>
      <c r="P349" s="280"/>
      <c r="Q349" s="280"/>
      <c r="R349" s="280"/>
      <c r="S349" s="280"/>
      <c r="T349" s="280"/>
      <c r="U349" s="280"/>
      <c r="V349" s="280"/>
      <c r="W349" s="280"/>
      <c r="X349" s="280"/>
      <c r="Y349" s="280"/>
      <c r="Z349" s="280"/>
      <c r="AA349" s="280"/>
      <c r="AB349" s="280"/>
      <c r="AC349" s="280"/>
      <c r="AD349" s="280"/>
    </row>
    <row r="350" ht="20.25" customHeight="1">
      <c r="A350" s="280"/>
      <c r="B350" s="280"/>
      <c r="C350" s="280"/>
      <c r="D350" s="280"/>
      <c r="E350" s="280"/>
      <c r="F350" s="280"/>
      <c r="G350" s="280"/>
      <c r="H350" s="280"/>
      <c r="I350" s="280"/>
      <c r="J350" s="280"/>
      <c r="K350" s="280"/>
      <c r="L350" s="280"/>
      <c r="M350" s="280"/>
      <c r="N350" s="280"/>
      <c r="O350" s="280"/>
      <c r="P350" s="280"/>
      <c r="Q350" s="280"/>
      <c r="R350" s="280"/>
      <c r="S350" s="280"/>
      <c r="T350" s="280"/>
      <c r="U350" s="280"/>
      <c r="V350" s="280"/>
      <c r="W350" s="280"/>
      <c r="X350" s="280"/>
      <c r="Y350" s="280"/>
      <c r="Z350" s="280"/>
      <c r="AA350" s="280"/>
      <c r="AB350" s="280"/>
      <c r="AC350" s="280"/>
      <c r="AD350" s="280"/>
    </row>
    <row r="351" ht="20.25" customHeight="1">
      <c r="A351" s="280"/>
      <c r="B351" s="280"/>
      <c r="C351" s="280"/>
      <c r="D351" s="280"/>
      <c r="E351" s="280"/>
      <c r="F351" s="280"/>
      <c r="G351" s="280"/>
      <c r="H351" s="280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80"/>
    </row>
    <row r="352" ht="20.25" customHeight="1">
      <c r="A352" s="280"/>
      <c r="B352" s="280"/>
      <c r="C352" s="280"/>
      <c r="D352" s="280"/>
      <c r="E352" s="280"/>
      <c r="F352" s="280"/>
      <c r="G352" s="280"/>
      <c r="H352" s="280"/>
      <c r="I352" s="280"/>
      <c r="J352" s="280"/>
      <c r="K352" s="280"/>
      <c r="L352" s="280"/>
      <c r="M352" s="280"/>
      <c r="N352" s="280"/>
      <c r="O352" s="280"/>
      <c r="P352" s="280"/>
      <c r="Q352" s="280"/>
      <c r="R352" s="280"/>
      <c r="S352" s="280"/>
      <c r="T352" s="280"/>
      <c r="U352" s="280"/>
      <c r="V352" s="280"/>
      <c r="W352" s="280"/>
      <c r="X352" s="280"/>
      <c r="Y352" s="280"/>
      <c r="Z352" s="280"/>
      <c r="AA352" s="280"/>
      <c r="AB352" s="280"/>
      <c r="AC352" s="280"/>
      <c r="AD352" s="280"/>
    </row>
    <row r="353" ht="20.25" customHeight="1">
      <c r="A353" s="280"/>
      <c r="B353" s="280"/>
      <c r="C353" s="280"/>
      <c r="D353" s="280"/>
      <c r="E353" s="280"/>
      <c r="F353" s="280"/>
      <c r="G353" s="280"/>
      <c r="H353" s="280"/>
      <c r="I353" s="280"/>
      <c r="J353" s="280"/>
      <c r="K353" s="280"/>
      <c r="L353" s="280"/>
      <c r="M353" s="280"/>
      <c r="N353" s="280"/>
      <c r="O353" s="280"/>
      <c r="P353" s="280"/>
      <c r="Q353" s="280"/>
      <c r="R353" s="280"/>
      <c r="S353" s="280"/>
      <c r="T353" s="280"/>
      <c r="U353" s="280"/>
      <c r="V353" s="280"/>
      <c r="W353" s="280"/>
      <c r="X353" s="280"/>
      <c r="Y353" s="280"/>
      <c r="Z353" s="280"/>
      <c r="AA353" s="280"/>
      <c r="AB353" s="280"/>
      <c r="AC353" s="280"/>
      <c r="AD353" s="280"/>
    </row>
    <row r="354" ht="20.25" customHeight="1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</row>
    <row r="355" ht="20.25" customHeight="1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</row>
    <row r="356" ht="20.25" customHeight="1">
      <c r="A356" s="280"/>
      <c r="B356" s="280"/>
      <c r="C356" s="280"/>
      <c r="D356" s="280"/>
      <c r="E356" s="280"/>
      <c r="F356" s="280"/>
      <c r="G356" s="280"/>
      <c r="H356" s="280"/>
      <c r="I356" s="280"/>
      <c r="J356" s="280"/>
      <c r="K356" s="280"/>
      <c r="L356" s="280"/>
      <c r="M356" s="280"/>
      <c r="N356" s="280"/>
      <c r="O356" s="280"/>
      <c r="P356" s="280"/>
      <c r="Q356" s="280"/>
      <c r="R356" s="280"/>
      <c r="S356" s="280"/>
      <c r="T356" s="280"/>
      <c r="U356" s="280"/>
      <c r="V356" s="280"/>
      <c r="W356" s="280"/>
      <c r="X356" s="280"/>
      <c r="Y356" s="280"/>
      <c r="Z356" s="280"/>
      <c r="AA356" s="280"/>
      <c r="AB356" s="280"/>
      <c r="AC356" s="280"/>
      <c r="AD356" s="280"/>
    </row>
    <row r="357" ht="20.25" customHeigh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</row>
    <row r="358" ht="20.25" customHeight="1">
      <c r="A358" s="280"/>
      <c r="B358" s="280"/>
      <c r="C358" s="280"/>
      <c r="D358" s="280"/>
      <c r="E358" s="280"/>
      <c r="F358" s="280"/>
      <c r="G358" s="280"/>
      <c r="H358" s="280"/>
      <c r="I358" s="280"/>
      <c r="J358" s="280"/>
      <c r="K358" s="280"/>
      <c r="L358" s="280"/>
      <c r="M358" s="280"/>
      <c r="N358" s="280"/>
      <c r="O358" s="280"/>
      <c r="P358" s="280"/>
      <c r="Q358" s="280"/>
      <c r="R358" s="280"/>
      <c r="S358" s="280"/>
      <c r="T358" s="280"/>
      <c r="U358" s="280"/>
      <c r="V358" s="280"/>
      <c r="W358" s="280"/>
      <c r="X358" s="280"/>
      <c r="Y358" s="280"/>
      <c r="Z358" s="280"/>
      <c r="AA358" s="280"/>
      <c r="AB358" s="280"/>
      <c r="AC358" s="280"/>
      <c r="AD358" s="280"/>
    </row>
    <row r="359" ht="20.25" customHeight="1">
      <c r="A359" s="280"/>
      <c r="B359" s="280"/>
      <c r="C359" s="280"/>
      <c r="D359" s="280"/>
      <c r="E359" s="280"/>
      <c r="F359" s="280"/>
      <c r="G359" s="280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</row>
    <row r="360" ht="20.25" customHeight="1">
      <c r="A360" s="280"/>
      <c r="B360" s="280"/>
      <c r="C360" s="280"/>
      <c r="D360" s="280"/>
      <c r="E360" s="280"/>
      <c r="F360" s="280"/>
      <c r="G360" s="280"/>
      <c r="H360" s="280"/>
      <c r="I360" s="280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0"/>
      <c r="AC360" s="280"/>
      <c r="AD360" s="280"/>
    </row>
    <row r="361" ht="20.25" customHeight="1">
      <c r="A361" s="280"/>
      <c r="B361" s="280"/>
      <c r="C361" s="280"/>
      <c r="D361" s="280"/>
      <c r="E361" s="280"/>
      <c r="F361" s="280"/>
      <c r="G361" s="280"/>
      <c r="H361" s="280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0"/>
      <c r="AC361" s="280"/>
      <c r="AD361" s="280"/>
    </row>
    <row r="362" ht="20.25" customHeight="1">
      <c r="A362" s="280"/>
      <c r="B362" s="280"/>
      <c r="C362" s="280"/>
      <c r="D362" s="280"/>
      <c r="E362" s="280"/>
      <c r="F362" s="280"/>
      <c r="G362" s="280"/>
      <c r="H362" s="280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0"/>
      <c r="AC362" s="280"/>
      <c r="AD362" s="280"/>
    </row>
    <row r="363" ht="20.25" customHeight="1">
      <c r="A363" s="280"/>
      <c r="B363" s="280"/>
      <c r="C363" s="280"/>
      <c r="D363" s="280"/>
      <c r="E363" s="280"/>
      <c r="F363" s="280"/>
      <c r="G363" s="280"/>
      <c r="H363" s="280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0"/>
      <c r="AC363" s="280"/>
      <c r="AD363" s="280"/>
    </row>
    <row r="364" ht="20.25" customHeight="1">
      <c r="A364" s="280"/>
      <c r="B364" s="280"/>
      <c r="C364" s="280"/>
      <c r="D364" s="280"/>
      <c r="E364" s="280"/>
      <c r="F364" s="280"/>
      <c r="G364" s="280"/>
      <c r="H364" s="280"/>
      <c r="I364" s="280"/>
      <c r="J364" s="280"/>
      <c r="K364" s="280"/>
      <c r="L364" s="280"/>
      <c r="M364" s="280"/>
      <c r="N364" s="280"/>
      <c r="O364" s="280"/>
      <c r="P364" s="280"/>
      <c r="Q364" s="280"/>
      <c r="R364" s="280"/>
      <c r="S364" s="280"/>
      <c r="T364" s="280"/>
      <c r="U364" s="280"/>
      <c r="V364" s="280"/>
      <c r="W364" s="280"/>
      <c r="X364" s="280"/>
      <c r="Y364" s="280"/>
      <c r="Z364" s="280"/>
      <c r="AA364" s="280"/>
      <c r="AB364" s="280"/>
      <c r="AC364" s="280"/>
      <c r="AD364" s="280"/>
    </row>
    <row r="365" ht="20.25" customHeight="1">
      <c r="A365" s="280"/>
      <c r="B365" s="280"/>
      <c r="C365" s="280"/>
      <c r="D365" s="280"/>
      <c r="E365" s="280"/>
      <c r="F365" s="280"/>
      <c r="G365" s="280"/>
      <c r="H365" s="280"/>
      <c r="I365" s="280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0"/>
      <c r="AC365" s="280"/>
      <c r="AD365" s="280"/>
    </row>
    <row r="366" ht="20.25" customHeight="1">
      <c r="A366" s="280"/>
      <c r="B366" s="280"/>
      <c r="C366" s="280"/>
      <c r="D366" s="280"/>
      <c r="E366" s="280"/>
      <c r="F366" s="280"/>
      <c r="G366" s="280"/>
      <c r="H366" s="280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0"/>
      <c r="AC366" s="280"/>
      <c r="AD366" s="280"/>
    </row>
    <row r="367" ht="20.25" customHeight="1">
      <c r="A367" s="280"/>
      <c r="B367" s="280"/>
      <c r="C367" s="280"/>
      <c r="D367" s="280"/>
      <c r="E367" s="280"/>
      <c r="F367" s="280"/>
      <c r="G367" s="280"/>
      <c r="H367" s="280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0"/>
      <c r="AC367" s="280"/>
      <c r="AD367" s="280"/>
    </row>
    <row r="368" ht="20.25" customHeight="1">
      <c r="A368" s="280"/>
      <c r="B368" s="280"/>
      <c r="C368" s="280"/>
      <c r="D368" s="280"/>
      <c r="E368" s="280"/>
      <c r="F368" s="280"/>
      <c r="G368" s="280"/>
      <c r="H368" s="280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0"/>
      <c r="AC368" s="280"/>
      <c r="AD368" s="280"/>
    </row>
    <row r="369" ht="20.25" customHeight="1">
      <c r="A369" s="280"/>
      <c r="B369" s="280"/>
      <c r="C369" s="280"/>
      <c r="D369" s="280"/>
      <c r="E369" s="280"/>
      <c r="F369" s="280"/>
      <c r="G369" s="280"/>
      <c r="H369" s="280"/>
      <c r="I369" s="280"/>
      <c r="J369" s="280"/>
      <c r="K369" s="280"/>
      <c r="L369" s="280"/>
      <c r="M369" s="280"/>
      <c r="N369" s="280"/>
      <c r="O369" s="280"/>
      <c r="P369" s="280"/>
      <c r="Q369" s="280"/>
      <c r="R369" s="280"/>
      <c r="S369" s="280"/>
      <c r="T369" s="280"/>
      <c r="U369" s="280"/>
      <c r="V369" s="280"/>
      <c r="W369" s="280"/>
      <c r="X369" s="280"/>
      <c r="Y369" s="280"/>
      <c r="Z369" s="280"/>
      <c r="AA369" s="280"/>
      <c r="AB369" s="280"/>
      <c r="AC369" s="280"/>
      <c r="AD369" s="280"/>
    </row>
    <row r="370" ht="20.25" customHeight="1">
      <c r="A370" s="280"/>
      <c r="B370" s="280"/>
      <c r="C370" s="280"/>
      <c r="D370" s="280"/>
      <c r="E370" s="280"/>
      <c r="F370" s="280"/>
      <c r="G370" s="280"/>
      <c r="H370" s="280"/>
      <c r="I370" s="280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0"/>
      <c r="AC370" s="280"/>
      <c r="AD370" s="280"/>
    </row>
    <row r="371" ht="20.25" customHeight="1">
      <c r="A371" s="280"/>
      <c r="B371" s="280"/>
      <c r="C371" s="280"/>
      <c r="D371" s="280"/>
      <c r="E371" s="280"/>
      <c r="F371" s="280"/>
      <c r="G371" s="280"/>
      <c r="H371" s="280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/>
      <c r="AD371" s="280"/>
    </row>
    <row r="372" ht="20.25" customHeight="1">
      <c r="A372" s="280"/>
      <c r="B372" s="280"/>
      <c r="C372" s="280"/>
      <c r="D372" s="280"/>
      <c r="E372" s="280"/>
      <c r="F372" s="280"/>
      <c r="G372" s="280"/>
      <c r="H372" s="280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/>
      <c r="AD372" s="280"/>
    </row>
    <row r="373" ht="20.25" customHeight="1">
      <c r="A373" s="280"/>
      <c r="B373" s="280"/>
      <c r="C373" s="280"/>
      <c r="D373" s="280"/>
      <c r="E373" s="280"/>
      <c r="F373" s="280"/>
      <c r="G373" s="280"/>
      <c r="H373" s="280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/>
      <c r="AD373" s="280"/>
    </row>
    <row r="374" ht="20.25" customHeight="1">
      <c r="A374" s="280"/>
      <c r="B374" s="280"/>
      <c r="C374" s="280"/>
      <c r="D374" s="280"/>
      <c r="E374" s="280"/>
      <c r="F374" s="280"/>
      <c r="G374" s="280"/>
      <c r="H374" s="280"/>
      <c r="I374" s="280"/>
      <c r="J374" s="280"/>
      <c r="K374" s="280"/>
      <c r="L374" s="280"/>
      <c r="M374" s="280"/>
      <c r="N374" s="280"/>
      <c r="O374" s="280"/>
      <c r="P374" s="280"/>
      <c r="Q374" s="280"/>
      <c r="R374" s="280"/>
      <c r="S374" s="280"/>
      <c r="T374" s="280"/>
      <c r="U374" s="280"/>
      <c r="V374" s="280"/>
      <c r="W374" s="280"/>
      <c r="X374" s="280"/>
      <c r="Y374" s="280"/>
      <c r="Z374" s="280"/>
      <c r="AA374" s="280"/>
      <c r="AB374" s="280"/>
      <c r="AC374" s="280"/>
      <c r="AD374" s="280"/>
    </row>
    <row r="375" ht="20.25" customHeight="1">
      <c r="A375" s="280"/>
      <c r="B375" s="280"/>
      <c r="C375" s="280"/>
      <c r="D375" s="280"/>
      <c r="E375" s="280"/>
      <c r="F375" s="280"/>
      <c r="G375" s="280"/>
      <c r="H375" s="280"/>
      <c r="I375" s="280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0"/>
      <c r="AC375" s="280"/>
      <c r="AD375" s="280"/>
    </row>
    <row r="376" ht="20.25" customHeight="1">
      <c r="A376" s="280"/>
      <c r="B376" s="280"/>
      <c r="C376" s="280"/>
      <c r="D376" s="280"/>
      <c r="E376" s="280"/>
      <c r="F376" s="280"/>
      <c r="G376" s="280"/>
      <c r="H376" s="280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0"/>
      <c r="AC376" s="280"/>
      <c r="AD376" s="280"/>
    </row>
    <row r="377" ht="20.25" customHeight="1">
      <c r="A377" s="280"/>
      <c r="B377" s="280"/>
      <c r="C377" s="280"/>
      <c r="D377" s="280"/>
      <c r="E377" s="280"/>
      <c r="F377" s="280"/>
      <c r="G377" s="280"/>
      <c r="H377" s="280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0"/>
      <c r="AC377" s="280"/>
      <c r="AD377" s="280"/>
    </row>
    <row r="378" ht="20.25" customHeight="1">
      <c r="A378" s="280"/>
      <c r="B378" s="280"/>
      <c r="C378" s="280"/>
      <c r="D378" s="280"/>
      <c r="E378" s="280"/>
      <c r="F378" s="280"/>
      <c r="G378" s="280"/>
      <c r="H378" s="280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0"/>
      <c r="AC378" s="280"/>
      <c r="AD378" s="280"/>
    </row>
    <row r="379" ht="20.25" customHeight="1">
      <c r="A379" s="280"/>
      <c r="B379" s="280"/>
      <c r="C379" s="280"/>
      <c r="D379" s="280"/>
      <c r="E379" s="280"/>
      <c r="F379" s="280"/>
      <c r="G379" s="280"/>
      <c r="H379" s="280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s="280"/>
      <c r="X379" s="280"/>
      <c r="Y379" s="280"/>
      <c r="Z379" s="280"/>
      <c r="AA379" s="280"/>
      <c r="AB379" s="280"/>
      <c r="AC379" s="280"/>
      <c r="AD379" s="280"/>
    </row>
    <row r="380" ht="20.25" customHeight="1">
      <c r="A380" s="280"/>
      <c r="B380" s="280"/>
      <c r="C380" s="280"/>
      <c r="D380" s="280"/>
      <c r="E380" s="280"/>
      <c r="F380" s="280"/>
      <c r="G380" s="280"/>
      <c r="H380" s="280"/>
      <c r="I380" s="280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0"/>
      <c r="AC380" s="280"/>
      <c r="AD380" s="280"/>
    </row>
    <row r="381" ht="20.25" customHeight="1">
      <c r="A381" s="280"/>
      <c r="B381" s="280"/>
      <c r="C381" s="280"/>
      <c r="D381" s="280"/>
      <c r="E381" s="280"/>
      <c r="F381" s="280"/>
      <c r="G381" s="280"/>
      <c r="H381" s="280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0"/>
      <c r="AC381" s="280"/>
      <c r="AD381" s="280"/>
    </row>
    <row r="382" ht="20.25" customHeight="1">
      <c r="A382" s="280"/>
      <c r="B382" s="280"/>
      <c r="C382" s="280"/>
      <c r="D382" s="280"/>
      <c r="E382" s="280"/>
      <c r="F382" s="280"/>
      <c r="G382" s="280"/>
      <c r="H382" s="280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0"/>
      <c r="AC382" s="280"/>
      <c r="AD382" s="280"/>
    </row>
    <row r="383" ht="20.25" customHeight="1">
      <c r="A383" s="280"/>
      <c r="B383" s="280"/>
      <c r="C383" s="280"/>
      <c r="D383" s="280"/>
      <c r="E383" s="280"/>
      <c r="F383" s="280"/>
      <c r="G383" s="280"/>
      <c r="H383" s="280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0"/>
      <c r="AC383" s="280"/>
      <c r="AD383" s="280"/>
    </row>
    <row r="384" ht="20.25" customHeight="1">
      <c r="A384" s="280"/>
      <c r="B384" s="280"/>
      <c r="C384" s="280"/>
      <c r="D384" s="280"/>
      <c r="E384" s="280"/>
      <c r="F384" s="280"/>
      <c r="G384" s="280"/>
      <c r="H384" s="280"/>
      <c r="I384" s="280"/>
      <c r="J384" s="280"/>
      <c r="K384" s="280"/>
      <c r="L384" s="280"/>
      <c r="M384" s="280"/>
      <c r="N384" s="280"/>
      <c r="O384" s="280"/>
      <c r="P384" s="280"/>
      <c r="Q384" s="280"/>
      <c r="R384" s="280"/>
      <c r="S384" s="280"/>
      <c r="T384" s="280"/>
      <c r="U384" s="280"/>
      <c r="V384" s="280"/>
      <c r="W384" s="280"/>
      <c r="X384" s="280"/>
      <c r="Y384" s="280"/>
      <c r="Z384" s="280"/>
      <c r="AA384" s="280"/>
      <c r="AB384" s="280"/>
      <c r="AC384" s="280"/>
      <c r="AD384" s="280"/>
    </row>
    <row r="385" ht="20.25" customHeight="1">
      <c r="A385" s="280"/>
      <c r="B385" s="280"/>
      <c r="C385" s="280"/>
      <c r="D385" s="280"/>
      <c r="E385" s="280"/>
      <c r="F385" s="280"/>
      <c r="G385" s="280"/>
      <c r="H385" s="280"/>
      <c r="I385" s="280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80"/>
      <c r="AC385" s="280"/>
      <c r="AD385" s="280"/>
    </row>
    <row r="386" ht="20.25" customHeight="1">
      <c r="A386" s="280"/>
      <c r="B386" s="280"/>
      <c r="C386" s="280"/>
      <c r="D386" s="280"/>
      <c r="E386" s="280"/>
      <c r="F386" s="280"/>
      <c r="G386" s="280"/>
      <c r="H386" s="280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80"/>
      <c r="AC386" s="280"/>
      <c r="AD386" s="280"/>
    </row>
    <row r="387" ht="20.25" customHeight="1">
      <c r="A387" s="280"/>
      <c r="B387" s="280"/>
      <c r="C387" s="280"/>
      <c r="D387" s="280"/>
      <c r="E387" s="280"/>
      <c r="F387" s="280"/>
      <c r="G387" s="280"/>
      <c r="H387" s="280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80"/>
      <c r="AC387" s="280"/>
      <c r="AD387" s="280"/>
    </row>
    <row r="388" ht="20.25" customHeight="1">
      <c r="A388" s="280"/>
      <c r="B388" s="280"/>
      <c r="C388" s="280"/>
      <c r="D388" s="280"/>
      <c r="E388" s="280"/>
      <c r="F388" s="280"/>
      <c r="G388" s="280"/>
      <c r="H388" s="280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80"/>
      <c r="AC388" s="280"/>
      <c r="AD388" s="280"/>
    </row>
    <row r="389" ht="20.25" customHeight="1">
      <c r="A389" s="280"/>
      <c r="B389" s="280"/>
      <c r="C389" s="280"/>
      <c r="D389" s="280"/>
      <c r="E389" s="280"/>
      <c r="F389" s="280"/>
      <c r="G389" s="280"/>
      <c r="H389" s="280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0"/>
      <c r="X389" s="280"/>
      <c r="Y389" s="280"/>
      <c r="Z389" s="280"/>
      <c r="AA389" s="280"/>
      <c r="AB389" s="280"/>
      <c r="AC389" s="280"/>
      <c r="AD389" s="280"/>
    </row>
    <row r="390" ht="20.25" customHeight="1">
      <c r="A390" s="280"/>
      <c r="B390" s="280"/>
      <c r="C390" s="280"/>
      <c r="D390" s="280"/>
      <c r="E390" s="280"/>
      <c r="F390" s="280"/>
      <c r="G390" s="280"/>
      <c r="H390" s="280"/>
      <c r="I390" s="280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80"/>
      <c r="AC390" s="280"/>
      <c r="AD390" s="280"/>
    </row>
    <row r="391" ht="20.25" customHeight="1">
      <c r="A391" s="280"/>
      <c r="B391" s="280"/>
      <c r="C391" s="280"/>
      <c r="D391" s="280"/>
      <c r="E391" s="280"/>
      <c r="F391" s="280"/>
      <c r="G391" s="280"/>
      <c r="H391" s="280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80"/>
      <c r="AC391" s="280"/>
      <c r="AD391" s="280"/>
    </row>
    <row r="392" ht="20.25" customHeight="1">
      <c r="A392" s="280"/>
      <c r="B392" s="280"/>
      <c r="C392" s="280"/>
      <c r="D392" s="280"/>
      <c r="E392" s="280"/>
      <c r="F392" s="280"/>
      <c r="G392" s="280"/>
      <c r="H392" s="280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80"/>
      <c r="AC392" s="280"/>
      <c r="AD392" s="280"/>
    </row>
    <row r="393" ht="20.25" customHeight="1">
      <c r="A393" s="280"/>
      <c r="B393" s="280"/>
      <c r="C393" s="280"/>
      <c r="D393" s="280"/>
      <c r="E393" s="280"/>
      <c r="F393" s="280"/>
      <c r="G393" s="280"/>
      <c r="H393" s="280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80"/>
      <c r="AC393" s="280"/>
      <c r="AD393" s="280"/>
    </row>
    <row r="394" ht="20.25" customHeight="1">
      <c r="A394" s="280"/>
      <c r="B394" s="280"/>
      <c r="C394" s="280"/>
      <c r="D394" s="280"/>
      <c r="E394" s="280"/>
      <c r="F394" s="280"/>
      <c r="G394" s="280"/>
      <c r="H394" s="280"/>
      <c r="I394" s="280"/>
      <c r="J394" s="280"/>
      <c r="K394" s="280"/>
      <c r="L394" s="280"/>
      <c r="M394" s="280"/>
      <c r="N394" s="280"/>
      <c r="O394" s="280"/>
      <c r="P394" s="280"/>
      <c r="Q394" s="280"/>
      <c r="R394" s="280"/>
      <c r="S394" s="280"/>
      <c r="T394" s="280"/>
      <c r="U394" s="280"/>
      <c r="V394" s="280"/>
      <c r="W394" s="280"/>
      <c r="X394" s="280"/>
      <c r="Y394" s="280"/>
      <c r="Z394" s="280"/>
      <c r="AA394" s="280"/>
      <c r="AB394" s="280"/>
      <c r="AC394" s="280"/>
      <c r="AD394" s="280"/>
    </row>
    <row r="395" ht="20.25" customHeight="1">
      <c r="A395" s="280"/>
      <c r="B395" s="280"/>
      <c r="C395" s="280"/>
      <c r="D395" s="280"/>
      <c r="E395" s="280"/>
      <c r="F395" s="280"/>
      <c r="G395" s="280"/>
      <c r="H395" s="280"/>
      <c r="I395" s="280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80"/>
      <c r="AC395" s="280"/>
      <c r="AD395" s="280"/>
    </row>
    <row r="396" ht="20.25" customHeight="1">
      <c r="A396" s="280"/>
      <c r="B396" s="280"/>
      <c r="C396" s="280"/>
      <c r="D396" s="280"/>
      <c r="E396" s="280"/>
      <c r="F396" s="280"/>
      <c r="G396" s="280"/>
      <c r="H396" s="280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80"/>
      <c r="AC396" s="280"/>
      <c r="AD396" s="280"/>
    </row>
    <row r="397" ht="20.25" customHeight="1">
      <c r="A397" s="280"/>
      <c r="B397" s="280"/>
      <c r="C397" s="280"/>
      <c r="D397" s="280"/>
      <c r="E397" s="280"/>
      <c r="F397" s="280"/>
      <c r="G397" s="280"/>
      <c r="H397" s="280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80"/>
      <c r="AC397" s="280"/>
      <c r="AD397" s="280"/>
    </row>
    <row r="398" ht="20.25" customHeight="1">
      <c r="A398" s="280"/>
      <c r="B398" s="280"/>
      <c r="C398" s="280"/>
      <c r="D398" s="280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80"/>
      <c r="AC398" s="280"/>
      <c r="AD398" s="280"/>
    </row>
    <row r="399" ht="20.25" customHeight="1">
      <c r="A399" s="280"/>
      <c r="B399" s="280"/>
      <c r="C399" s="280"/>
      <c r="D399" s="280"/>
      <c r="E399" s="280"/>
      <c r="F399" s="280"/>
      <c r="G399" s="280"/>
      <c r="H399" s="280"/>
      <c r="I399" s="280"/>
      <c r="J399" s="280"/>
      <c r="K399" s="280"/>
      <c r="L399" s="280"/>
      <c r="M399" s="280"/>
      <c r="N399" s="280"/>
      <c r="O399" s="280"/>
      <c r="P399" s="280"/>
      <c r="Q399" s="280"/>
      <c r="R399" s="280"/>
      <c r="S399" s="280"/>
      <c r="T399" s="280"/>
      <c r="U399" s="280"/>
      <c r="V399" s="280"/>
      <c r="W399" s="280"/>
      <c r="X399" s="280"/>
      <c r="Y399" s="280"/>
      <c r="Z399" s="280"/>
      <c r="AA399" s="280"/>
      <c r="AB399" s="280"/>
      <c r="AC399" s="280"/>
      <c r="AD399" s="280"/>
    </row>
    <row r="400" ht="20.25" customHeight="1">
      <c r="A400" s="280"/>
      <c r="B400" s="280"/>
      <c r="C400" s="280"/>
      <c r="D400" s="280"/>
      <c r="E400" s="280"/>
      <c r="F400" s="280"/>
      <c r="G400" s="280"/>
      <c r="H400" s="280"/>
      <c r="I400" s="280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0"/>
      <c r="AC400" s="280"/>
      <c r="AD400" s="280"/>
    </row>
    <row r="401" ht="20.25" customHeight="1">
      <c r="A401" s="280"/>
      <c r="B401" s="280"/>
      <c r="C401" s="280"/>
      <c r="D401" s="280"/>
      <c r="E401" s="280"/>
      <c r="F401" s="280"/>
      <c r="G401" s="280"/>
      <c r="H401" s="280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0"/>
      <c r="AC401" s="280"/>
      <c r="AD401" s="280"/>
    </row>
    <row r="402" ht="20.25" customHeight="1">
      <c r="A402" s="280"/>
      <c r="B402" s="280"/>
      <c r="C402" s="280"/>
      <c r="D402" s="280"/>
      <c r="E402" s="280"/>
      <c r="F402" s="280"/>
      <c r="G402" s="280"/>
      <c r="H402" s="280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0"/>
      <c r="AC402" s="280"/>
      <c r="AD402" s="280"/>
    </row>
    <row r="403" ht="20.25" customHeight="1">
      <c r="A403" s="280"/>
      <c r="B403" s="280"/>
      <c r="C403" s="280"/>
      <c r="D403" s="280"/>
      <c r="E403" s="280"/>
      <c r="F403" s="280"/>
      <c r="G403" s="280"/>
      <c r="H403" s="280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</row>
    <row r="404" ht="20.25" customHeight="1">
      <c r="A404" s="280"/>
      <c r="B404" s="280"/>
      <c r="C404" s="280"/>
      <c r="D404" s="280"/>
      <c r="E404" s="280"/>
      <c r="F404" s="280"/>
      <c r="G404" s="280"/>
      <c r="H404" s="280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</row>
    <row r="405" ht="20.25" customHeight="1">
      <c r="A405" s="280"/>
      <c r="B405" s="280"/>
      <c r="C405" s="280"/>
      <c r="D405" s="280"/>
      <c r="E405" s="280"/>
      <c r="F405" s="280"/>
      <c r="G405" s="280"/>
      <c r="H405" s="280"/>
      <c r="I405" s="280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80"/>
      <c r="AC405" s="280"/>
      <c r="AD405" s="280"/>
    </row>
    <row r="406" ht="20.25" customHeight="1">
      <c r="A406" s="280"/>
      <c r="B406" s="280"/>
      <c r="C406" s="280"/>
      <c r="D406" s="280"/>
      <c r="E406" s="280"/>
      <c r="F406" s="280"/>
      <c r="G406" s="280"/>
      <c r="H406" s="280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80"/>
      <c r="AC406" s="280"/>
      <c r="AD406" s="280"/>
    </row>
    <row r="407" ht="20.25" customHeight="1">
      <c r="A407" s="280"/>
      <c r="B407" s="280"/>
      <c r="C407" s="280"/>
      <c r="D407" s="280"/>
      <c r="E407" s="280"/>
      <c r="F407" s="280"/>
      <c r="G407" s="280"/>
      <c r="H407" s="280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80"/>
      <c r="AC407" s="280"/>
      <c r="AD407" s="280"/>
    </row>
    <row r="408" ht="20.25" customHeight="1">
      <c r="A408" s="280"/>
      <c r="B408" s="280"/>
      <c r="C408" s="280"/>
      <c r="D408" s="280"/>
      <c r="E408" s="280"/>
      <c r="F408" s="280"/>
      <c r="G408" s="280"/>
      <c r="H408" s="280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80"/>
      <c r="AC408" s="280"/>
      <c r="AD408" s="280"/>
    </row>
    <row r="409" ht="20.25" customHeight="1">
      <c r="A409" s="280"/>
      <c r="B409" s="280"/>
      <c r="C409" s="280"/>
      <c r="D409" s="280"/>
      <c r="E409" s="280"/>
      <c r="F409" s="280"/>
      <c r="G409" s="280"/>
      <c r="H409" s="280"/>
      <c r="I409" s="280"/>
      <c r="J409" s="280"/>
      <c r="K409" s="280"/>
      <c r="L409" s="280"/>
      <c r="M409" s="280"/>
      <c r="N409" s="280"/>
      <c r="O409" s="280"/>
      <c r="P409" s="280"/>
      <c r="Q409" s="280"/>
      <c r="R409" s="280"/>
      <c r="S409" s="280"/>
      <c r="T409" s="280"/>
      <c r="U409" s="280"/>
      <c r="V409" s="280"/>
      <c r="W409" s="280"/>
      <c r="X409" s="280"/>
      <c r="Y409" s="280"/>
      <c r="Z409" s="280"/>
      <c r="AA409" s="280"/>
      <c r="AB409" s="280"/>
      <c r="AC409" s="280"/>
      <c r="AD409" s="280"/>
    </row>
    <row r="410" ht="20.25" customHeight="1">
      <c r="A410" s="280"/>
      <c r="B410" s="280"/>
      <c r="C410" s="280"/>
      <c r="D410" s="280"/>
      <c r="E410" s="280"/>
      <c r="F410" s="280"/>
      <c r="G410" s="280"/>
      <c r="H410" s="280"/>
      <c r="I410" s="280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0"/>
      <c r="AC410" s="280"/>
      <c r="AD410" s="280"/>
    </row>
    <row r="411" ht="20.25" customHeight="1">
      <c r="A411" s="280"/>
      <c r="B411" s="280"/>
      <c r="C411" s="280"/>
      <c r="D411" s="280"/>
      <c r="E411" s="280"/>
      <c r="F411" s="280"/>
      <c r="G411" s="280"/>
      <c r="H411" s="280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0"/>
      <c r="AC411" s="280"/>
      <c r="AD411" s="280"/>
    </row>
    <row r="412" ht="20.25" customHeight="1">
      <c r="A412" s="280"/>
      <c r="B412" s="280"/>
      <c r="C412" s="280"/>
      <c r="D412" s="280"/>
      <c r="E412" s="280"/>
      <c r="F412" s="280"/>
      <c r="G412" s="280"/>
      <c r="H412" s="280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0"/>
      <c r="AC412" s="280"/>
      <c r="AD412" s="280"/>
    </row>
    <row r="413" ht="20.25" customHeight="1">
      <c r="A413" s="280"/>
      <c r="B413" s="280"/>
      <c r="C413" s="280"/>
      <c r="D413" s="280"/>
      <c r="E413" s="280"/>
      <c r="F413" s="280"/>
      <c r="G413" s="280"/>
      <c r="H413" s="280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0"/>
      <c r="AC413" s="280"/>
      <c r="AD413" s="280"/>
    </row>
    <row r="414" ht="20.25" customHeight="1">
      <c r="A414" s="280"/>
      <c r="B414" s="280"/>
      <c r="C414" s="280"/>
      <c r="D414" s="280"/>
      <c r="E414" s="280"/>
      <c r="F414" s="280"/>
      <c r="G414" s="280"/>
      <c r="H414" s="280"/>
      <c r="I414" s="280"/>
      <c r="J414" s="280"/>
      <c r="K414" s="280"/>
      <c r="L414" s="280"/>
      <c r="M414" s="280"/>
      <c r="N414" s="280"/>
      <c r="O414" s="280"/>
      <c r="P414" s="280"/>
      <c r="Q414" s="280"/>
      <c r="R414" s="280"/>
      <c r="S414" s="280"/>
      <c r="T414" s="280"/>
      <c r="U414" s="280"/>
      <c r="V414" s="280"/>
      <c r="W414" s="280"/>
      <c r="X414" s="280"/>
      <c r="Y414" s="280"/>
      <c r="Z414" s="280"/>
      <c r="AA414" s="280"/>
      <c r="AB414" s="280"/>
      <c r="AC414" s="280"/>
      <c r="AD414" s="280"/>
    </row>
    <row r="415" ht="20.25" customHeight="1">
      <c r="A415" s="280"/>
      <c r="B415" s="280"/>
      <c r="C415" s="280"/>
      <c r="D415" s="280"/>
      <c r="E415" s="280"/>
      <c r="F415" s="280"/>
      <c r="G415" s="280"/>
      <c r="H415" s="280"/>
      <c r="I415" s="280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0"/>
      <c r="AC415" s="280"/>
      <c r="AD415" s="280"/>
    </row>
    <row r="416" ht="20.25" customHeight="1">
      <c r="A416" s="280"/>
      <c r="B416" s="280"/>
      <c r="C416" s="280"/>
      <c r="D416" s="280"/>
      <c r="E416" s="280"/>
      <c r="F416" s="280"/>
      <c r="G416" s="280"/>
      <c r="H416" s="280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0"/>
      <c r="AC416" s="280"/>
      <c r="AD416" s="280"/>
    </row>
    <row r="417" ht="20.25" customHeight="1">
      <c r="A417" s="280"/>
      <c r="B417" s="280"/>
      <c r="C417" s="280"/>
      <c r="D417" s="280"/>
      <c r="E417" s="280"/>
      <c r="F417" s="280"/>
      <c r="G417" s="280"/>
      <c r="H417" s="280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0"/>
      <c r="AC417" s="280"/>
      <c r="AD417" s="280"/>
    </row>
    <row r="418" ht="20.25" customHeight="1">
      <c r="A418" s="280"/>
      <c r="B418" s="280"/>
      <c r="C418" s="280"/>
      <c r="D418" s="280"/>
      <c r="E418" s="280"/>
      <c r="F418" s="280"/>
      <c r="G418" s="280"/>
      <c r="H418" s="280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0"/>
      <c r="AC418" s="280"/>
      <c r="AD418" s="280"/>
    </row>
    <row r="419" ht="20.25" customHeight="1">
      <c r="A419" s="280"/>
      <c r="B419" s="280"/>
      <c r="C419" s="280"/>
      <c r="D419" s="280"/>
      <c r="E419" s="280"/>
      <c r="F419" s="280"/>
      <c r="G419" s="280"/>
      <c r="H419" s="280"/>
      <c r="I419" s="280"/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  <c r="T419" s="280"/>
      <c r="U419" s="280"/>
      <c r="V419" s="280"/>
      <c r="W419" s="280"/>
      <c r="X419" s="280"/>
      <c r="Y419" s="280"/>
      <c r="Z419" s="280"/>
      <c r="AA419" s="280"/>
      <c r="AB419" s="280"/>
      <c r="AC419" s="280"/>
      <c r="AD419" s="280"/>
    </row>
    <row r="420" ht="20.25" customHeight="1">
      <c r="A420" s="280"/>
      <c r="B420" s="280"/>
      <c r="C420" s="280"/>
      <c r="D420" s="280"/>
      <c r="E420" s="280"/>
      <c r="F420" s="280"/>
      <c r="G420" s="280"/>
      <c r="H420" s="280"/>
      <c r="I420" s="280"/>
      <c r="J420" s="280"/>
      <c r="K420" s="280"/>
      <c r="L420" s="280"/>
      <c r="M420" s="280"/>
      <c r="N420" s="280"/>
      <c r="O420" s="280"/>
      <c r="P420" s="280"/>
      <c r="Q420" s="280"/>
      <c r="R420" s="280"/>
      <c r="S420" s="280"/>
      <c r="T420" s="280"/>
      <c r="U420" s="280"/>
      <c r="V420" s="280"/>
      <c r="W420" s="280"/>
      <c r="X420" s="280"/>
      <c r="Y420" s="280"/>
      <c r="Z420" s="280"/>
      <c r="AA420" s="280"/>
      <c r="AB420" s="280"/>
      <c r="AC420" s="280"/>
      <c r="AD420" s="280"/>
    </row>
    <row r="421" ht="20.25" customHeight="1">
      <c r="A421" s="280"/>
      <c r="B421" s="280"/>
      <c r="C421" s="280"/>
      <c r="D421" s="280"/>
      <c r="E421" s="280"/>
      <c r="F421" s="280"/>
      <c r="G421" s="280"/>
      <c r="H421" s="280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280"/>
      <c r="T421" s="280"/>
      <c r="U421" s="280"/>
      <c r="V421" s="280"/>
      <c r="W421" s="280"/>
      <c r="X421" s="280"/>
      <c r="Y421" s="280"/>
      <c r="Z421" s="280"/>
      <c r="AA421" s="280"/>
      <c r="AB421" s="280"/>
      <c r="AC421" s="280"/>
      <c r="AD421" s="280"/>
    </row>
    <row r="422" ht="20.25" customHeight="1">
      <c r="A422" s="280"/>
      <c r="B422" s="280"/>
      <c r="C422" s="280"/>
      <c r="D422" s="280"/>
      <c r="E422" s="280"/>
      <c r="F422" s="280"/>
      <c r="G422" s="280"/>
      <c r="H422" s="280"/>
      <c r="I422" s="280"/>
      <c r="J422" s="280"/>
      <c r="K422" s="280"/>
      <c r="L422" s="280"/>
      <c r="M422" s="280"/>
      <c r="N422" s="280"/>
      <c r="O422" s="280"/>
      <c r="P422" s="280"/>
      <c r="Q422" s="280"/>
      <c r="R422" s="280"/>
      <c r="S422" s="280"/>
      <c r="T422" s="280"/>
      <c r="U422" s="280"/>
      <c r="V422" s="280"/>
      <c r="W422" s="280"/>
      <c r="X422" s="280"/>
      <c r="Y422" s="280"/>
      <c r="Z422" s="280"/>
      <c r="AA422" s="280"/>
      <c r="AB422" s="280"/>
      <c r="AC422" s="280"/>
      <c r="AD422" s="280"/>
    </row>
    <row r="423" ht="20.25" customHeight="1">
      <c r="A423" s="280"/>
      <c r="B423" s="280"/>
      <c r="C423" s="280"/>
      <c r="D423" s="280"/>
      <c r="E423" s="280"/>
      <c r="F423" s="280"/>
      <c r="G423" s="280"/>
      <c r="H423" s="280"/>
      <c r="I423" s="280"/>
      <c r="J423" s="280"/>
      <c r="K423" s="280"/>
      <c r="L423" s="280"/>
      <c r="M423" s="280"/>
      <c r="N423" s="280"/>
      <c r="O423" s="280"/>
      <c r="P423" s="280"/>
      <c r="Q423" s="280"/>
      <c r="R423" s="280"/>
      <c r="S423" s="280"/>
      <c r="T423" s="280"/>
      <c r="U423" s="280"/>
      <c r="V423" s="280"/>
      <c r="W423" s="280"/>
      <c r="X423" s="280"/>
      <c r="Y423" s="280"/>
      <c r="Z423" s="280"/>
      <c r="AA423" s="280"/>
      <c r="AB423" s="280"/>
      <c r="AC423" s="280"/>
      <c r="AD423" s="280"/>
    </row>
    <row r="424" ht="20.25" customHeight="1">
      <c r="A424" s="280"/>
      <c r="B424" s="280"/>
      <c r="C424" s="280"/>
      <c r="D424" s="280"/>
      <c r="E424" s="280"/>
      <c r="F424" s="280"/>
      <c r="G424" s="280"/>
      <c r="H424" s="280"/>
      <c r="I424" s="280"/>
      <c r="J424" s="280"/>
      <c r="K424" s="280"/>
      <c r="L424" s="280"/>
      <c r="M424" s="280"/>
      <c r="N424" s="280"/>
      <c r="O424" s="280"/>
      <c r="P424" s="280"/>
      <c r="Q424" s="280"/>
      <c r="R424" s="280"/>
      <c r="S424" s="280"/>
      <c r="T424" s="280"/>
      <c r="U424" s="280"/>
      <c r="V424" s="280"/>
      <c r="W424" s="280"/>
      <c r="X424" s="280"/>
      <c r="Y424" s="280"/>
      <c r="Z424" s="280"/>
      <c r="AA424" s="280"/>
      <c r="AB424" s="280"/>
      <c r="AC424" s="280"/>
      <c r="AD424" s="280"/>
    </row>
    <row r="425" ht="20.25" customHeight="1">
      <c r="A425" s="280"/>
      <c r="B425" s="280"/>
      <c r="C425" s="280"/>
      <c r="D425" s="280"/>
      <c r="E425" s="280"/>
      <c r="F425" s="280"/>
      <c r="G425" s="280"/>
      <c r="H425" s="280"/>
      <c r="I425" s="280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80"/>
      <c r="AC425" s="280"/>
      <c r="AD425" s="280"/>
    </row>
    <row r="426" ht="20.25" customHeight="1">
      <c r="A426" s="280"/>
      <c r="B426" s="280"/>
      <c r="C426" s="280"/>
      <c r="D426" s="280"/>
      <c r="E426" s="280"/>
      <c r="F426" s="280"/>
      <c r="G426" s="280"/>
      <c r="H426" s="280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80"/>
      <c r="AC426" s="280"/>
      <c r="AD426" s="280"/>
    </row>
    <row r="427" ht="20.25" customHeight="1">
      <c r="A427" s="280"/>
      <c r="B427" s="280"/>
      <c r="C427" s="280"/>
      <c r="D427" s="280"/>
      <c r="E427" s="280"/>
      <c r="F427" s="280"/>
      <c r="G427" s="280"/>
      <c r="H427" s="280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80"/>
      <c r="AC427" s="280"/>
      <c r="AD427" s="280"/>
    </row>
    <row r="428" ht="20.25" customHeight="1">
      <c r="A428" s="280"/>
      <c r="B428" s="280"/>
      <c r="C428" s="280"/>
      <c r="D428" s="280"/>
      <c r="E428" s="280"/>
      <c r="F428" s="280"/>
      <c r="G428" s="280"/>
      <c r="H428" s="280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80"/>
      <c r="AC428" s="280"/>
      <c r="AD428" s="280"/>
    </row>
    <row r="429" ht="20.25" customHeight="1">
      <c r="A429" s="280"/>
      <c r="B429" s="280"/>
      <c r="C429" s="280"/>
      <c r="D429" s="280"/>
      <c r="E429" s="280"/>
      <c r="F429" s="280"/>
      <c r="G429" s="280"/>
      <c r="H429" s="280"/>
      <c r="I429" s="280"/>
      <c r="J429" s="280"/>
      <c r="K429" s="280"/>
      <c r="L429" s="280"/>
      <c r="M429" s="280"/>
      <c r="N429" s="280"/>
      <c r="O429" s="280"/>
      <c r="P429" s="280"/>
      <c r="Q429" s="280"/>
      <c r="R429" s="280"/>
      <c r="S429" s="280"/>
      <c r="T429" s="280"/>
      <c r="U429" s="280"/>
      <c r="V429" s="280"/>
      <c r="W429" s="280"/>
      <c r="X429" s="280"/>
      <c r="Y429" s="280"/>
      <c r="Z429" s="280"/>
      <c r="AA429" s="280"/>
      <c r="AB429" s="280"/>
      <c r="AC429" s="280"/>
      <c r="AD429" s="280"/>
    </row>
    <row r="430" ht="20.25" customHeight="1">
      <c r="A430" s="280"/>
      <c r="B430" s="280"/>
      <c r="C430" s="280"/>
      <c r="D430" s="280"/>
      <c r="E430" s="280"/>
      <c r="F430" s="280"/>
      <c r="G430" s="280"/>
      <c r="H430" s="280"/>
      <c r="I430" s="280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80"/>
      <c r="AC430" s="280"/>
      <c r="AD430" s="280"/>
    </row>
    <row r="431" ht="20.25" customHeight="1">
      <c r="A431" s="280"/>
      <c r="B431" s="280"/>
      <c r="C431" s="280"/>
      <c r="D431" s="280"/>
      <c r="E431" s="280"/>
      <c r="F431" s="280"/>
      <c r="G431" s="280"/>
      <c r="H431" s="280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80"/>
      <c r="AC431" s="280"/>
      <c r="AD431" s="280"/>
    </row>
    <row r="432" ht="20.25" customHeight="1">
      <c r="A432" s="280"/>
      <c r="B432" s="280"/>
      <c r="C432" s="280"/>
      <c r="D432" s="280"/>
      <c r="E432" s="280"/>
      <c r="F432" s="280"/>
      <c r="G432" s="280"/>
      <c r="H432" s="280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80"/>
      <c r="AC432" s="280"/>
      <c r="AD432" s="280"/>
    </row>
    <row r="433" ht="20.25" customHeight="1">
      <c r="A433" s="280"/>
      <c r="B433" s="280"/>
      <c r="C433" s="280"/>
      <c r="D433" s="280"/>
      <c r="E433" s="280"/>
      <c r="F433" s="280"/>
      <c r="G433" s="280"/>
      <c r="H433" s="280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80"/>
      <c r="AC433" s="280"/>
      <c r="AD433" s="280"/>
    </row>
    <row r="434" ht="20.25" customHeight="1">
      <c r="A434" s="280"/>
      <c r="B434" s="280"/>
      <c r="C434" s="280"/>
      <c r="D434" s="280"/>
      <c r="E434" s="280"/>
      <c r="F434" s="280"/>
      <c r="G434" s="280"/>
      <c r="H434" s="280"/>
      <c r="I434" s="280"/>
      <c r="J434" s="280"/>
      <c r="K434" s="280"/>
      <c r="L434" s="280"/>
      <c r="M434" s="280"/>
      <c r="N434" s="280"/>
      <c r="O434" s="280"/>
      <c r="P434" s="280"/>
      <c r="Q434" s="280"/>
      <c r="R434" s="280"/>
      <c r="S434" s="280"/>
      <c r="T434" s="280"/>
      <c r="U434" s="280"/>
      <c r="V434" s="280"/>
      <c r="W434" s="280"/>
      <c r="X434" s="280"/>
      <c r="Y434" s="280"/>
      <c r="Z434" s="280"/>
      <c r="AA434" s="280"/>
      <c r="AB434" s="280"/>
      <c r="AC434" s="280"/>
      <c r="AD434" s="280"/>
    </row>
    <row r="435" ht="20.25" customHeight="1">
      <c r="A435" s="280"/>
      <c r="B435" s="280"/>
      <c r="C435" s="280"/>
      <c r="D435" s="280"/>
      <c r="E435" s="280"/>
      <c r="F435" s="280"/>
      <c r="G435" s="280"/>
      <c r="H435" s="280"/>
      <c r="I435" s="280"/>
      <c r="J435" s="280"/>
      <c r="K435" s="280"/>
      <c r="L435" s="280"/>
      <c r="M435" s="280"/>
      <c r="N435" s="280"/>
      <c r="O435" s="280"/>
      <c r="P435" s="280"/>
      <c r="Q435" s="280"/>
      <c r="R435" s="280"/>
      <c r="S435" s="280"/>
      <c r="T435" s="280"/>
      <c r="U435" s="280"/>
      <c r="V435" s="280"/>
      <c r="W435" s="280"/>
      <c r="X435" s="280"/>
      <c r="Y435" s="280"/>
      <c r="Z435" s="280"/>
      <c r="AA435" s="280"/>
      <c r="AB435" s="280"/>
      <c r="AC435" s="280"/>
      <c r="AD435" s="280"/>
    </row>
    <row r="436" ht="20.25" customHeight="1">
      <c r="A436" s="280"/>
      <c r="B436" s="280"/>
      <c r="C436" s="280"/>
      <c r="D436" s="280"/>
      <c r="E436" s="280"/>
      <c r="F436" s="280"/>
      <c r="G436" s="280"/>
      <c r="H436" s="280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  <c r="AC436" s="280"/>
      <c r="AD436" s="280"/>
    </row>
    <row r="437" ht="20.25" customHeight="1">
      <c r="A437" s="280"/>
      <c r="B437" s="280"/>
      <c r="C437" s="280"/>
      <c r="D437" s="280"/>
      <c r="E437" s="280"/>
      <c r="F437" s="280"/>
      <c r="G437" s="280"/>
      <c r="H437" s="280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  <c r="AC437" s="280"/>
      <c r="AD437" s="280"/>
    </row>
    <row r="438" ht="20.25" customHeight="1">
      <c r="A438" s="280"/>
      <c r="B438" s="280"/>
      <c r="C438" s="280"/>
      <c r="D438" s="280"/>
      <c r="E438" s="280"/>
      <c r="F438" s="280"/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  <c r="AC438" s="280"/>
      <c r="AD438" s="280"/>
    </row>
    <row r="439" ht="20.25" customHeight="1">
      <c r="A439" s="280"/>
      <c r="B439" s="280"/>
      <c r="C439" s="280"/>
      <c r="D439" s="280"/>
      <c r="E439" s="280"/>
      <c r="F439" s="280"/>
      <c r="G439" s="280"/>
      <c r="H439" s="280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</row>
    <row r="440" ht="20.25" customHeight="1">
      <c r="A440" s="280"/>
      <c r="B440" s="280"/>
      <c r="C440" s="280"/>
      <c r="D440" s="280"/>
      <c r="E440" s="280"/>
      <c r="F440" s="280"/>
      <c r="G440" s="280"/>
      <c r="H440" s="280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</row>
    <row r="441" ht="20.25" customHeight="1">
      <c r="A441" s="280"/>
      <c r="B441" s="280"/>
      <c r="C441" s="280"/>
      <c r="D441" s="280"/>
      <c r="E441" s="280"/>
      <c r="F441" s="280"/>
      <c r="G441" s="280"/>
      <c r="H441" s="280"/>
      <c r="I441" s="280"/>
      <c r="J441" s="280"/>
      <c r="K441" s="280"/>
      <c r="L441" s="280"/>
      <c r="M441" s="280"/>
      <c r="N441" s="280"/>
      <c r="O441" s="280"/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</row>
    <row r="442" ht="20.25" customHeight="1">
      <c r="A442" s="280"/>
      <c r="B442" s="280"/>
      <c r="C442" s="280"/>
      <c r="D442" s="280"/>
      <c r="E442" s="280"/>
      <c r="F442" s="280"/>
      <c r="G442" s="280"/>
      <c r="H442" s="280"/>
      <c r="I442" s="280"/>
      <c r="J442" s="280"/>
      <c r="K442" s="280"/>
      <c r="L442" s="280"/>
      <c r="M442" s="280"/>
      <c r="N442" s="280"/>
      <c r="O442" s="280"/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</row>
    <row r="443" ht="20.25" customHeight="1">
      <c r="A443" s="280"/>
      <c r="B443" s="280"/>
      <c r="C443" s="280"/>
      <c r="D443" s="280"/>
      <c r="E443" s="280"/>
      <c r="F443" s="280"/>
      <c r="G443" s="280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</row>
    <row r="444" ht="20.25" customHeight="1">
      <c r="A444" s="280"/>
      <c r="B444" s="280"/>
      <c r="C444" s="280"/>
      <c r="D444" s="280"/>
      <c r="E444" s="280"/>
      <c r="F444" s="280"/>
      <c r="G444" s="280"/>
      <c r="H444" s="280"/>
      <c r="I444" s="280"/>
      <c r="J444" s="280"/>
      <c r="K444" s="280"/>
      <c r="L444" s="280"/>
      <c r="M444" s="280"/>
      <c r="N444" s="280"/>
      <c r="O444" s="280"/>
      <c r="P444" s="280"/>
      <c r="Q444" s="280"/>
      <c r="R444" s="280"/>
      <c r="S444" s="280"/>
      <c r="T444" s="280"/>
      <c r="U444" s="280"/>
      <c r="V444" s="280"/>
      <c r="W444" s="280"/>
      <c r="X444" s="280"/>
      <c r="Y444" s="280"/>
      <c r="Z444" s="280"/>
      <c r="AA444" s="280"/>
      <c r="AB444" s="280"/>
      <c r="AC444" s="280"/>
      <c r="AD444" s="280"/>
    </row>
    <row r="445" ht="20.25" customHeight="1">
      <c r="A445" s="280"/>
      <c r="B445" s="280"/>
      <c r="C445" s="280"/>
      <c r="D445" s="280"/>
      <c r="E445" s="280"/>
      <c r="F445" s="280"/>
      <c r="G445" s="280"/>
      <c r="H445" s="280"/>
      <c r="I445" s="280"/>
      <c r="J445" s="280"/>
      <c r="K445" s="280"/>
      <c r="L445" s="280"/>
      <c r="M445" s="280"/>
      <c r="N445" s="280"/>
      <c r="O445" s="280"/>
      <c r="P445" s="280"/>
      <c r="Q445" s="280"/>
      <c r="R445" s="280"/>
      <c r="S445" s="280"/>
      <c r="T445" s="280"/>
      <c r="U445" s="280"/>
      <c r="V445" s="280"/>
      <c r="W445" s="280"/>
      <c r="X445" s="280"/>
      <c r="Y445" s="280"/>
      <c r="Z445" s="280"/>
      <c r="AA445" s="280"/>
      <c r="AB445" s="280"/>
      <c r="AC445" s="280"/>
      <c r="AD445" s="280"/>
    </row>
    <row r="446" ht="20.25" customHeight="1">
      <c r="A446" s="280"/>
      <c r="B446" s="280"/>
      <c r="C446" s="280"/>
      <c r="D446" s="280"/>
      <c r="E446" s="280"/>
      <c r="F446" s="280"/>
      <c r="G446" s="280"/>
      <c r="H446" s="280"/>
      <c r="I446" s="280"/>
      <c r="J446" s="280"/>
      <c r="K446" s="280"/>
      <c r="L446" s="280"/>
      <c r="M446" s="280"/>
      <c r="N446" s="280"/>
      <c r="O446" s="280"/>
      <c r="P446" s="280"/>
      <c r="Q446" s="280"/>
      <c r="R446" s="280"/>
      <c r="S446" s="280"/>
      <c r="T446" s="280"/>
      <c r="U446" s="280"/>
      <c r="V446" s="280"/>
      <c r="W446" s="280"/>
      <c r="X446" s="280"/>
      <c r="Y446" s="280"/>
      <c r="Z446" s="280"/>
      <c r="AA446" s="280"/>
      <c r="AB446" s="280"/>
      <c r="AC446" s="280"/>
      <c r="AD446" s="280"/>
    </row>
    <row r="447" ht="20.25" customHeight="1">
      <c r="A447" s="280"/>
      <c r="B447" s="280"/>
      <c r="C447" s="280"/>
      <c r="D447" s="280"/>
      <c r="E447" s="280"/>
      <c r="F447" s="280"/>
      <c r="G447" s="280"/>
      <c r="H447" s="280"/>
      <c r="I447" s="280"/>
      <c r="J447" s="280"/>
      <c r="K447" s="280"/>
      <c r="L447" s="280"/>
      <c r="M447" s="280"/>
      <c r="N447" s="280"/>
      <c r="O447" s="280"/>
      <c r="P447" s="280"/>
      <c r="Q447" s="280"/>
      <c r="R447" s="280"/>
      <c r="S447" s="280"/>
      <c r="T447" s="280"/>
      <c r="U447" s="280"/>
      <c r="V447" s="280"/>
      <c r="W447" s="280"/>
      <c r="X447" s="280"/>
      <c r="Y447" s="280"/>
      <c r="Z447" s="280"/>
      <c r="AA447" s="280"/>
      <c r="AB447" s="280"/>
      <c r="AC447" s="280"/>
      <c r="AD447" s="280"/>
    </row>
    <row r="448" ht="20.25" customHeight="1">
      <c r="A448" s="280"/>
      <c r="B448" s="280"/>
      <c r="C448" s="280"/>
      <c r="D448" s="280"/>
      <c r="E448" s="280"/>
      <c r="F448" s="280"/>
      <c r="G448" s="280"/>
      <c r="H448" s="280"/>
      <c r="I448" s="280"/>
      <c r="J448" s="280"/>
      <c r="K448" s="280"/>
      <c r="L448" s="280"/>
      <c r="M448" s="280"/>
      <c r="N448" s="280"/>
      <c r="O448" s="280"/>
      <c r="P448" s="280"/>
      <c r="Q448" s="280"/>
      <c r="R448" s="280"/>
      <c r="S448" s="280"/>
      <c r="T448" s="280"/>
      <c r="U448" s="280"/>
      <c r="V448" s="280"/>
      <c r="W448" s="280"/>
      <c r="X448" s="280"/>
      <c r="Y448" s="280"/>
      <c r="Z448" s="280"/>
      <c r="AA448" s="280"/>
      <c r="AB448" s="280"/>
      <c r="AC448" s="280"/>
      <c r="AD448" s="280"/>
    </row>
    <row r="449" ht="20.25" customHeight="1">
      <c r="A449" s="280"/>
      <c r="B449" s="280"/>
      <c r="C449" s="280"/>
      <c r="D449" s="280"/>
      <c r="E449" s="280"/>
      <c r="F449" s="280"/>
      <c r="G449" s="280"/>
      <c r="H449" s="280"/>
      <c r="I449" s="280"/>
      <c r="J449" s="280"/>
      <c r="K449" s="280"/>
      <c r="L449" s="280"/>
      <c r="M449" s="280"/>
      <c r="N449" s="280"/>
      <c r="O449" s="280"/>
      <c r="P449" s="280"/>
      <c r="Q449" s="280"/>
      <c r="R449" s="280"/>
      <c r="S449" s="280"/>
      <c r="T449" s="280"/>
      <c r="U449" s="280"/>
      <c r="V449" s="280"/>
      <c r="W449" s="280"/>
      <c r="X449" s="280"/>
      <c r="Y449" s="280"/>
      <c r="Z449" s="280"/>
      <c r="AA449" s="280"/>
      <c r="AB449" s="280"/>
      <c r="AC449" s="280"/>
      <c r="AD449" s="280"/>
    </row>
    <row r="450" ht="20.25" customHeight="1">
      <c r="A450" s="280"/>
      <c r="B450" s="280"/>
      <c r="C450" s="280"/>
      <c r="D450" s="280"/>
      <c r="E450" s="280"/>
      <c r="F450" s="280"/>
      <c r="G450" s="280"/>
      <c r="H450" s="280"/>
      <c r="I450" s="280"/>
      <c r="J450" s="280"/>
      <c r="K450" s="280"/>
      <c r="L450" s="280"/>
      <c r="M450" s="280"/>
      <c r="N450" s="280"/>
      <c r="O450" s="280"/>
      <c r="P450" s="280"/>
      <c r="Q450" s="280"/>
      <c r="R450" s="280"/>
      <c r="S450" s="280"/>
      <c r="T450" s="280"/>
      <c r="U450" s="280"/>
      <c r="V450" s="280"/>
      <c r="W450" s="280"/>
      <c r="X450" s="280"/>
      <c r="Y450" s="280"/>
      <c r="Z450" s="280"/>
      <c r="AA450" s="280"/>
      <c r="AB450" s="280"/>
      <c r="AC450" s="280"/>
      <c r="AD450" s="280"/>
    </row>
    <row r="451" ht="20.25" customHeight="1">
      <c r="A451" s="280"/>
      <c r="B451" s="280"/>
      <c r="C451" s="280"/>
      <c r="D451" s="280"/>
      <c r="E451" s="280"/>
      <c r="F451" s="280"/>
      <c r="G451" s="280"/>
      <c r="H451" s="280"/>
      <c r="I451" s="280"/>
      <c r="J451" s="280"/>
      <c r="K451" s="280"/>
      <c r="L451" s="280"/>
      <c r="M451" s="280"/>
      <c r="N451" s="280"/>
      <c r="O451" s="280"/>
      <c r="P451" s="280"/>
      <c r="Q451" s="280"/>
      <c r="R451" s="280"/>
      <c r="S451" s="280"/>
      <c r="T451" s="280"/>
      <c r="U451" s="280"/>
      <c r="V451" s="280"/>
      <c r="W451" s="280"/>
      <c r="X451" s="280"/>
      <c r="Y451" s="280"/>
      <c r="Z451" s="280"/>
      <c r="AA451" s="280"/>
      <c r="AB451" s="280"/>
      <c r="AC451" s="280"/>
      <c r="AD451" s="280"/>
    </row>
    <row r="452" ht="20.25" customHeight="1">
      <c r="A452" s="280"/>
      <c r="B452" s="280"/>
      <c r="C452" s="280"/>
      <c r="D452" s="280"/>
      <c r="E452" s="280"/>
      <c r="F452" s="280"/>
      <c r="G452" s="280"/>
      <c r="H452" s="280"/>
      <c r="I452" s="280"/>
      <c r="J452" s="280"/>
      <c r="K452" s="280"/>
      <c r="L452" s="280"/>
      <c r="M452" s="280"/>
      <c r="N452" s="280"/>
      <c r="O452" s="280"/>
      <c r="P452" s="280"/>
      <c r="Q452" s="280"/>
      <c r="R452" s="280"/>
      <c r="S452" s="280"/>
      <c r="T452" s="280"/>
      <c r="U452" s="280"/>
      <c r="V452" s="280"/>
      <c r="W452" s="280"/>
      <c r="X452" s="280"/>
      <c r="Y452" s="280"/>
      <c r="Z452" s="280"/>
      <c r="AA452" s="280"/>
      <c r="AB452" s="280"/>
      <c r="AC452" s="280"/>
      <c r="AD452" s="280"/>
    </row>
    <row r="453" ht="20.25" customHeight="1">
      <c r="A453" s="280"/>
      <c r="B453" s="280"/>
      <c r="C453" s="280"/>
      <c r="D453" s="280"/>
      <c r="E453" s="280"/>
      <c r="F453" s="280"/>
      <c r="G453" s="280"/>
      <c r="H453" s="280"/>
      <c r="I453" s="280"/>
      <c r="J453" s="280"/>
      <c r="K453" s="280"/>
      <c r="L453" s="280"/>
      <c r="M453" s="280"/>
      <c r="N453" s="280"/>
      <c r="O453" s="280"/>
      <c r="P453" s="280"/>
      <c r="Q453" s="280"/>
      <c r="R453" s="280"/>
      <c r="S453" s="280"/>
      <c r="T453" s="280"/>
      <c r="U453" s="280"/>
      <c r="V453" s="280"/>
      <c r="W453" s="280"/>
      <c r="X453" s="280"/>
      <c r="Y453" s="280"/>
      <c r="Z453" s="280"/>
      <c r="AA453" s="280"/>
      <c r="AB453" s="280"/>
      <c r="AC453" s="280"/>
      <c r="AD453" s="280"/>
    </row>
    <row r="454" ht="20.25" customHeight="1">
      <c r="A454" s="280"/>
      <c r="B454" s="280"/>
      <c r="C454" s="280"/>
      <c r="D454" s="280"/>
      <c r="E454" s="280"/>
      <c r="F454" s="280"/>
      <c r="G454" s="280"/>
      <c r="H454" s="280"/>
      <c r="I454" s="280"/>
      <c r="J454" s="280"/>
      <c r="K454" s="280"/>
      <c r="L454" s="280"/>
      <c r="M454" s="280"/>
      <c r="N454" s="280"/>
      <c r="O454" s="280"/>
      <c r="P454" s="280"/>
      <c r="Q454" s="280"/>
      <c r="R454" s="280"/>
      <c r="S454" s="280"/>
      <c r="T454" s="280"/>
      <c r="U454" s="280"/>
      <c r="V454" s="280"/>
      <c r="W454" s="280"/>
      <c r="X454" s="280"/>
      <c r="Y454" s="280"/>
      <c r="Z454" s="280"/>
      <c r="AA454" s="280"/>
      <c r="AB454" s="280"/>
      <c r="AC454" s="280"/>
      <c r="AD454" s="280"/>
    </row>
    <row r="455" ht="20.25" customHeight="1">
      <c r="A455" s="280"/>
      <c r="B455" s="280"/>
      <c r="C455" s="280"/>
      <c r="D455" s="280"/>
      <c r="E455" s="280"/>
      <c r="F455" s="280"/>
      <c r="G455" s="280"/>
      <c r="H455" s="280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280"/>
      <c r="T455" s="280"/>
      <c r="U455" s="280"/>
      <c r="V455" s="280"/>
      <c r="W455" s="280"/>
      <c r="X455" s="280"/>
      <c r="Y455" s="280"/>
      <c r="Z455" s="280"/>
      <c r="AA455" s="280"/>
      <c r="AB455" s="280"/>
      <c r="AC455" s="280"/>
      <c r="AD455" s="280"/>
    </row>
    <row r="456" ht="20.25" customHeight="1">
      <c r="A456" s="280"/>
      <c r="B456" s="280"/>
      <c r="C456" s="280"/>
      <c r="D456" s="280"/>
      <c r="E456" s="280"/>
      <c r="F456" s="280"/>
      <c r="G456" s="280"/>
      <c r="H456" s="280"/>
      <c r="I456" s="280"/>
      <c r="J456" s="280"/>
      <c r="K456" s="280"/>
      <c r="L456" s="280"/>
      <c r="M456" s="280"/>
      <c r="N456" s="280"/>
      <c r="O456" s="280"/>
      <c r="P456" s="280"/>
      <c r="Q456" s="280"/>
      <c r="R456" s="280"/>
      <c r="S456" s="280"/>
      <c r="T456" s="280"/>
      <c r="U456" s="280"/>
      <c r="V456" s="280"/>
      <c r="W456" s="280"/>
      <c r="X456" s="280"/>
      <c r="Y456" s="280"/>
      <c r="Z456" s="280"/>
      <c r="AA456" s="280"/>
      <c r="AB456" s="280"/>
      <c r="AC456" s="280"/>
      <c r="AD456" s="280"/>
    </row>
    <row r="457" ht="20.25" customHeight="1">
      <c r="A457" s="280"/>
      <c r="B457" s="280"/>
      <c r="C457" s="280"/>
      <c r="D457" s="280"/>
      <c r="E457" s="280"/>
      <c r="F457" s="280"/>
      <c r="G457" s="280"/>
      <c r="H457" s="280"/>
      <c r="I457" s="280"/>
      <c r="J457" s="280"/>
      <c r="K457" s="280"/>
      <c r="L457" s="280"/>
      <c r="M457" s="280"/>
      <c r="N457" s="280"/>
      <c r="O457" s="280"/>
      <c r="P457" s="280"/>
      <c r="Q457" s="280"/>
      <c r="R457" s="280"/>
      <c r="S457" s="280"/>
      <c r="T457" s="280"/>
      <c r="U457" s="280"/>
      <c r="V457" s="280"/>
      <c r="W457" s="280"/>
      <c r="X457" s="280"/>
      <c r="Y457" s="280"/>
      <c r="Z457" s="280"/>
      <c r="AA457" s="280"/>
      <c r="AB457" s="280"/>
      <c r="AC457" s="280"/>
      <c r="AD457" s="280"/>
    </row>
    <row r="458" ht="20.25" customHeight="1">
      <c r="A458" s="280"/>
      <c r="B458" s="280"/>
      <c r="C458" s="280"/>
      <c r="D458" s="280"/>
      <c r="E458" s="280"/>
      <c r="F458" s="280"/>
      <c r="G458" s="280"/>
      <c r="H458" s="280"/>
      <c r="I458" s="280"/>
      <c r="J458" s="280"/>
      <c r="K458" s="280"/>
      <c r="L458" s="280"/>
      <c r="M458" s="280"/>
      <c r="N458" s="280"/>
      <c r="O458" s="280"/>
      <c r="P458" s="280"/>
      <c r="Q458" s="280"/>
      <c r="R458" s="280"/>
      <c r="S458" s="280"/>
      <c r="T458" s="280"/>
      <c r="U458" s="280"/>
      <c r="V458" s="280"/>
      <c r="W458" s="280"/>
      <c r="X458" s="280"/>
      <c r="Y458" s="280"/>
      <c r="Z458" s="280"/>
      <c r="AA458" s="280"/>
      <c r="AB458" s="280"/>
      <c r="AC458" s="280"/>
      <c r="AD458" s="280"/>
    </row>
    <row r="459" ht="20.25" customHeight="1">
      <c r="A459" s="280"/>
      <c r="B459" s="280"/>
      <c r="C459" s="280"/>
      <c r="D459" s="280"/>
      <c r="E459" s="280"/>
      <c r="F459" s="280"/>
      <c r="G459" s="280"/>
      <c r="H459" s="280"/>
      <c r="I459" s="280"/>
      <c r="J459" s="280"/>
      <c r="K459" s="280"/>
      <c r="L459" s="280"/>
      <c r="M459" s="280"/>
      <c r="N459" s="280"/>
      <c r="O459" s="280"/>
      <c r="P459" s="280"/>
      <c r="Q459" s="280"/>
      <c r="R459" s="280"/>
      <c r="S459" s="280"/>
      <c r="T459" s="280"/>
      <c r="U459" s="280"/>
      <c r="V459" s="280"/>
      <c r="W459" s="280"/>
      <c r="X459" s="280"/>
      <c r="Y459" s="280"/>
      <c r="Z459" s="280"/>
      <c r="AA459" s="280"/>
      <c r="AB459" s="280"/>
      <c r="AC459" s="280"/>
      <c r="AD459" s="280"/>
    </row>
    <row r="460" ht="20.25" customHeight="1">
      <c r="A460" s="280"/>
      <c r="B460" s="280"/>
      <c r="C460" s="280"/>
      <c r="D460" s="280"/>
      <c r="E460" s="280"/>
      <c r="F460" s="280"/>
      <c r="G460" s="280"/>
      <c r="H460" s="280"/>
      <c r="I460" s="280"/>
      <c r="J460" s="280"/>
      <c r="K460" s="280"/>
      <c r="L460" s="280"/>
      <c r="M460" s="280"/>
      <c r="N460" s="280"/>
      <c r="O460" s="280"/>
      <c r="P460" s="280"/>
      <c r="Q460" s="280"/>
      <c r="R460" s="280"/>
      <c r="S460" s="280"/>
      <c r="T460" s="280"/>
      <c r="U460" s="280"/>
      <c r="V460" s="280"/>
      <c r="W460" s="280"/>
      <c r="X460" s="280"/>
      <c r="Y460" s="280"/>
      <c r="Z460" s="280"/>
      <c r="AA460" s="280"/>
      <c r="AB460" s="280"/>
      <c r="AC460" s="280"/>
      <c r="AD460" s="280"/>
    </row>
    <row r="461" ht="20.25" customHeight="1">
      <c r="A461" s="280"/>
      <c r="B461" s="280"/>
      <c r="C461" s="280"/>
      <c r="D461" s="280"/>
      <c r="E461" s="280"/>
      <c r="F461" s="280"/>
      <c r="G461" s="280"/>
      <c r="H461" s="280"/>
      <c r="I461" s="280"/>
      <c r="J461" s="280"/>
      <c r="K461" s="280"/>
      <c r="L461" s="280"/>
      <c r="M461" s="280"/>
      <c r="N461" s="280"/>
      <c r="O461" s="280"/>
      <c r="P461" s="280"/>
      <c r="Q461" s="280"/>
      <c r="R461" s="280"/>
      <c r="S461" s="280"/>
      <c r="T461" s="280"/>
      <c r="U461" s="280"/>
      <c r="V461" s="280"/>
      <c r="W461" s="280"/>
      <c r="X461" s="280"/>
      <c r="Y461" s="280"/>
      <c r="Z461" s="280"/>
      <c r="AA461" s="280"/>
      <c r="AB461" s="280"/>
      <c r="AC461" s="280"/>
      <c r="AD461" s="280"/>
    </row>
    <row r="462" ht="20.25" customHeight="1">
      <c r="A462" s="280"/>
      <c r="B462" s="280"/>
      <c r="C462" s="280"/>
      <c r="D462" s="280"/>
      <c r="E462" s="280"/>
      <c r="F462" s="280"/>
      <c r="G462" s="280"/>
      <c r="H462" s="280"/>
      <c r="I462" s="280"/>
      <c r="J462" s="280"/>
      <c r="K462" s="280"/>
      <c r="L462" s="280"/>
      <c r="M462" s="280"/>
      <c r="N462" s="280"/>
      <c r="O462" s="280"/>
      <c r="P462" s="280"/>
      <c r="Q462" s="280"/>
      <c r="R462" s="280"/>
      <c r="S462" s="280"/>
      <c r="T462" s="280"/>
      <c r="U462" s="280"/>
      <c r="V462" s="280"/>
      <c r="W462" s="280"/>
      <c r="X462" s="280"/>
      <c r="Y462" s="280"/>
      <c r="Z462" s="280"/>
      <c r="AA462" s="280"/>
      <c r="AB462" s="280"/>
      <c r="AC462" s="280"/>
      <c r="AD462" s="280"/>
    </row>
    <row r="463" ht="20.25" customHeight="1">
      <c r="A463" s="280"/>
      <c r="B463" s="280"/>
      <c r="C463" s="280"/>
      <c r="D463" s="280"/>
      <c r="E463" s="280"/>
      <c r="F463" s="280"/>
      <c r="G463" s="280"/>
      <c r="H463" s="280"/>
      <c r="I463" s="280"/>
      <c r="J463" s="280"/>
      <c r="K463" s="280"/>
      <c r="L463" s="280"/>
      <c r="M463" s="280"/>
      <c r="N463" s="280"/>
      <c r="O463" s="280"/>
      <c r="P463" s="280"/>
      <c r="Q463" s="280"/>
      <c r="R463" s="280"/>
      <c r="S463" s="280"/>
      <c r="T463" s="280"/>
      <c r="U463" s="280"/>
      <c r="V463" s="280"/>
      <c r="W463" s="280"/>
      <c r="X463" s="280"/>
      <c r="Y463" s="280"/>
      <c r="Z463" s="280"/>
      <c r="AA463" s="280"/>
      <c r="AB463" s="280"/>
      <c r="AC463" s="280"/>
      <c r="AD463" s="280"/>
    </row>
    <row r="464" ht="20.25" customHeight="1">
      <c r="A464" s="280"/>
      <c r="B464" s="280"/>
      <c r="C464" s="280"/>
      <c r="D464" s="280"/>
      <c r="E464" s="280"/>
      <c r="F464" s="280"/>
      <c r="G464" s="280"/>
      <c r="H464" s="280"/>
      <c r="I464" s="280"/>
      <c r="J464" s="280"/>
      <c r="K464" s="280"/>
      <c r="L464" s="280"/>
      <c r="M464" s="280"/>
      <c r="N464" s="280"/>
      <c r="O464" s="280"/>
      <c r="P464" s="280"/>
      <c r="Q464" s="280"/>
      <c r="R464" s="280"/>
      <c r="S464" s="280"/>
      <c r="T464" s="280"/>
      <c r="U464" s="280"/>
      <c r="V464" s="280"/>
      <c r="W464" s="280"/>
      <c r="X464" s="280"/>
      <c r="Y464" s="280"/>
      <c r="Z464" s="280"/>
      <c r="AA464" s="280"/>
      <c r="AB464" s="280"/>
      <c r="AC464" s="280"/>
      <c r="AD464" s="280"/>
    </row>
    <row r="465" ht="20.25" customHeight="1">
      <c r="A465" s="280"/>
      <c r="B465" s="280"/>
      <c r="C465" s="280"/>
      <c r="D465" s="280"/>
      <c r="E465" s="280"/>
      <c r="F465" s="280"/>
      <c r="G465" s="280"/>
      <c r="H465" s="280"/>
      <c r="I465" s="280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0"/>
      <c r="AC465" s="280"/>
      <c r="AD465" s="280"/>
    </row>
    <row r="466" ht="20.25" customHeight="1">
      <c r="A466" s="280"/>
      <c r="B466" s="280"/>
      <c r="C466" s="280"/>
      <c r="D466" s="280"/>
      <c r="E466" s="280"/>
      <c r="F466" s="280"/>
      <c r="G466" s="280"/>
      <c r="H466" s="280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0"/>
      <c r="AC466" s="280"/>
      <c r="AD466" s="280"/>
    </row>
    <row r="467" ht="20.25" customHeight="1">
      <c r="A467" s="280"/>
      <c r="B467" s="280"/>
      <c r="C467" s="280"/>
      <c r="D467" s="280"/>
      <c r="E467" s="280"/>
      <c r="F467" s="280"/>
      <c r="G467" s="280"/>
      <c r="H467" s="280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0"/>
      <c r="AC467" s="280"/>
      <c r="AD467" s="280"/>
    </row>
    <row r="468" ht="20.25" customHeight="1">
      <c r="A468" s="280"/>
      <c r="B468" s="280"/>
      <c r="C468" s="280"/>
      <c r="D468" s="280"/>
      <c r="E468" s="280"/>
      <c r="F468" s="280"/>
      <c r="G468" s="280"/>
      <c r="H468" s="280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0"/>
      <c r="AC468" s="280"/>
      <c r="AD468" s="280"/>
    </row>
    <row r="469" ht="20.25" customHeight="1">
      <c r="A469" s="280"/>
      <c r="B469" s="280"/>
      <c r="C469" s="280"/>
      <c r="D469" s="280"/>
      <c r="E469" s="280"/>
      <c r="F469" s="280"/>
      <c r="G469" s="280"/>
      <c r="H469" s="280"/>
      <c r="I469" s="280"/>
      <c r="J469" s="280"/>
      <c r="K469" s="280"/>
      <c r="L469" s="280"/>
      <c r="M469" s="280"/>
      <c r="N469" s="280"/>
      <c r="O469" s="280"/>
      <c r="P469" s="280"/>
      <c r="Q469" s="280"/>
      <c r="R469" s="280"/>
      <c r="S469" s="280"/>
      <c r="T469" s="280"/>
      <c r="U469" s="280"/>
      <c r="V469" s="280"/>
      <c r="W469" s="280"/>
      <c r="X469" s="280"/>
      <c r="Y469" s="280"/>
      <c r="Z469" s="280"/>
      <c r="AA469" s="280"/>
      <c r="AB469" s="280"/>
      <c r="AC469" s="280"/>
      <c r="AD469" s="280"/>
    </row>
    <row r="470" ht="20.25" customHeight="1">
      <c r="A470" s="280"/>
      <c r="B470" s="280"/>
      <c r="C470" s="280"/>
      <c r="D470" s="280"/>
      <c r="E470" s="280"/>
      <c r="F470" s="280"/>
      <c r="G470" s="280"/>
      <c r="H470" s="280"/>
      <c r="I470" s="280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0"/>
      <c r="AC470" s="280"/>
      <c r="AD470" s="280"/>
    </row>
    <row r="471" ht="20.25" customHeight="1">
      <c r="A471" s="280"/>
      <c r="B471" s="280"/>
      <c r="C471" s="280"/>
      <c r="D471" s="280"/>
      <c r="E471" s="280"/>
      <c r="F471" s="280"/>
      <c r="G471" s="280"/>
      <c r="H471" s="280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</row>
    <row r="472" ht="20.25" customHeight="1">
      <c r="A472" s="280"/>
      <c r="B472" s="280"/>
      <c r="C472" s="280"/>
      <c r="D472" s="280"/>
      <c r="E472" s="280"/>
      <c r="F472" s="280"/>
      <c r="G472" s="280"/>
      <c r="H472" s="280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0"/>
      <c r="AC472" s="280"/>
      <c r="AD472" s="280"/>
    </row>
    <row r="473" ht="20.25" customHeight="1">
      <c r="A473" s="280"/>
      <c r="B473" s="280"/>
      <c r="C473" s="280"/>
      <c r="D473" s="280"/>
      <c r="E473" s="280"/>
      <c r="F473" s="280"/>
      <c r="G473" s="280"/>
      <c r="H473" s="280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0"/>
      <c r="AC473" s="280"/>
      <c r="AD473" s="280"/>
    </row>
    <row r="474" ht="20.25" customHeight="1">
      <c r="A474" s="280"/>
      <c r="B474" s="280"/>
      <c r="C474" s="280"/>
      <c r="D474" s="280"/>
      <c r="E474" s="280"/>
      <c r="F474" s="280"/>
      <c r="G474" s="280"/>
      <c r="H474" s="280"/>
      <c r="I474" s="280"/>
      <c r="J474" s="280"/>
      <c r="K474" s="280"/>
      <c r="L474" s="280"/>
      <c r="M474" s="280"/>
      <c r="N474" s="280"/>
      <c r="O474" s="280"/>
      <c r="P474" s="280"/>
      <c r="Q474" s="280"/>
      <c r="R474" s="280"/>
      <c r="S474" s="280"/>
      <c r="T474" s="280"/>
      <c r="U474" s="280"/>
      <c r="V474" s="280"/>
      <c r="W474" s="280"/>
      <c r="X474" s="280"/>
      <c r="Y474" s="280"/>
      <c r="Z474" s="280"/>
      <c r="AA474" s="280"/>
      <c r="AB474" s="280"/>
      <c r="AC474" s="280"/>
      <c r="AD474" s="280"/>
    </row>
    <row r="475" ht="20.25" customHeight="1">
      <c r="A475" s="280"/>
      <c r="B475" s="280"/>
      <c r="C475" s="280"/>
      <c r="D475" s="280"/>
      <c r="E475" s="280"/>
      <c r="F475" s="280"/>
      <c r="G475" s="280"/>
      <c r="H475" s="280"/>
      <c r="I475" s="280"/>
      <c r="J475" s="280"/>
      <c r="K475" s="280"/>
      <c r="L475" s="280"/>
      <c r="M475" s="280"/>
      <c r="N475" s="280"/>
      <c r="O475" s="280"/>
      <c r="P475" s="280"/>
      <c r="Q475" s="280"/>
      <c r="R475" s="280"/>
      <c r="S475" s="280"/>
      <c r="T475" s="280"/>
      <c r="U475" s="280"/>
      <c r="V475" s="280"/>
      <c r="W475" s="280"/>
      <c r="X475" s="280"/>
      <c r="Y475" s="280"/>
      <c r="Z475" s="280"/>
      <c r="AA475" s="280"/>
      <c r="AB475" s="280"/>
      <c r="AC475" s="280"/>
      <c r="AD475" s="280"/>
    </row>
    <row r="476" ht="20.25" customHeight="1">
      <c r="A476" s="280"/>
      <c r="B476" s="280"/>
      <c r="C476" s="280"/>
      <c r="D476" s="280"/>
      <c r="E476" s="280"/>
      <c r="F476" s="280"/>
      <c r="G476" s="280"/>
      <c r="H476" s="280"/>
      <c r="I476" s="280"/>
      <c r="J476" s="280"/>
      <c r="K476" s="280"/>
      <c r="L476" s="280"/>
      <c r="M476" s="280"/>
      <c r="N476" s="280"/>
      <c r="O476" s="280"/>
      <c r="P476" s="280"/>
      <c r="Q476" s="280"/>
      <c r="R476" s="280"/>
      <c r="S476" s="280"/>
      <c r="T476" s="280"/>
      <c r="U476" s="280"/>
      <c r="V476" s="280"/>
      <c r="W476" s="280"/>
      <c r="X476" s="280"/>
      <c r="Y476" s="280"/>
      <c r="Z476" s="280"/>
      <c r="AA476" s="280"/>
      <c r="AB476" s="280"/>
      <c r="AC476" s="280"/>
      <c r="AD476" s="280"/>
    </row>
    <row r="477" ht="20.25" customHeight="1">
      <c r="A477" s="280"/>
      <c r="B477" s="280"/>
      <c r="C477" s="280"/>
      <c r="D477" s="280"/>
      <c r="E477" s="280"/>
      <c r="F477" s="280"/>
      <c r="G477" s="280"/>
      <c r="H477" s="280"/>
      <c r="I477" s="280"/>
      <c r="J477" s="280"/>
      <c r="K477" s="280"/>
      <c r="L477" s="280"/>
      <c r="M477" s="280"/>
      <c r="N477" s="280"/>
      <c r="O477" s="280"/>
      <c r="P477" s="280"/>
      <c r="Q477" s="280"/>
      <c r="R477" s="280"/>
      <c r="S477" s="280"/>
      <c r="T477" s="280"/>
      <c r="U477" s="280"/>
      <c r="V477" s="280"/>
      <c r="W477" s="280"/>
      <c r="X477" s="280"/>
      <c r="Y477" s="280"/>
      <c r="Z477" s="280"/>
      <c r="AA477" s="280"/>
      <c r="AB477" s="280"/>
      <c r="AC477" s="280"/>
      <c r="AD477" s="280"/>
    </row>
    <row r="478" ht="20.25" customHeight="1">
      <c r="A478" s="280"/>
      <c r="B478" s="280"/>
      <c r="C478" s="280"/>
      <c r="D478" s="280"/>
      <c r="E478" s="280"/>
      <c r="F478" s="280"/>
      <c r="G478" s="280"/>
      <c r="H478" s="280"/>
      <c r="I478" s="280"/>
      <c r="J478" s="280"/>
      <c r="K478" s="280"/>
      <c r="L478" s="280"/>
      <c r="M478" s="280"/>
      <c r="N478" s="280"/>
      <c r="O478" s="280"/>
      <c r="P478" s="280"/>
      <c r="Q478" s="280"/>
      <c r="R478" s="280"/>
      <c r="S478" s="280"/>
      <c r="T478" s="280"/>
      <c r="U478" s="280"/>
      <c r="V478" s="280"/>
      <c r="W478" s="280"/>
      <c r="X478" s="280"/>
      <c r="Y478" s="280"/>
      <c r="Z478" s="280"/>
      <c r="AA478" s="280"/>
      <c r="AB478" s="280"/>
      <c r="AC478" s="280"/>
      <c r="AD478" s="280"/>
    </row>
    <row r="479" ht="20.25" customHeight="1">
      <c r="A479" s="280"/>
      <c r="B479" s="280"/>
      <c r="C479" s="280"/>
      <c r="D479" s="280"/>
      <c r="E479" s="280"/>
      <c r="F479" s="280"/>
      <c r="G479" s="280"/>
      <c r="H479" s="280"/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0"/>
      <c r="U479" s="280"/>
      <c r="V479" s="280"/>
      <c r="W479" s="280"/>
      <c r="X479" s="280"/>
      <c r="Y479" s="280"/>
      <c r="Z479" s="280"/>
      <c r="AA479" s="280"/>
      <c r="AB479" s="280"/>
      <c r="AC479" s="280"/>
      <c r="AD479" s="280"/>
    </row>
    <row r="480" ht="20.25" customHeight="1">
      <c r="A480" s="280"/>
      <c r="B480" s="280"/>
      <c r="C480" s="280"/>
      <c r="D480" s="280"/>
      <c r="E480" s="280"/>
      <c r="F480" s="280"/>
      <c r="G480" s="280"/>
      <c r="H480" s="280"/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/>
      <c r="T480" s="280"/>
      <c r="U480" s="280"/>
      <c r="V480" s="280"/>
      <c r="W480" s="280"/>
      <c r="X480" s="280"/>
      <c r="Y480" s="280"/>
      <c r="Z480" s="280"/>
      <c r="AA480" s="280"/>
      <c r="AB480" s="280"/>
      <c r="AC480" s="280"/>
      <c r="AD480" s="280"/>
    </row>
    <row r="481" ht="20.25" customHeight="1">
      <c r="A481" s="280"/>
      <c r="B481" s="280"/>
      <c r="C481" s="280"/>
      <c r="D481" s="280"/>
      <c r="E481" s="280"/>
      <c r="F481" s="280"/>
      <c r="G481" s="280"/>
      <c r="H481" s="280"/>
      <c r="I481" s="280"/>
      <c r="J481" s="280"/>
      <c r="K481" s="280"/>
      <c r="L481" s="280"/>
      <c r="M481" s="280"/>
      <c r="N481" s="280"/>
      <c r="O481" s="280"/>
      <c r="P481" s="280"/>
      <c r="Q481" s="280"/>
      <c r="R481" s="280"/>
      <c r="S481" s="280"/>
      <c r="T481" s="280"/>
      <c r="U481" s="280"/>
      <c r="V481" s="280"/>
      <c r="W481" s="280"/>
      <c r="X481" s="280"/>
      <c r="Y481" s="280"/>
      <c r="Z481" s="280"/>
      <c r="AA481" s="280"/>
      <c r="AB481" s="280"/>
      <c r="AC481" s="280"/>
      <c r="AD481" s="280"/>
    </row>
    <row r="482" ht="20.25" customHeight="1">
      <c r="A482" s="280"/>
      <c r="B482" s="280"/>
      <c r="C482" s="280"/>
      <c r="D482" s="280"/>
      <c r="E482" s="280"/>
      <c r="F482" s="280"/>
      <c r="G482" s="280"/>
      <c r="H482" s="280"/>
      <c r="I482" s="280"/>
      <c r="J482" s="280"/>
      <c r="K482" s="280"/>
      <c r="L482" s="280"/>
      <c r="M482" s="280"/>
      <c r="N482" s="280"/>
      <c r="O482" s="280"/>
      <c r="P482" s="280"/>
      <c r="Q482" s="280"/>
      <c r="R482" s="280"/>
      <c r="S482" s="280"/>
      <c r="T482" s="280"/>
      <c r="U482" s="280"/>
      <c r="V482" s="280"/>
      <c r="W482" s="280"/>
      <c r="X482" s="280"/>
      <c r="Y482" s="280"/>
      <c r="Z482" s="280"/>
      <c r="AA482" s="280"/>
      <c r="AB482" s="280"/>
      <c r="AC482" s="280"/>
      <c r="AD482" s="280"/>
    </row>
    <row r="483" ht="20.25" customHeight="1">
      <c r="A483" s="280"/>
      <c r="B483" s="280"/>
      <c r="C483" s="280"/>
      <c r="D483" s="280"/>
      <c r="E483" s="280"/>
      <c r="F483" s="280"/>
      <c r="G483" s="280"/>
      <c r="H483" s="280"/>
      <c r="I483" s="280"/>
      <c r="J483" s="280"/>
      <c r="K483" s="280"/>
      <c r="L483" s="280"/>
      <c r="M483" s="280"/>
      <c r="N483" s="280"/>
      <c r="O483" s="280"/>
      <c r="P483" s="280"/>
      <c r="Q483" s="280"/>
      <c r="R483" s="280"/>
      <c r="S483" s="280"/>
      <c r="T483" s="280"/>
      <c r="U483" s="280"/>
      <c r="V483" s="280"/>
      <c r="W483" s="280"/>
      <c r="X483" s="280"/>
      <c r="Y483" s="280"/>
      <c r="Z483" s="280"/>
      <c r="AA483" s="280"/>
      <c r="AB483" s="280"/>
      <c r="AC483" s="280"/>
      <c r="AD483" s="280"/>
    </row>
    <row r="484" ht="20.25" customHeight="1">
      <c r="A484" s="280"/>
      <c r="B484" s="280"/>
      <c r="C484" s="280"/>
      <c r="D484" s="280"/>
      <c r="E484" s="280"/>
      <c r="F484" s="280"/>
      <c r="G484" s="280"/>
      <c r="H484" s="280"/>
      <c r="I484" s="280"/>
      <c r="J484" s="280"/>
      <c r="K484" s="280"/>
      <c r="L484" s="280"/>
      <c r="M484" s="280"/>
      <c r="N484" s="280"/>
      <c r="O484" s="280"/>
      <c r="P484" s="280"/>
      <c r="Q484" s="280"/>
      <c r="R484" s="280"/>
      <c r="S484" s="280"/>
      <c r="T484" s="280"/>
      <c r="U484" s="280"/>
      <c r="V484" s="280"/>
      <c r="W484" s="280"/>
      <c r="X484" s="280"/>
      <c r="Y484" s="280"/>
      <c r="Z484" s="280"/>
      <c r="AA484" s="280"/>
      <c r="AB484" s="280"/>
      <c r="AC484" s="280"/>
      <c r="AD484" s="280"/>
    </row>
    <row r="485" ht="20.25" customHeight="1">
      <c r="A485" s="280"/>
      <c r="B485" s="280"/>
      <c r="C485" s="280"/>
      <c r="D485" s="280"/>
      <c r="E485" s="280"/>
      <c r="F485" s="280"/>
      <c r="G485" s="280"/>
      <c r="H485" s="280"/>
      <c r="I485" s="280"/>
      <c r="J485" s="280"/>
      <c r="K485" s="280"/>
      <c r="L485" s="280"/>
      <c r="M485" s="280"/>
      <c r="N485" s="280"/>
      <c r="O485" s="280"/>
      <c r="P485" s="280"/>
      <c r="Q485" s="280"/>
      <c r="R485" s="280"/>
      <c r="S485" s="280"/>
      <c r="T485" s="280"/>
      <c r="U485" s="280"/>
      <c r="V485" s="280"/>
      <c r="W485" s="280"/>
      <c r="X485" s="280"/>
      <c r="Y485" s="280"/>
      <c r="Z485" s="280"/>
      <c r="AA485" s="280"/>
      <c r="AB485" s="280"/>
      <c r="AC485" s="280"/>
      <c r="AD485" s="280"/>
    </row>
    <row r="486" ht="20.25" customHeight="1">
      <c r="A486" s="280"/>
      <c r="B486" s="280"/>
      <c r="C486" s="280"/>
      <c r="D486" s="280"/>
      <c r="E486" s="280"/>
      <c r="F486" s="280"/>
      <c r="G486" s="280"/>
      <c r="H486" s="280"/>
      <c r="I486" s="280"/>
      <c r="J486" s="280"/>
      <c r="K486" s="280"/>
      <c r="L486" s="280"/>
      <c r="M486" s="280"/>
      <c r="N486" s="280"/>
      <c r="O486" s="280"/>
      <c r="P486" s="280"/>
      <c r="Q486" s="280"/>
      <c r="R486" s="280"/>
      <c r="S486" s="280"/>
      <c r="T486" s="280"/>
      <c r="U486" s="280"/>
      <c r="V486" s="280"/>
      <c r="W486" s="280"/>
      <c r="X486" s="280"/>
      <c r="Y486" s="280"/>
      <c r="Z486" s="280"/>
      <c r="AA486" s="280"/>
      <c r="AB486" s="280"/>
      <c r="AC486" s="280"/>
      <c r="AD486" s="280"/>
    </row>
    <row r="487" ht="20.25" customHeight="1">
      <c r="A487" s="280"/>
      <c r="B487" s="280"/>
      <c r="C487" s="280"/>
      <c r="D487" s="280"/>
      <c r="E487" s="280"/>
      <c r="F487" s="280"/>
      <c r="G487" s="280"/>
      <c r="H487" s="280"/>
      <c r="I487" s="280"/>
      <c r="J487" s="280"/>
      <c r="K487" s="280"/>
      <c r="L487" s="280"/>
      <c r="M487" s="280"/>
      <c r="N487" s="280"/>
      <c r="O487" s="280"/>
      <c r="P487" s="280"/>
      <c r="Q487" s="280"/>
      <c r="R487" s="280"/>
      <c r="S487" s="280"/>
      <c r="T487" s="280"/>
      <c r="U487" s="280"/>
      <c r="V487" s="280"/>
      <c r="W487" s="280"/>
      <c r="X487" s="280"/>
      <c r="Y487" s="280"/>
      <c r="Z487" s="280"/>
      <c r="AA487" s="280"/>
      <c r="AB487" s="280"/>
      <c r="AC487" s="280"/>
      <c r="AD487" s="280"/>
    </row>
    <row r="488" ht="20.25" customHeight="1">
      <c r="A488" s="280"/>
      <c r="B488" s="280"/>
      <c r="C488" s="280"/>
      <c r="D488" s="280"/>
      <c r="E488" s="280"/>
      <c r="F488" s="280"/>
      <c r="G488" s="280"/>
      <c r="H488" s="280"/>
      <c r="I488" s="280"/>
      <c r="J488" s="280"/>
      <c r="K488" s="280"/>
      <c r="L488" s="280"/>
      <c r="M488" s="280"/>
      <c r="N488" s="280"/>
      <c r="O488" s="280"/>
      <c r="P488" s="280"/>
      <c r="Q488" s="280"/>
      <c r="R488" s="280"/>
      <c r="S488" s="280"/>
      <c r="T488" s="280"/>
      <c r="U488" s="280"/>
      <c r="V488" s="280"/>
      <c r="W488" s="280"/>
      <c r="X488" s="280"/>
      <c r="Y488" s="280"/>
      <c r="Z488" s="280"/>
      <c r="AA488" s="280"/>
      <c r="AB488" s="280"/>
      <c r="AC488" s="280"/>
      <c r="AD488" s="280"/>
    </row>
    <row r="489" ht="20.25" customHeight="1">
      <c r="A489" s="280"/>
      <c r="B489" s="280"/>
      <c r="C489" s="280"/>
      <c r="D489" s="280"/>
      <c r="E489" s="280"/>
      <c r="F489" s="280"/>
      <c r="G489" s="280"/>
      <c r="H489" s="280"/>
      <c r="I489" s="280"/>
      <c r="J489" s="280"/>
      <c r="K489" s="280"/>
      <c r="L489" s="280"/>
      <c r="M489" s="280"/>
      <c r="N489" s="280"/>
      <c r="O489" s="280"/>
      <c r="P489" s="280"/>
      <c r="Q489" s="280"/>
      <c r="R489" s="280"/>
      <c r="S489" s="280"/>
      <c r="T489" s="280"/>
      <c r="U489" s="280"/>
      <c r="V489" s="280"/>
      <c r="W489" s="280"/>
      <c r="X489" s="280"/>
      <c r="Y489" s="280"/>
      <c r="Z489" s="280"/>
      <c r="AA489" s="280"/>
      <c r="AB489" s="280"/>
      <c r="AC489" s="280"/>
      <c r="AD489" s="280"/>
    </row>
    <row r="490" ht="20.25" customHeight="1">
      <c r="A490" s="280"/>
      <c r="B490" s="280"/>
      <c r="C490" s="280"/>
      <c r="D490" s="280"/>
      <c r="E490" s="280"/>
      <c r="F490" s="280"/>
      <c r="G490" s="280"/>
      <c r="H490" s="280"/>
      <c r="I490" s="280"/>
      <c r="J490" s="280"/>
      <c r="K490" s="280"/>
      <c r="L490" s="280"/>
      <c r="M490" s="280"/>
      <c r="N490" s="280"/>
      <c r="O490" s="280"/>
      <c r="P490" s="280"/>
      <c r="Q490" s="280"/>
      <c r="R490" s="280"/>
      <c r="S490" s="280"/>
      <c r="T490" s="280"/>
      <c r="U490" s="280"/>
      <c r="V490" s="280"/>
      <c r="W490" s="280"/>
      <c r="X490" s="280"/>
      <c r="Y490" s="280"/>
      <c r="Z490" s="280"/>
      <c r="AA490" s="280"/>
      <c r="AB490" s="280"/>
      <c r="AC490" s="280"/>
      <c r="AD490" s="280"/>
    </row>
    <row r="491" ht="20.25" customHeight="1">
      <c r="A491" s="280"/>
      <c r="B491" s="280"/>
      <c r="C491" s="280"/>
      <c r="D491" s="280"/>
      <c r="E491" s="280"/>
      <c r="F491" s="280"/>
      <c r="G491" s="280"/>
      <c r="H491" s="280"/>
      <c r="I491" s="280"/>
      <c r="J491" s="280"/>
      <c r="K491" s="280"/>
      <c r="L491" s="280"/>
      <c r="M491" s="280"/>
      <c r="N491" s="280"/>
      <c r="O491" s="280"/>
      <c r="P491" s="280"/>
      <c r="Q491" s="280"/>
      <c r="R491" s="280"/>
      <c r="S491" s="280"/>
      <c r="T491" s="280"/>
      <c r="U491" s="280"/>
      <c r="V491" s="280"/>
      <c r="W491" s="280"/>
      <c r="X491" s="280"/>
      <c r="Y491" s="280"/>
      <c r="Z491" s="280"/>
      <c r="AA491" s="280"/>
      <c r="AB491" s="280"/>
      <c r="AC491" s="280"/>
      <c r="AD491" s="280"/>
    </row>
    <row r="492" ht="20.25" customHeight="1">
      <c r="A492" s="280"/>
      <c r="B492" s="280"/>
      <c r="C492" s="280"/>
      <c r="D492" s="280"/>
      <c r="E492" s="280"/>
      <c r="F492" s="280"/>
      <c r="G492" s="280"/>
      <c r="H492" s="280"/>
      <c r="I492" s="280"/>
      <c r="J492" s="280"/>
      <c r="K492" s="280"/>
      <c r="L492" s="280"/>
      <c r="M492" s="280"/>
      <c r="N492" s="280"/>
      <c r="O492" s="280"/>
      <c r="P492" s="280"/>
      <c r="Q492" s="280"/>
      <c r="R492" s="280"/>
      <c r="S492" s="280"/>
      <c r="T492" s="280"/>
      <c r="U492" s="280"/>
      <c r="V492" s="280"/>
      <c r="W492" s="280"/>
      <c r="X492" s="280"/>
      <c r="Y492" s="280"/>
      <c r="Z492" s="280"/>
      <c r="AA492" s="280"/>
      <c r="AB492" s="280"/>
      <c r="AC492" s="280"/>
      <c r="AD492" s="280"/>
    </row>
    <row r="493" ht="20.25" customHeight="1">
      <c r="A493" s="280"/>
      <c r="B493" s="280"/>
      <c r="C493" s="280"/>
      <c r="D493" s="280"/>
      <c r="E493" s="280"/>
      <c r="F493" s="280"/>
      <c r="G493" s="280"/>
      <c r="H493" s="280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/>
      <c r="V493" s="280"/>
      <c r="W493" s="280"/>
      <c r="X493" s="280"/>
      <c r="Y493" s="280"/>
      <c r="Z493" s="280"/>
      <c r="AA493" s="280"/>
      <c r="AB493" s="280"/>
      <c r="AC493" s="280"/>
      <c r="AD493" s="280"/>
    </row>
    <row r="494" ht="20.25" customHeight="1">
      <c r="A494" s="280"/>
      <c r="B494" s="280"/>
      <c r="C494" s="280"/>
      <c r="D494" s="280"/>
      <c r="E494" s="280"/>
      <c r="F494" s="280"/>
      <c r="G494" s="280"/>
      <c r="H494" s="280"/>
      <c r="I494" s="280"/>
      <c r="J494" s="280"/>
      <c r="K494" s="280"/>
      <c r="L494" s="280"/>
      <c r="M494" s="280"/>
      <c r="N494" s="280"/>
      <c r="O494" s="280"/>
      <c r="P494" s="280"/>
      <c r="Q494" s="280"/>
      <c r="R494" s="280"/>
      <c r="S494" s="280"/>
      <c r="T494" s="280"/>
      <c r="U494" s="280"/>
      <c r="V494" s="280"/>
      <c r="W494" s="280"/>
      <c r="X494" s="280"/>
      <c r="Y494" s="280"/>
      <c r="Z494" s="280"/>
      <c r="AA494" s="280"/>
      <c r="AB494" s="280"/>
      <c r="AC494" s="280"/>
      <c r="AD494" s="280"/>
    </row>
    <row r="495" ht="20.25" customHeight="1">
      <c r="A495" s="280"/>
      <c r="B495" s="280"/>
      <c r="C495" s="280"/>
      <c r="D495" s="280"/>
      <c r="E495" s="280"/>
      <c r="F495" s="280"/>
      <c r="G495" s="280"/>
      <c r="H495" s="280"/>
      <c r="I495" s="280"/>
      <c r="J495" s="280"/>
      <c r="K495" s="280"/>
      <c r="L495" s="280"/>
      <c r="M495" s="280"/>
      <c r="N495" s="280"/>
      <c r="O495" s="280"/>
      <c r="P495" s="280"/>
      <c r="Q495" s="280"/>
      <c r="R495" s="280"/>
      <c r="S495" s="280"/>
      <c r="T495" s="280"/>
      <c r="U495" s="280"/>
      <c r="V495" s="280"/>
      <c r="W495" s="280"/>
      <c r="X495" s="280"/>
      <c r="Y495" s="280"/>
      <c r="Z495" s="280"/>
      <c r="AA495" s="280"/>
      <c r="AB495" s="280"/>
      <c r="AC495" s="280"/>
      <c r="AD495" s="280"/>
    </row>
    <row r="496" ht="20.25" customHeight="1">
      <c r="A496" s="280"/>
      <c r="B496" s="280"/>
      <c r="C496" s="280"/>
      <c r="D496" s="280"/>
      <c r="E496" s="280"/>
      <c r="F496" s="280"/>
      <c r="G496" s="280"/>
      <c r="H496" s="280"/>
      <c r="I496" s="280"/>
      <c r="J496" s="280"/>
      <c r="K496" s="280"/>
      <c r="L496" s="280"/>
      <c r="M496" s="280"/>
      <c r="N496" s="280"/>
      <c r="O496" s="280"/>
      <c r="P496" s="280"/>
      <c r="Q496" s="280"/>
      <c r="R496" s="280"/>
      <c r="S496" s="280"/>
      <c r="T496" s="280"/>
      <c r="U496" s="280"/>
      <c r="V496" s="280"/>
      <c r="W496" s="280"/>
      <c r="X496" s="280"/>
      <c r="Y496" s="280"/>
      <c r="Z496" s="280"/>
      <c r="AA496" s="280"/>
      <c r="AB496" s="280"/>
      <c r="AC496" s="280"/>
      <c r="AD496" s="280"/>
    </row>
    <row r="497" ht="20.25" customHeight="1">
      <c r="A497" s="280"/>
      <c r="B497" s="280"/>
      <c r="C497" s="280"/>
      <c r="D497" s="280"/>
      <c r="E497" s="280"/>
      <c r="F497" s="280"/>
      <c r="G497" s="280"/>
      <c r="H497" s="280"/>
      <c r="I497" s="280"/>
      <c r="J497" s="280"/>
      <c r="K497" s="280"/>
      <c r="L497" s="280"/>
      <c r="M497" s="280"/>
      <c r="N497" s="280"/>
      <c r="O497" s="280"/>
      <c r="P497" s="280"/>
      <c r="Q497" s="280"/>
      <c r="R497" s="280"/>
      <c r="S497" s="280"/>
      <c r="T497" s="280"/>
      <c r="U497" s="280"/>
      <c r="V497" s="280"/>
      <c r="W497" s="280"/>
      <c r="X497" s="280"/>
      <c r="Y497" s="280"/>
      <c r="Z497" s="280"/>
      <c r="AA497" s="280"/>
      <c r="AB497" s="280"/>
      <c r="AC497" s="280"/>
      <c r="AD497" s="280"/>
    </row>
    <row r="498" ht="20.25" customHeight="1">
      <c r="A498" s="280"/>
      <c r="B498" s="280"/>
      <c r="C498" s="280"/>
      <c r="D498" s="280"/>
      <c r="E498" s="280"/>
      <c r="F498" s="280"/>
      <c r="G498" s="280"/>
      <c r="H498" s="280"/>
      <c r="I498" s="280"/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  <c r="T498" s="280"/>
      <c r="U498" s="280"/>
      <c r="V498" s="280"/>
      <c r="W498" s="280"/>
      <c r="X498" s="280"/>
      <c r="Y498" s="280"/>
      <c r="Z498" s="280"/>
      <c r="AA498" s="280"/>
      <c r="AB498" s="280"/>
      <c r="AC498" s="280"/>
      <c r="AD498" s="280"/>
    </row>
    <row r="499" ht="20.25" customHeight="1">
      <c r="A499" s="280"/>
      <c r="B499" s="280"/>
      <c r="C499" s="280"/>
      <c r="D499" s="280"/>
      <c r="E499" s="280"/>
      <c r="F499" s="280"/>
      <c r="G499" s="280"/>
      <c r="H499" s="280"/>
      <c r="I499" s="280"/>
      <c r="J499" s="280"/>
      <c r="K499" s="280"/>
      <c r="L499" s="280"/>
      <c r="M499" s="280"/>
      <c r="N499" s="280"/>
      <c r="O499" s="280"/>
      <c r="P499" s="280"/>
      <c r="Q499" s="280"/>
      <c r="R499" s="280"/>
      <c r="S499" s="280"/>
      <c r="T499" s="280"/>
      <c r="U499" s="280"/>
      <c r="V499" s="280"/>
      <c r="W499" s="280"/>
      <c r="X499" s="280"/>
      <c r="Y499" s="280"/>
      <c r="Z499" s="280"/>
      <c r="AA499" s="280"/>
      <c r="AB499" s="280"/>
      <c r="AC499" s="280"/>
      <c r="AD499" s="280"/>
    </row>
    <row r="500" ht="20.25" customHeight="1">
      <c r="A500" s="280"/>
      <c r="B500" s="280"/>
      <c r="C500" s="280"/>
      <c r="D500" s="280"/>
      <c r="E500" s="280"/>
      <c r="F500" s="280"/>
      <c r="G500" s="280"/>
      <c r="H500" s="280"/>
      <c r="I500" s="280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0"/>
      <c r="AC500" s="280"/>
      <c r="AD500" s="280"/>
    </row>
    <row r="501" ht="20.25" customHeight="1">
      <c r="A501" s="280"/>
      <c r="B501" s="280"/>
      <c r="C501" s="280"/>
      <c r="D501" s="280"/>
      <c r="E501" s="280"/>
      <c r="F501" s="280"/>
      <c r="G501" s="280"/>
      <c r="H501" s="280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0"/>
      <c r="AC501" s="280"/>
      <c r="AD501" s="280"/>
    </row>
    <row r="502" ht="20.25" customHeight="1">
      <c r="A502" s="280"/>
      <c r="B502" s="280"/>
      <c r="C502" s="280"/>
      <c r="D502" s="280"/>
      <c r="E502" s="280"/>
      <c r="F502" s="280"/>
      <c r="G502" s="280"/>
      <c r="H502" s="280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0"/>
      <c r="AC502" s="280"/>
      <c r="AD502" s="280"/>
    </row>
    <row r="503" ht="20.25" customHeight="1">
      <c r="A503" s="280"/>
      <c r="B503" s="280"/>
      <c r="C503" s="280"/>
      <c r="D503" s="280"/>
      <c r="E503" s="280"/>
      <c r="F503" s="280"/>
      <c r="G503" s="280"/>
      <c r="H503" s="280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0"/>
      <c r="AC503" s="280"/>
      <c r="AD503" s="280"/>
    </row>
    <row r="504" ht="20.25" customHeight="1">
      <c r="A504" s="280"/>
      <c r="B504" s="280"/>
      <c r="C504" s="280"/>
      <c r="D504" s="280"/>
      <c r="E504" s="280"/>
      <c r="F504" s="280"/>
      <c r="G504" s="280"/>
      <c r="H504" s="280"/>
      <c r="I504" s="280"/>
      <c r="J504" s="280"/>
      <c r="K504" s="280"/>
      <c r="L504" s="280"/>
      <c r="M504" s="280"/>
      <c r="N504" s="280"/>
      <c r="O504" s="280"/>
      <c r="P504" s="280"/>
      <c r="Q504" s="280"/>
      <c r="R504" s="280"/>
      <c r="S504" s="280"/>
      <c r="T504" s="280"/>
      <c r="U504" s="280"/>
      <c r="V504" s="280"/>
      <c r="W504" s="280"/>
      <c r="X504" s="280"/>
      <c r="Y504" s="280"/>
      <c r="Z504" s="280"/>
      <c r="AA504" s="280"/>
      <c r="AB504" s="280"/>
      <c r="AC504" s="280"/>
      <c r="AD504" s="280"/>
    </row>
    <row r="505" ht="20.25" customHeight="1">
      <c r="A505" s="280"/>
      <c r="B505" s="280"/>
      <c r="C505" s="280"/>
      <c r="D505" s="280"/>
      <c r="E505" s="280"/>
      <c r="F505" s="280"/>
      <c r="G505" s="280"/>
      <c r="H505" s="280"/>
      <c r="I505" s="280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0"/>
      <c r="AC505" s="280"/>
      <c r="AD505" s="280"/>
    </row>
    <row r="506" ht="20.25" customHeight="1">
      <c r="A506" s="280"/>
      <c r="B506" s="280"/>
      <c r="C506" s="280"/>
      <c r="D506" s="280"/>
      <c r="E506" s="280"/>
      <c r="F506" s="280"/>
      <c r="G506" s="280"/>
      <c r="H506" s="280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0"/>
      <c r="AC506" s="280"/>
      <c r="AD506" s="280"/>
    </row>
    <row r="507" ht="20.25" customHeight="1">
      <c r="A507" s="280"/>
      <c r="B507" s="280"/>
      <c r="C507" s="280"/>
      <c r="D507" s="280"/>
      <c r="E507" s="280"/>
      <c r="F507" s="280"/>
      <c r="G507" s="280"/>
      <c r="H507" s="280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0"/>
      <c r="AC507" s="280"/>
      <c r="AD507" s="280"/>
    </row>
    <row r="508" ht="20.25" customHeight="1">
      <c r="A508" s="280"/>
      <c r="B508" s="280"/>
      <c r="C508" s="280"/>
      <c r="D508" s="280"/>
      <c r="E508" s="280"/>
      <c r="F508" s="280"/>
      <c r="G508" s="280"/>
      <c r="H508" s="280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0"/>
      <c r="AC508" s="280"/>
      <c r="AD508" s="280"/>
    </row>
    <row r="509" ht="20.25" customHeight="1">
      <c r="A509" s="280"/>
      <c r="B509" s="280"/>
      <c r="C509" s="280"/>
      <c r="D509" s="280"/>
      <c r="E509" s="280"/>
      <c r="F509" s="280"/>
      <c r="G509" s="280"/>
      <c r="H509" s="280"/>
      <c r="I509" s="280"/>
      <c r="J509" s="280"/>
      <c r="K509" s="280"/>
      <c r="L509" s="280"/>
      <c r="M509" s="280"/>
      <c r="N509" s="280"/>
      <c r="O509" s="280"/>
      <c r="P509" s="280"/>
      <c r="Q509" s="280"/>
      <c r="R509" s="280"/>
      <c r="S509" s="280"/>
      <c r="T509" s="280"/>
      <c r="U509" s="280"/>
      <c r="V509" s="280"/>
      <c r="W509" s="280"/>
      <c r="X509" s="280"/>
      <c r="Y509" s="280"/>
      <c r="Z509" s="280"/>
      <c r="AA509" s="280"/>
      <c r="AB509" s="280"/>
      <c r="AC509" s="280"/>
      <c r="AD509" s="280"/>
    </row>
    <row r="510" ht="20.25" customHeight="1">
      <c r="A510" s="280"/>
      <c r="B510" s="280"/>
      <c r="C510" s="280"/>
      <c r="D510" s="280"/>
      <c r="E510" s="280"/>
      <c r="F510" s="280"/>
      <c r="G510" s="280"/>
      <c r="H510" s="280"/>
      <c r="I510" s="280"/>
      <c r="J510" s="280"/>
      <c r="K510" s="280"/>
      <c r="L510" s="280"/>
      <c r="M510" s="280"/>
      <c r="N510" s="280"/>
      <c r="O510" s="280"/>
      <c r="P510" s="280"/>
      <c r="Q510" s="280"/>
      <c r="R510" s="280"/>
      <c r="S510" s="280"/>
      <c r="T510" s="280"/>
      <c r="U510" s="280"/>
      <c r="V510" s="280"/>
      <c r="W510" s="280"/>
      <c r="X510" s="280"/>
      <c r="Y510" s="280"/>
      <c r="Z510" s="280"/>
      <c r="AA510" s="280"/>
      <c r="AB510" s="280"/>
      <c r="AC510" s="280"/>
      <c r="AD510" s="280"/>
    </row>
    <row r="511" ht="20.25" customHeight="1">
      <c r="A511" s="280"/>
      <c r="B511" s="280"/>
      <c r="C511" s="280"/>
      <c r="D511" s="280"/>
      <c r="E511" s="280"/>
      <c r="F511" s="280"/>
      <c r="G511" s="280"/>
      <c r="H511" s="280"/>
      <c r="I511" s="280"/>
      <c r="J511" s="280"/>
      <c r="K511" s="280"/>
      <c r="L511" s="280"/>
      <c r="M511" s="280"/>
      <c r="N511" s="280"/>
      <c r="O511" s="280"/>
      <c r="P511" s="280"/>
      <c r="Q511" s="280"/>
      <c r="R511" s="280"/>
      <c r="S511" s="280"/>
      <c r="T511" s="280"/>
      <c r="U511" s="280"/>
      <c r="V511" s="280"/>
      <c r="W511" s="280"/>
      <c r="X511" s="280"/>
      <c r="Y511" s="280"/>
      <c r="Z511" s="280"/>
      <c r="AA511" s="280"/>
      <c r="AB511" s="280"/>
      <c r="AC511" s="280"/>
      <c r="AD511" s="280"/>
    </row>
    <row r="512" ht="20.25" customHeight="1">
      <c r="A512" s="280"/>
      <c r="B512" s="280"/>
      <c r="C512" s="280"/>
      <c r="D512" s="280"/>
      <c r="E512" s="280"/>
      <c r="F512" s="280"/>
      <c r="G512" s="280"/>
      <c r="H512" s="280"/>
      <c r="I512" s="280"/>
      <c r="J512" s="280"/>
      <c r="K512" s="280"/>
      <c r="L512" s="280"/>
      <c r="M512" s="280"/>
      <c r="N512" s="280"/>
      <c r="O512" s="280"/>
      <c r="P512" s="280"/>
      <c r="Q512" s="280"/>
      <c r="R512" s="280"/>
      <c r="S512" s="280"/>
      <c r="T512" s="280"/>
      <c r="U512" s="280"/>
      <c r="V512" s="280"/>
      <c r="W512" s="280"/>
      <c r="X512" s="280"/>
      <c r="Y512" s="280"/>
      <c r="Z512" s="280"/>
      <c r="AA512" s="280"/>
      <c r="AB512" s="280"/>
      <c r="AC512" s="280"/>
      <c r="AD512" s="280"/>
    </row>
    <row r="513" ht="20.25" customHeight="1">
      <c r="A513" s="280"/>
      <c r="B513" s="280"/>
      <c r="C513" s="280"/>
      <c r="D513" s="280"/>
      <c r="E513" s="280"/>
      <c r="F513" s="280"/>
      <c r="G513" s="280"/>
      <c r="H513" s="280"/>
      <c r="I513" s="280"/>
      <c r="J513" s="280"/>
      <c r="K513" s="280"/>
      <c r="L513" s="280"/>
      <c r="M513" s="280"/>
      <c r="N513" s="280"/>
      <c r="O513" s="280"/>
      <c r="P513" s="280"/>
      <c r="Q513" s="280"/>
      <c r="R513" s="280"/>
      <c r="S513" s="280"/>
      <c r="T513" s="280"/>
      <c r="U513" s="280"/>
      <c r="V513" s="280"/>
      <c r="W513" s="280"/>
      <c r="X513" s="280"/>
      <c r="Y513" s="280"/>
      <c r="Z513" s="280"/>
      <c r="AA513" s="280"/>
      <c r="AB513" s="280"/>
      <c r="AC513" s="280"/>
      <c r="AD513" s="280"/>
    </row>
    <row r="514" ht="20.25" customHeight="1">
      <c r="A514" s="280"/>
      <c r="B514" s="280"/>
      <c r="C514" s="280"/>
      <c r="D514" s="280"/>
      <c r="E514" s="280"/>
      <c r="F514" s="280"/>
      <c r="G514" s="280"/>
      <c r="H514" s="280"/>
      <c r="I514" s="280"/>
      <c r="J514" s="280"/>
      <c r="K514" s="280"/>
      <c r="L514" s="280"/>
      <c r="M514" s="280"/>
      <c r="N514" s="280"/>
      <c r="O514" s="280"/>
      <c r="P514" s="280"/>
      <c r="Q514" s="280"/>
      <c r="R514" s="280"/>
      <c r="S514" s="280"/>
      <c r="T514" s="280"/>
      <c r="U514" s="280"/>
      <c r="V514" s="280"/>
      <c r="W514" s="280"/>
      <c r="X514" s="280"/>
      <c r="Y514" s="280"/>
      <c r="Z514" s="280"/>
      <c r="AA514" s="280"/>
      <c r="AB514" s="280"/>
      <c r="AC514" s="280"/>
      <c r="AD514" s="280"/>
    </row>
    <row r="515" ht="20.25" customHeight="1">
      <c r="A515" s="280"/>
      <c r="B515" s="280"/>
      <c r="C515" s="280"/>
      <c r="D515" s="280"/>
      <c r="E515" s="280"/>
      <c r="F515" s="280"/>
      <c r="G515" s="280"/>
      <c r="H515" s="280"/>
      <c r="I515" s="280"/>
      <c r="J515" s="280"/>
      <c r="K515" s="280"/>
      <c r="L515" s="280"/>
      <c r="M515" s="280"/>
      <c r="N515" s="280"/>
      <c r="O515" s="280"/>
      <c r="P515" s="280"/>
      <c r="Q515" s="280"/>
      <c r="R515" s="280"/>
      <c r="S515" s="280"/>
      <c r="T515" s="280"/>
      <c r="U515" s="280"/>
      <c r="V515" s="280"/>
      <c r="W515" s="280"/>
      <c r="X515" s="280"/>
      <c r="Y515" s="280"/>
      <c r="Z515" s="280"/>
      <c r="AA515" s="280"/>
      <c r="AB515" s="280"/>
      <c r="AC515" s="280"/>
      <c r="AD515" s="280"/>
    </row>
    <row r="516" ht="20.25" customHeight="1">
      <c r="A516" s="280"/>
      <c r="B516" s="280"/>
      <c r="C516" s="280"/>
      <c r="D516" s="280"/>
      <c r="E516" s="280"/>
      <c r="F516" s="280"/>
      <c r="G516" s="280"/>
      <c r="H516" s="280"/>
      <c r="I516" s="280"/>
      <c r="J516" s="280"/>
      <c r="K516" s="280"/>
      <c r="L516" s="280"/>
      <c r="M516" s="280"/>
      <c r="N516" s="280"/>
      <c r="O516" s="280"/>
      <c r="P516" s="280"/>
      <c r="Q516" s="280"/>
      <c r="R516" s="280"/>
      <c r="S516" s="280"/>
      <c r="T516" s="280"/>
      <c r="U516" s="280"/>
      <c r="V516" s="280"/>
      <c r="W516" s="280"/>
      <c r="X516" s="280"/>
      <c r="Y516" s="280"/>
      <c r="Z516" s="280"/>
      <c r="AA516" s="280"/>
      <c r="AB516" s="280"/>
      <c r="AC516" s="280"/>
      <c r="AD516" s="280"/>
    </row>
    <row r="517" ht="20.25" customHeight="1">
      <c r="A517" s="280"/>
      <c r="B517" s="280"/>
      <c r="C517" s="280"/>
      <c r="D517" s="280"/>
      <c r="E517" s="280"/>
      <c r="F517" s="280"/>
      <c r="G517" s="280"/>
      <c r="H517" s="280"/>
      <c r="I517" s="280"/>
      <c r="J517" s="280"/>
      <c r="K517" s="280"/>
      <c r="L517" s="280"/>
      <c r="M517" s="280"/>
      <c r="N517" s="280"/>
      <c r="O517" s="280"/>
      <c r="P517" s="280"/>
      <c r="Q517" s="280"/>
      <c r="R517" s="280"/>
      <c r="S517" s="280"/>
      <c r="T517" s="280"/>
      <c r="U517" s="280"/>
      <c r="V517" s="280"/>
      <c r="W517" s="280"/>
      <c r="X517" s="280"/>
      <c r="Y517" s="280"/>
      <c r="Z517" s="280"/>
      <c r="AA517" s="280"/>
      <c r="AB517" s="280"/>
      <c r="AC517" s="280"/>
      <c r="AD517" s="280"/>
    </row>
    <row r="518" ht="20.25" customHeight="1">
      <c r="A518" s="280"/>
      <c r="B518" s="280"/>
      <c r="C518" s="280"/>
      <c r="D518" s="280"/>
      <c r="E518" s="280"/>
      <c r="F518" s="280"/>
      <c r="G518" s="280"/>
      <c r="H518" s="280"/>
      <c r="I518" s="280"/>
      <c r="J518" s="280"/>
      <c r="K518" s="280"/>
      <c r="L518" s="280"/>
      <c r="M518" s="280"/>
      <c r="N518" s="280"/>
      <c r="O518" s="280"/>
      <c r="P518" s="280"/>
      <c r="Q518" s="280"/>
      <c r="R518" s="280"/>
      <c r="S518" s="280"/>
      <c r="T518" s="280"/>
      <c r="U518" s="280"/>
      <c r="V518" s="280"/>
      <c r="W518" s="280"/>
      <c r="X518" s="280"/>
      <c r="Y518" s="280"/>
      <c r="Z518" s="280"/>
      <c r="AA518" s="280"/>
      <c r="AB518" s="280"/>
      <c r="AC518" s="280"/>
      <c r="AD518" s="280"/>
    </row>
    <row r="519" ht="20.25" customHeight="1">
      <c r="A519" s="280"/>
      <c r="B519" s="280"/>
      <c r="C519" s="280"/>
      <c r="D519" s="280"/>
      <c r="E519" s="280"/>
      <c r="F519" s="280"/>
      <c r="G519" s="280"/>
      <c r="H519" s="280"/>
      <c r="I519" s="280"/>
      <c r="J519" s="280"/>
      <c r="K519" s="280"/>
      <c r="L519" s="280"/>
      <c r="M519" s="280"/>
      <c r="N519" s="280"/>
      <c r="O519" s="280"/>
      <c r="P519" s="280"/>
      <c r="Q519" s="280"/>
      <c r="R519" s="280"/>
      <c r="S519" s="280"/>
      <c r="T519" s="280"/>
      <c r="U519" s="280"/>
      <c r="V519" s="280"/>
      <c r="W519" s="280"/>
      <c r="X519" s="280"/>
      <c r="Y519" s="280"/>
      <c r="Z519" s="280"/>
      <c r="AA519" s="280"/>
      <c r="AB519" s="280"/>
      <c r="AC519" s="280"/>
      <c r="AD519" s="280"/>
    </row>
    <row r="520" ht="20.25" customHeight="1">
      <c r="A520" s="280"/>
      <c r="B520" s="280"/>
      <c r="C520" s="280"/>
      <c r="D520" s="280"/>
      <c r="E520" s="280"/>
      <c r="F520" s="280"/>
      <c r="G520" s="280"/>
      <c r="H520" s="280"/>
      <c r="I520" s="280"/>
      <c r="J520" s="280"/>
      <c r="K520" s="280"/>
      <c r="L520" s="280"/>
      <c r="M520" s="280"/>
      <c r="N520" s="280"/>
      <c r="O520" s="280"/>
      <c r="P520" s="280"/>
      <c r="Q520" s="280"/>
      <c r="R520" s="280"/>
      <c r="S520" s="280"/>
      <c r="T520" s="280"/>
      <c r="U520" s="280"/>
      <c r="V520" s="280"/>
      <c r="W520" s="280"/>
      <c r="X520" s="280"/>
      <c r="Y520" s="280"/>
      <c r="Z520" s="280"/>
      <c r="AA520" s="280"/>
      <c r="AB520" s="280"/>
      <c r="AC520" s="280"/>
      <c r="AD520" s="280"/>
    </row>
    <row r="521" ht="20.25" customHeight="1">
      <c r="A521" s="280"/>
      <c r="B521" s="280"/>
      <c r="C521" s="280"/>
      <c r="D521" s="280"/>
      <c r="E521" s="280"/>
      <c r="F521" s="280"/>
      <c r="G521" s="280"/>
      <c r="H521" s="280"/>
      <c r="I521" s="280"/>
      <c r="J521" s="280"/>
      <c r="K521" s="280"/>
      <c r="L521" s="280"/>
      <c r="M521" s="280"/>
      <c r="N521" s="280"/>
      <c r="O521" s="280"/>
      <c r="P521" s="280"/>
      <c r="Q521" s="280"/>
      <c r="R521" s="280"/>
      <c r="S521" s="280"/>
      <c r="T521" s="280"/>
      <c r="U521" s="280"/>
      <c r="V521" s="280"/>
      <c r="W521" s="280"/>
      <c r="X521" s="280"/>
      <c r="Y521" s="280"/>
      <c r="Z521" s="280"/>
      <c r="AA521" s="280"/>
      <c r="AB521" s="280"/>
      <c r="AC521" s="280"/>
      <c r="AD521" s="280"/>
    </row>
    <row r="522" ht="20.25" customHeight="1">
      <c r="A522" s="280"/>
      <c r="B522" s="280"/>
      <c r="C522" s="280"/>
      <c r="D522" s="280"/>
      <c r="E522" s="280"/>
      <c r="F522" s="280"/>
      <c r="G522" s="280"/>
      <c r="H522" s="280"/>
      <c r="I522" s="280"/>
      <c r="J522" s="280"/>
      <c r="K522" s="280"/>
      <c r="L522" s="280"/>
      <c r="M522" s="280"/>
      <c r="N522" s="280"/>
      <c r="O522" s="280"/>
      <c r="P522" s="280"/>
      <c r="Q522" s="280"/>
      <c r="R522" s="280"/>
      <c r="S522" s="280"/>
      <c r="T522" s="280"/>
      <c r="U522" s="280"/>
      <c r="V522" s="280"/>
      <c r="W522" s="280"/>
      <c r="X522" s="280"/>
      <c r="Y522" s="280"/>
      <c r="Z522" s="280"/>
      <c r="AA522" s="280"/>
      <c r="AB522" s="280"/>
      <c r="AC522" s="280"/>
      <c r="AD522" s="280"/>
    </row>
    <row r="523" ht="20.25" customHeight="1">
      <c r="A523" s="280"/>
      <c r="B523" s="280"/>
      <c r="C523" s="280"/>
      <c r="D523" s="280"/>
      <c r="E523" s="280"/>
      <c r="F523" s="280"/>
      <c r="G523" s="280"/>
      <c r="H523" s="280"/>
      <c r="I523" s="280"/>
      <c r="J523" s="280"/>
      <c r="K523" s="280"/>
      <c r="L523" s="280"/>
      <c r="M523" s="280"/>
      <c r="N523" s="280"/>
      <c r="O523" s="280"/>
      <c r="P523" s="280"/>
      <c r="Q523" s="280"/>
      <c r="R523" s="280"/>
      <c r="S523" s="280"/>
      <c r="T523" s="280"/>
      <c r="U523" s="280"/>
      <c r="V523" s="280"/>
      <c r="W523" s="280"/>
      <c r="X523" s="280"/>
      <c r="Y523" s="280"/>
      <c r="Z523" s="280"/>
      <c r="AA523" s="280"/>
      <c r="AB523" s="280"/>
      <c r="AC523" s="280"/>
      <c r="AD523" s="280"/>
    </row>
    <row r="524" ht="20.25" customHeight="1">
      <c r="A524" s="280"/>
      <c r="B524" s="280"/>
      <c r="C524" s="280"/>
      <c r="D524" s="280"/>
      <c r="E524" s="280"/>
      <c r="F524" s="280"/>
      <c r="G524" s="280"/>
      <c r="H524" s="280"/>
      <c r="I524" s="280"/>
      <c r="J524" s="280"/>
      <c r="K524" s="280"/>
      <c r="L524" s="280"/>
      <c r="M524" s="280"/>
      <c r="N524" s="280"/>
      <c r="O524" s="280"/>
      <c r="P524" s="280"/>
      <c r="Q524" s="280"/>
      <c r="R524" s="280"/>
      <c r="S524" s="280"/>
      <c r="T524" s="280"/>
      <c r="U524" s="280"/>
      <c r="V524" s="280"/>
      <c r="W524" s="280"/>
      <c r="X524" s="280"/>
      <c r="Y524" s="280"/>
      <c r="Z524" s="280"/>
      <c r="AA524" s="280"/>
      <c r="AB524" s="280"/>
      <c r="AC524" s="280"/>
      <c r="AD524" s="280"/>
    </row>
    <row r="525" ht="20.25" customHeight="1">
      <c r="A525" s="280"/>
      <c r="B525" s="280"/>
      <c r="C525" s="280"/>
      <c r="D525" s="280"/>
      <c r="E525" s="280"/>
      <c r="F525" s="280"/>
      <c r="G525" s="280"/>
      <c r="H525" s="280"/>
      <c r="I525" s="280"/>
      <c r="J525" s="280"/>
      <c r="K525" s="280"/>
      <c r="L525" s="280"/>
      <c r="M525" s="280"/>
      <c r="N525" s="280"/>
      <c r="O525" s="280"/>
      <c r="P525" s="280"/>
      <c r="Q525" s="280"/>
      <c r="R525" s="280"/>
      <c r="S525" s="280"/>
      <c r="T525" s="280"/>
      <c r="U525" s="280"/>
      <c r="V525" s="280"/>
      <c r="W525" s="280"/>
      <c r="X525" s="280"/>
      <c r="Y525" s="280"/>
      <c r="Z525" s="280"/>
      <c r="AA525" s="280"/>
      <c r="AB525" s="280"/>
      <c r="AC525" s="280"/>
      <c r="AD525" s="280"/>
    </row>
    <row r="526" ht="20.25" customHeight="1">
      <c r="A526" s="280"/>
      <c r="B526" s="280"/>
      <c r="C526" s="280"/>
      <c r="D526" s="280"/>
      <c r="E526" s="280"/>
      <c r="F526" s="280"/>
      <c r="G526" s="280"/>
      <c r="H526" s="280"/>
      <c r="I526" s="280"/>
      <c r="J526" s="280"/>
      <c r="K526" s="280"/>
      <c r="L526" s="280"/>
      <c r="M526" s="280"/>
      <c r="N526" s="280"/>
      <c r="O526" s="280"/>
      <c r="P526" s="280"/>
      <c r="Q526" s="280"/>
      <c r="R526" s="280"/>
      <c r="S526" s="280"/>
      <c r="T526" s="280"/>
      <c r="U526" s="280"/>
      <c r="V526" s="280"/>
      <c r="W526" s="280"/>
      <c r="X526" s="280"/>
      <c r="Y526" s="280"/>
      <c r="Z526" s="280"/>
      <c r="AA526" s="280"/>
      <c r="AB526" s="280"/>
      <c r="AC526" s="280"/>
      <c r="AD526" s="280"/>
    </row>
    <row r="527" ht="20.25" customHeight="1">
      <c r="A527" s="280"/>
      <c r="B527" s="280"/>
      <c r="C527" s="280"/>
      <c r="D527" s="280"/>
      <c r="E527" s="280"/>
      <c r="F527" s="280"/>
      <c r="G527" s="280"/>
      <c r="H527" s="280"/>
      <c r="I527" s="280"/>
      <c r="J527" s="280"/>
      <c r="K527" s="280"/>
      <c r="L527" s="280"/>
      <c r="M527" s="280"/>
      <c r="N527" s="280"/>
      <c r="O527" s="280"/>
      <c r="P527" s="280"/>
      <c r="Q527" s="280"/>
      <c r="R527" s="280"/>
      <c r="S527" s="280"/>
      <c r="T527" s="280"/>
      <c r="U527" s="280"/>
      <c r="V527" s="280"/>
      <c r="W527" s="280"/>
      <c r="X527" s="280"/>
      <c r="Y527" s="280"/>
      <c r="Z527" s="280"/>
      <c r="AA527" s="280"/>
      <c r="AB527" s="280"/>
      <c r="AC527" s="280"/>
      <c r="AD527" s="280"/>
    </row>
    <row r="528" ht="20.25" customHeight="1">
      <c r="A528" s="280"/>
      <c r="B528" s="280"/>
      <c r="C528" s="280"/>
      <c r="D528" s="280"/>
      <c r="E528" s="280"/>
      <c r="F528" s="280"/>
      <c r="G528" s="280"/>
      <c r="H528" s="280"/>
      <c r="I528" s="280"/>
      <c r="J528" s="280"/>
      <c r="K528" s="280"/>
      <c r="L528" s="280"/>
      <c r="M528" s="280"/>
      <c r="N528" s="280"/>
      <c r="O528" s="280"/>
      <c r="P528" s="280"/>
      <c r="Q528" s="280"/>
      <c r="R528" s="280"/>
      <c r="S528" s="280"/>
      <c r="T528" s="280"/>
      <c r="U528" s="280"/>
      <c r="V528" s="280"/>
      <c r="W528" s="280"/>
      <c r="X528" s="280"/>
      <c r="Y528" s="280"/>
      <c r="Z528" s="280"/>
      <c r="AA528" s="280"/>
      <c r="AB528" s="280"/>
      <c r="AC528" s="280"/>
      <c r="AD528" s="280"/>
    </row>
    <row r="529" ht="20.25" customHeight="1">
      <c r="A529" s="280"/>
      <c r="B529" s="280"/>
      <c r="C529" s="280"/>
      <c r="D529" s="280"/>
      <c r="E529" s="280"/>
      <c r="F529" s="280"/>
      <c r="G529" s="280"/>
      <c r="H529" s="280"/>
      <c r="I529" s="280"/>
      <c r="J529" s="280"/>
      <c r="K529" s="280"/>
      <c r="L529" s="280"/>
      <c r="M529" s="280"/>
      <c r="N529" s="280"/>
      <c r="O529" s="280"/>
      <c r="P529" s="280"/>
      <c r="Q529" s="280"/>
      <c r="R529" s="280"/>
      <c r="S529" s="280"/>
      <c r="T529" s="280"/>
      <c r="U529" s="280"/>
      <c r="V529" s="280"/>
      <c r="W529" s="280"/>
      <c r="X529" s="280"/>
      <c r="Y529" s="280"/>
      <c r="Z529" s="280"/>
      <c r="AA529" s="280"/>
      <c r="AB529" s="280"/>
      <c r="AC529" s="280"/>
      <c r="AD529" s="280"/>
    </row>
    <row r="530" ht="20.25" customHeight="1">
      <c r="A530" s="280"/>
      <c r="B530" s="280"/>
      <c r="C530" s="280"/>
      <c r="D530" s="280"/>
      <c r="E530" s="280"/>
      <c r="F530" s="280"/>
      <c r="G530" s="280"/>
      <c r="H530" s="280"/>
      <c r="I530" s="280"/>
      <c r="J530" s="280"/>
      <c r="K530" s="280"/>
      <c r="L530" s="280"/>
      <c r="M530" s="280"/>
      <c r="N530" s="280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0"/>
      <c r="AC530" s="280"/>
      <c r="AD530" s="280"/>
    </row>
    <row r="531" ht="20.25" customHeight="1">
      <c r="A531" s="280"/>
      <c r="B531" s="280"/>
      <c r="C531" s="280"/>
      <c r="D531" s="280"/>
      <c r="E531" s="280"/>
      <c r="F531" s="280"/>
      <c r="G531" s="280"/>
      <c r="H531" s="280"/>
      <c r="I531" s="280"/>
      <c r="J531" s="280"/>
      <c r="K531" s="280"/>
      <c r="L531" s="280"/>
      <c r="M531" s="280"/>
      <c r="N531" s="280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0"/>
      <c r="AC531" s="280"/>
      <c r="AD531" s="280"/>
    </row>
    <row r="532" ht="20.25" customHeight="1">
      <c r="A532" s="280"/>
      <c r="B532" s="280"/>
      <c r="C532" s="280"/>
      <c r="D532" s="280"/>
      <c r="E532" s="280"/>
      <c r="F532" s="280"/>
      <c r="G532" s="280"/>
      <c r="H532" s="280"/>
      <c r="I532" s="280"/>
      <c r="J532" s="280"/>
      <c r="K532" s="280"/>
      <c r="L532" s="280"/>
      <c r="M532" s="280"/>
      <c r="N532" s="280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0"/>
      <c r="AC532" s="280"/>
      <c r="AD532" s="280"/>
    </row>
    <row r="533" ht="20.25" customHeight="1">
      <c r="A533" s="280"/>
      <c r="B533" s="280"/>
      <c r="C533" s="280"/>
      <c r="D533" s="280"/>
      <c r="E533" s="280"/>
      <c r="F533" s="280"/>
      <c r="G533" s="280"/>
      <c r="H533" s="280"/>
      <c r="I533" s="280"/>
      <c r="J533" s="280"/>
      <c r="K533" s="280"/>
      <c r="L533" s="280"/>
      <c r="M533" s="280"/>
      <c r="N533" s="280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0"/>
      <c r="AC533" s="280"/>
      <c r="AD533" s="280"/>
    </row>
    <row r="534" ht="20.25" customHeight="1">
      <c r="A534" s="280"/>
      <c r="B534" s="280"/>
      <c r="C534" s="280"/>
      <c r="D534" s="280"/>
      <c r="E534" s="280"/>
      <c r="F534" s="280"/>
      <c r="G534" s="280"/>
      <c r="H534" s="280"/>
      <c r="I534" s="280"/>
      <c r="J534" s="280"/>
      <c r="K534" s="280"/>
      <c r="L534" s="280"/>
      <c r="M534" s="280"/>
      <c r="N534" s="280"/>
      <c r="O534" s="280"/>
      <c r="P534" s="280"/>
      <c r="Q534" s="280"/>
      <c r="R534" s="280"/>
      <c r="S534" s="280"/>
      <c r="T534" s="280"/>
      <c r="U534" s="280"/>
      <c r="V534" s="280"/>
      <c r="W534" s="280"/>
      <c r="X534" s="280"/>
      <c r="Y534" s="280"/>
      <c r="Z534" s="280"/>
      <c r="AA534" s="280"/>
      <c r="AB534" s="280"/>
      <c r="AC534" s="280"/>
      <c r="AD534" s="280"/>
    </row>
    <row r="535" ht="20.25" customHeight="1">
      <c r="A535" s="280"/>
      <c r="B535" s="280"/>
      <c r="C535" s="280"/>
      <c r="D535" s="280"/>
      <c r="E535" s="280"/>
      <c r="F535" s="280"/>
      <c r="G535" s="280"/>
      <c r="H535" s="280"/>
      <c r="I535" s="280"/>
      <c r="J535" s="280"/>
      <c r="K535" s="280"/>
      <c r="L535" s="280"/>
      <c r="M535" s="280"/>
      <c r="N535" s="280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0"/>
      <c r="AC535" s="280"/>
      <c r="AD535" s="280"/>
    </row>
    <row r="536" ht="20.25" customHeight="1">
      <c r="A536" s="280"/>
      <c r="B536" s="280"/>
      <c r="C536" s="280"/>
      <c r="D536" s="280"/>
      <c r="E536" s="280"/>
      <c r="F536" s="280"/>
      <c r="G536" s="280"/>
      <c r="H536" s="280"/>
      <c r="I536" s="280"/>
      <c r="J536" s="280"/>
      <c r="K536" s="280"/>
      <c r="L536" s="280"/>
      <c r="M536" s="280"/>
      <c r="N536" s="280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0"/>
      <c r="AC536" s="280"/>
      <c r="AD536" s="280"/>
    </row>
    <row r="537" ht="20.25" customHeight="1">
      <c r="A537" s="280"/>
      <c r="B537" s="280"/>
      <c r="C537" s="280"/>
      <c r="D537" s="280"/>
      <c r="E537" s="280"/>
      <c r="F537" s="280"/>
      <c r="G537" s="280"/>
      <c r="H537" s="280"/>
      <c r="I537" s="280"/>
      <c r="J537" s="280"/>
      <c r="K537" s="280"/>
      <c r="L537" s="280"/>
      <c r="M537" s="280"/>
      <c r="N537" s="280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0"/>
      <c r="AC537" s="280"/>
      <c r="AD537" s="280"/>
    </row>
    <row r="538" ht="20.25" customHeight="1">
      <c r="A538" s="280"/>
      <c r="B538" s="280"/>
      <c r="C538" s="280"/>
      <c r="D538" s="280"/>
      <c r="E538" s="280"/>
      <c r="F538" s="280"/>
      <c r="G538" s="280"/>
      <c r="H538" s="280"/>
      <c r="I538" s="280"/>
      <c r="J538" s="280"/>
      <c r="K538" s="280"/>
      <c r="L538" s="280"/>
      <c r="M538" s="280"/>
      <c r="N538" s="280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0"/>
      <c r="AC538" s="280"/>
      <c r="AD538" s="280"/>
    </row>
    <row r="539" ht="20.25" customHeight="1">
      <c r="A539" s="280"/>
      <c r="B539" s="280"/>
      <c r="C539" s="280"/>
      <c r="D539" s="280"/>
      <c r="E539" s="280"/>
      <c r="F539" s="280"/>
      <c r="G539" s="280"/>
      <c r="H539" s="280"/>
      <c r="I539" s="280"/>
      <c r="J539" s="280"/>
      <c r="K539" s="280"/>
      <c r="L539" s="280"/>
      <c r="M539" s="280"/>
      <c r="N539" s="280"/>
      <c r="O539" s="280"/>
      <c r="P539" s="280"/>
      <c r="Q539" s="280"/>
      <c r="R539" s="280"/>
      <c r="S539" s="280"/>
      <c r="T539" s="280"/>
      <c r="U539" s="280"/>
      <c r="V539" s="280"/>
      <c r="W539" s="280"/>
      <c r="X539" s="280"/>
      <c r="Y539" s="280"/>
      <c r="Z539" s="280"/>
      <c r="AA539" s="280"/>
      <c r="AB539" s="280"/>
      <c r="AC539" s="280"/>
      <c r="AD539" s="280"/>
    </row>
    <row r="540" ht="20.25" customHeight="1">
      <c r="A540" s="280"/>
      <c r="B540" s="280"/>
      <c r="C540" s="280"/>
      <c r="D540" s="280"/>
      <c r="E540" s="280"/>
      <c r="F540" s="280"/>
      <c r="G540" s="280"/>
      <c r="H540" s="280"/>
      <c r="I540" s="280"/>
      <c r="J540" s="280"/>
      <c r="K540" s="280"/>
      <c r="L540" s="280"/>
      <c r="M540" s="280"/>
      <c r="N540" s="280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0"/>
      <c r="AC540" s="280"/>
      <c r="AD540" s="280"/>
    </row>
    <row r="541" ht="20.25" customHeight="1">
      <c r="A541" s="280"/>
      <c r="B541" s="280"/>
      <c r="C541" s="280"/>
      <c r="D541" s="280"/>
      <c r="E541" s="280"/>
      <c r="F541" s="280"/>
      <c r="G541" s="280"/>
      <c r="H541" s="280"/>
      <c r="I541" s="280"/>
      <c r="J541" s="280"/>
      <c r="K541" s="280"/>
      <c r="L541" s="280"/>
      <c r="M541" s="280"/>
      <c r="N541" s="280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0"/>
      <c r="AC541" s="280"/>
      <c r="AD541" s="280"/>
    </row>
    <row r="542" ht="20.25" customHeight="1">
      <c r="A542" s="280"/>
      <c r="B542" s="280"/>
      <c r="C542" s="280"/>
      <c r="D542" s="280"/>
      <c r="E542" s="280"/>
      <c r="F542" s="280"/>
      <c r="G542" s="280"/>
      <c r="H542" s="280"/>
      <c r="I542" s="280"/>
      <c r="J542" s="280"/>
      <c r="K542" s="280"/>
      <c r="L542" s="280"/>
      <c r="M542" s="280"/>
      <c r="N542" s="280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0"/>
      <c r="AC542" s="280"/>
      <c r="AD542" s="280"/>
    </row>
    <row r="543" ht="20.25" customHeight="1">
      <c r="A543" s="280"/>
      <c r="B543" s="280"/>
      <c r="C543" s="280"/>
      <c r="D543" s="280"/>
      <c r="E543" s="280"/>
      <c r="F543" s="280"/>
      <c r="G543" s="280"/>
      <c r="H543" s="280"/>
      <c r="I543" s="280"/>
      <c r="J543" s="280"/>
      <c r="K543" s="280"/>
      <c r="L543" s="280"/>
      <c r="M543" s="280"/>
      <c r="N543" s="280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0"/>
      <c r="AC543" s="280"/>
      <c r="AD543" s="280"/>
    </row>
    <row r="544" ht="20.25" customHeight="1">
      <c r="A544" s="280"/>
      <c r="B544" s="280"/>
      <c r="C544" s="280"/>
      <c r="D544" s="280"/>
      <c r="E544" s="280"/>
      <c r="F544" s="280"/>
      <c r="G544" s="280"/>
      <c r="H544" s="280"/>
      <c r="I544" s="280"/>
      <c r="J544" s="280"/>
      <c r="K544" s="280"/>
      <c r="L544" s="280"/>
      <c r="M544" s="280"/>
      <c r="N544" s="280"/>
      <c r="O544" s="280"/>
      <c r="P544" s="280"/>
      <c r="Q544" s="280"/>
      <c r="R544" s="280"/>
      <c r="S544" s="280"/>
      <c r="T544" s="280"/>
      <c r="U544" s="280"/>
      <c r="V544" s="280"/>
      <c r="W544" s="280"/>
      <c r="X544" s="280"/>
      <c r="Y544" s="280"/>
      <c r="Z544" s="280"/>
      <c r="AA544" s="280"/>
      <c r="AB544" s="280"/>
      <c r="AC544" s="280"/>
      <c r="AD544" s="280"/>
    </row>
    <row r="545" ht="20.25" customHeight="1">
      <c r="A545" s="280"/>
      <c r="B545" s="280"/>
      <c r="C545" s="280"/>
      <c r="D545" s="280"/>
      <c r="E545" s="280"/>
      <c r="F545" s="280"/>
      <c r="G545" s="280"/>
      <c r="H545" s="280"/>
      <c r="I545" s="280"/>
      <c r="J545" s="280"/>
      <c r="K545" s="280"/>
      <c r="L545" s="280"/>
      <c r="M545" s="280"/>
      <c r="N545" s="280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0"/>
      <c r="AC545" s="280"/>
      <c r="AD545" s="280"/>
    </row>
    <row r="546" ht="20.25" customHeight="1">
      <c r="A546" s="280"/>
      <c r="B546" s="280"/>
      <c r="C546" s="280"/>
      <c r="D546" s="280"/>
      <c r="E546" s="280"/>
      <c r="F546" s="280"/>
      <c r="G546" s="280"/>
      <c r="H546" s="280"/>
      <c r="I546" s="280"/>
      <c r="J546" s="280"/>
      <c r="K546" s="280"/>
      <c r="L546" s="280"/>
      <c r="M546" s="280"/>
      <c r="N546" s="280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0"/>
      <c r="AC546" s="280"/>
      <c r="AD546" s="280"/>
    </row>
    <row r="547" ht="20.25" customHeight="1">
      <c r="A547" s="280"/>
      <c r="B547" s="280"/>
      <c r="C547" s="280"/>
      <c r="D547" s="280"/>
      <c r="E547" s="280"/>
      <c r="F547" s="280"/>
      <c r="G547" s="280"/>
      <c r="H547" s="280"/>
      <c r="I547" s="280"/>
      <c r="J547" s="280"/>
      <c r="K547" s="280"/>
      <c r="L547" s="280"/>
      <c r="M547" s="280"/>
      <c r="N547" s="280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0"/>
      <c r="AC547" s="280"/>
      <c r="AD547" s="280"/>
    </row>
    <row r="548" ht="20.25" customHeight="1">
      <c r="A548" s="280"/>
      <c r="B548" s="280"/>
      <c r="C548" s="280"/>
      <c r="D548" s="280"/>
      <c r="E548" s="280"/>
      <c r="F548" s="280"/>
      <c r="G548" s="280"/>
      <c r="H548" s="280"/>
      <c r="I548" s="280"/>
      <c r="J548" s="280"/>
      <c r="K548" s="280"/>
      <c r="L548" s="280"/>
      <c r="M548" s="280"/>
      <c r="N548" s="280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0"/>
      <c r="AC548" s="280"/>
      <c r="AD548" s="280"/>
    </row>
    <row r="549" ht="20.25" customHeight="1">
      <c r="A549" s="280"/>
      <c r="B549" s="280"/>
      <c r="C549" s="280"/>
      <c r="D549" s="280"/>
      <c r="E549" s="280"/>
      <c r="F549" s="280"/>
      <c r="G549" s="280"/>
      <c r="H549" s="280"/>
      <c r="I549" s="280"/>
      <c r="J549" s="280"/>
      <c r="K549" s="280"/>
      <c r="L549" s="280"/>
      <c r="M549" s="280"/>
      <c r="N549" s="280"/>
      <c r="O549" s="280"/>
      <c r="P549" s="280"/>
      <c r="Q549" s="280"/>
      <c r="R549" s="280"/>
      <c r="S549" s="280"/>
      <c r="T549" s="280"/>
      <c r="U549" s="280"/>
      <c r="V549" s="280"/>
      <c r="W549" s="280"/>
      <c r="X549" s="280"/>
      <c r="Y549" s="280"/>
      <c r="Z549" s="280"/>
      <c r="AA549" s="280"/>
      <c r="AB549" s="280"/>
      <c r="AC549" s="280"/>
      <c r="AD549" s="280"/>
    </row>
    <row r="550" ht="20.25" customHeight="1">
      <c r="A550" s="280"/>
      <c r="B550" s="280"/>
      <c r="C550" s="280"/>
      <c r="D550" s="280"/>
      <c r="E550" s="280"/>
      <c r="F550" s="280"/>
      <c r="G550" s="280"/>
      <c r="H550" s="280"/>
      <c r="I550" s="280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0"/>
      <c r="AC550" s="280"/>
      <c r="AD550" s="280"/>
    </row>
    <row r="551" ht="20.25" customHeight="1">
      <c r="A551" s="280"/>
      <c r="B551" s="280"/>
      <c r="C551" s="280"/>
      <c r="D551" s="280"/>
      <c r="E551" s="280"/>
      <c r="F551" s="280"/>
      <c r="G551" s="280"/>
      <c r="H551" s="280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0"/>
      <c r="AC551" s="280"/>
      <c r="AD551" s="280"/>
    </row>
    <row r="552" ht="20.25" customHeight="1">
      <c r="A552" s="280"/>
      <c r="B552" s="280"/>
      <c r="C552" s="280"/>
      <c r="D552" s="280"/>
      <c r="E552" s="280"/>
      <c r="F552" s="280"/>
      <c r="G552" s="280"/>
      <c r="H552" s="280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0"/>
      <c r="AC552" s="280"/>
      <c r="AD552" s="280"/>
    </row>
    <row r="553" ht="20.25" customHeight="1">
      <c r="A553" s="280"/>
      <c r="B553" s="280"/>
      <c r="C553" s="280"/>
      <c r="D553" s="280"/>
      <c r="E553" s="280"/>
      <c r="F553" s="280"/>
      <c r="G553" s="280"/>
      <c r="H553" s="280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0"/>
      <c r="AC553" s="280"/>
      <c r="AD553" s="280"/>
    </row>
    <row r="554" ht="20.25" customHeight="1">
      <c r="A554" s="280"/>
      <c r="B554" s="280"/>
      <c r="C554" s="280"/>
      <c r="D554" s="280"/>
      <c r="E554" s="280"/>
      <c r="F554" s="280"/>
      <c r="G554" s="280"/>
      <c r="H554" s="280"/>
      <c r="I554" s="280"/>
      <c r="J554" s="280"/>
      <c r="K554" s="280"/>
      <c r="L554" s="280"/>
      <c r="M554" s="280"/>
      <c r="N554" s="280"/>
      <c r="O554" s="280"/>
      <c r="P554" s="280"/>
      <c r="Q554" s="280"/>
      <c r="R554" s="280"/>
      <c r="S554" s="280"/>
      <c r="T554" s="280"/>
      <c r="U554" s="280"/>
      <c r="V554" s="280"/>
      <c r="W554" s="280"/>
      <c r="X554" s="280"/>
      <c r="Y554" s="280"/>
      <c r="Z554" s="280"/>
      <c r="AA554" s="280"/>
      <c r="AB554" s="280"/>
      <c r="AC554" s="280"/>
      <c r="AD554" s="280"/>
    </row>
    <row r="555" ht="20.25" customHeight="1">
      <c r="A555" s="280"/>
      <c r="B555" s="280"/>
      <c r="C555" s="280"/>
      <c r="D555" s="280"/>
      <c r="E555" s="280"/>
      <c r="F555" s="280"/>
      <c r="G555" s="280"/>
      <c r="H555" s="280"/>
      <c r="I555" s="280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0"/>
      <c r="AC555" s="280"/>
      <c r="AD555" s="280"/>
    </row>
    <row r="556" ht="20.25" customHeight="1">
      <c r="A556" s="280"/>
      <c r="B556" s="280"/>
      <c r="C556" s="280"/>
      <c r="D556" s="280"/>
      <c r="E556" s="280"/>
      <c r="F556" s="280"/>
      <c r="G556" s="280"/>
      <c r="H556" s="280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0"/>
      <c r="AC556" s="280"/>
      <c r="AD556" s="280"/>
    </row>
    <row r="557" ht="20.25" customHeight="1">
      <c r="A557" s="280"/>
      <c r="B557" s="280"/>
      <c r="C557" s="280"/>
      <c r="D557" s="280"/>
      <c r="E557" s="280"/>
      <c r="F557" s="280"/>
      <c r="G557" s="280"/>
      <c r="H557" s="280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0"/>
      <c r="AC557" s="280"/>
      <c r="AD557" s="280"/>
    </row>
    <row r="558" ht="20.25" customHeight="1">
      <c r="A558" s="280"/>
      <c r="B558" s="280"/>
      <c r="C558" s="280"/>
      <c r="D558" s="280"/>
      <c r="E558" s="280"/>
      <c r="F558" s="280"/>
      <c r="G558" s="280"/>
      <c r="H558" s="280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0"/>
      <c r="AC558" s="280"/>
      <c r="AD558" s="280"/>
    </row>
    <row r="559" ht="20.25" customHeight="1">
      <c r="A559" s="280"/>
      <c r="B559" s="280"/>
      <c r="C559" s="280"/>
      <c r="D559" s="280"/>
      <c r="E559" s="280"/>
      <c r="F559" s="280"/>
      <c r="G559" s="280"/>
      <c r="H559" s="280"/>
      <c r="I559" s="280"/>
      <c r="J559" s="280"/>
      <c r="K559" s="280"/>
      <c r="L559" s="280"/>
      <c r="M559" s="280"/>
      <c r="N559" s="280"/>
      <c r="O559" s="280"/>
      <c r="P559" s="280"/>
      <c r="Q559" s="280"/>
      <c r="R559" s="280"/>
      <c r="S559" s="280"/>
      <c r="T559" s="280"/>
      <c r="U559" s="280"/>
      <c r="V559" s="280"/>
      <c r="W559" s="280"/>
      <c r="X559" s="280"/>
      <c r="Y559" s="280"/>
      <c r="Z559" s="280"/>
      <c r="AA559" s="280"/>
      <c r="AB559" s="280"/>
      <c r="AC559" s="280"/>
      <c r="AD559" s="280"/>
    </row>
    <row r="560" ht="20.25" customHeight="1">
      <c r="A560" s="280"/>
      <c r="B560" s="280"/>
      <c r="C560" s="280"/>
      <c r="D560" s="280"/>
      <c r="E560" s="280"/>
      <c r="F560" s="280"/>
      <c r="G560" s="280"/>
      <c r="H560" s="280"/>
      <c r="I560" s="280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0"/>
      <c r="AC560" s="280"/>
      <c r="AD560" s="280"/>
    </row>
    <row r="561" ht="20.25" customHeight="1">
      <c r="A561" s="280"/>
      <c r="B561" s="280"/>
      <c r="C561" s="280"/>
      <c r="D561" s="280"/>
      <c r="E561" s="280"/>
      <c r="F561" s="280"/>
      <c r="G561" s="280"/>
      <c r="H561" s="280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0"/>
      <c r="AC561" s="280"/>
      <c r="AD561" s="280"/>
    </row>
    <row r="562" ht="20.25" customHeight="1">
      <c r="A562" s="280"/>
      <c r="B562" s="280"/>
      <c r="C562" s="280"/>
      <c r="D562" s="280"/>
      <c r="E562" s="280"/>
      <c r="F562" s="280"/>
      <c r="G562" s="280"/>
      <c r="H562" s="280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0"/>
      <c r="AC562" s="280"/>
      <c r="AD562" s="280"/>
    </row>
    <row r="563" ht="20.25" customHeight="1">
      <c r="A563" s="280"/>
      <c r="B563" s="280"/>
      <c r="C563" s="280"/>
      <c r="D563" s="280"/>
      <c r="E563" s="280"/>
      <c r="F563" s="280"/>
      <c r="G563" s="280"/>
      <c r="H563" s="280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0"/>
      <c r="AC563" s="280"/>
      <c r="AD563" s="280"/>
    </row>
    <row r="564" ht="20.25" customHeight="1">
      <c r="A564" s="280"/>
      <c r="B564" s="280"/>
      <c r="C564" s="280"/>
      <c r="D564" s="280"/>
      <c r="E564" s="280"/>
      <c r="F564" s="280"/>
      <c r="G564" s="280"/>
      <c r="H564" s="280"/>
      <c r="I564" s="280"/>
      <c r="J564" s="280"/>
      <c r="K564" s="280"/>
      <c r="L564" s="280"/>
      <c r="M564" s="280"/>
      <c r="N564" s="280"/>
      <c r="O564" s="280"/>
      <c r="P564" s="280"/>
      <c r="Q564" s="280"/>
      <c r="R564" s="280"/>
      <c r="S564" s="280"/>
      <c r="T564" s="280"/>
      <c r="U564" s="280"/>
      <c r="V564" s="280"/>
      <c r="W564" s="280"/>
      <c r="X564" s="280"/>
      <c r="Y564" s="280"/>
      <c r="Z564" s="280"/>
      <c r="AA564" s="280"/>
      <c r="AB564" s="280"/>
      <c r="AC564" s="280"/>
      <c r="AD564" s="280"/>
    </row>
    <row r="565" ht="20.25" customHeight="1">
      <c r="A565" s="280"/>
      <c r="B565" s="280"/>
      <c r="C565" s="280"/>
      <c r="D565" s="280"/>
      <c r="E565" s="280"/>
      <c r="F565" s="280"/>
      <c r="G565" s="280"/>
      <c r="H565" s="280"/>
      <c r="I565" s="280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0"/>
      <c r="AC565" s="280"/>
      <c r="AD565" s="280"/>
    </row>
    <row r="566" ht="20.25" customHeight="1">
      <c r="A566" s="280"/>
      <c r="B566" s="280"/>
      <c r="C566" s="280"/>
      <c r="D566" s="280"/>
      <c r="E566" s="280"/>
      <c r="F566" s="280"/>
      <c r="G566" s="280"/>
      <c r="H566" s="280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0"/>
      <c r="AC566" s="280"/>
      <c r="AD566" s="280"/>
    </row>
    <row r="567" ht="20.25" customHeight="1">
      <c r="A567" s="280"/>
      <c r="B567" s="280"/>
      <c r="C567" s="280"/>
      <c r="D567" s="280"/>
      <c r="E567" s="280"/>
      <c r="F567" s="280"/>
      <c r="G567" s="280"/>
      <c r="H567" s="280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0"/>
      <c r="AC567" s="280"/>
      <c r="AD567" s="280"/>
    </row>
    <row r="568" ht="20.25" customHeight="1">
      <c r="A568" s="280"/>
      <c r="B568" s="280"/>
      <c r="C568" s="280"/>
      <c r="D568" s="280"/>
      <c r="E568" s="280"/>
      <c r="F568" s="280"/>
      <c r="G568" s="280"/>
      <c r="H568" s="280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0"/>
      <c r="AC568" s="280"/>
      <c r="AD568" s="280"/>
    </row>
    <row r="569" ht="20.25" customHeight="1">
      <c r="A569" s="280"/>
      <c r="B569" s="280"/>
      <c r="C569" s="280"/>
      <c r="D569" s="280"/>
      <c r="E569" s="280"/>
      <c r="F569" s="280"/>
      <c r="G569" s="280"/>
      <c r="H569" s="280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0"/>
      <c r="X569" s="280"/>
      <c r="Y569" s="280"/>
      <c r="Z569" s="280"/>
      <c r="AA569" s="280"/>
      <c r="AB569" s="280"/>
      <c r="AC569" s="280"/>
      <c r="AD569" s="280"/>
    </row>
    <row r="570" ht="20.25" customHeight="1">
      <c r="A570" s="280"/>
      <c r="B570" s="280"/>
      <c r="C570" s="280"/>
      <c r="D570" s="280"/>
      <c r="E570" s="280"/>
      <c r="F570" s="280"/>
      <c r="G570" s="280"/>
      <c r="H570" s="280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0"/>
      <c r="AC570" s="280"/>
      <c r="AD570" s="280"/>
    </row>
    <row r="571" ht="20.25" customHeight="1">
      <c r="A571" s="280"/>
      <c r="B571" s="280"/>
      <c r="C571" s="280"/>
      <c r="D571" s="280"/>
      <c r="E571" s="280"/>
      <c r="F571" s="280"/>
      <c r="G571" s="280"/>
      <c r="H571" s="280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0"/>
      <c r="AC571" s="280"/>
      <c r="AD571" s="280"/>
    </row>
    <row r="572" ht="20.25" customHeight="1">
      <c r="A572" s="280"/>
      <c r="B572" s="280"/>
      <c r="C572" s="280"/>
      <c r="D572" s="280"/>
      <c r="E572" s="280"/>
      <c r="F572" s="280"/>
      <c r="G572" s="280"/>
      <c r="H572" s="280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0"/>
      <c r="AC572" s="280"/>
      <c r="AD572" s="280"/>
    </row>
    <row r="573" ht="20.25" customHeight="1">
      <c r="A573" s="280"/>
      <c r="B573" s="280"/>
      <c r="C573" s="280"/>
      <c r="D573" s="280"/>
      <c r="E573" s="280"/>
      <c r="F573" s="280"/>
      <c r="G573" s="280"/>
      <c r="H573" s="280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0"/>
      <c r="AC573" s="280"/>
      <c r="AD573" s="280"/>
    </row>
    <row r="574" ht="20.25" customHeight="1">
      <c r="A574" s="280"/>
      <c r="B574" s="280"/>
      <c r="C574" s="280"/>
      <c r="D574" s="280"/>
      <c r="E574" s="280"/>
      <c r="F574" s="280"/>
      <c r="G574" s="280"/>
      <c r="H574" s="280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0"/>
      <c r="X574" s="280"/>
      <c r="Y574" s="280"/>
      <c r="Z574" s="280"/>
      <c r="AA574" s="280"/>
      <c r="AB574" s="280"/>
      <c r="AC574" s="280"/>
      <c r="AD574" s="280"/>
    </row>
    <row r="575" ht="20.25" customHeight="1">
      <c r="A575" s="280"/>
      <c r="B575" s="280"/>
      <c r="C575" s="280"/>
      <c r="D575" s="280"/>
      <c r="E575" s="280"/>
      <c r="F575" s="280"/>
      <c r="G575" s="280"/>
      <c r="H575" s="280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0"/>
      <c r="AC575" s="280"/>
      <c r="AD575" s="280"/>
    </row>
    <row r="576" ht="20.25" customHeight="1">
      <c r="A576" s="280"/>
      <c r="B576" s="280"/>
      <c r="C576" s="280"/>
      <c r="D576" s="280"/>
      <c r="E576" s="280"/>
      <c r="F576" s="280"/>
      <c r="G576" s="280"/>
      <c r="H576" s="280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0"/>
      <c r="X576" s="280"/>
      <c r="Y576" s="280"/>
      <c r="Z576" s="280"/>
      <c r="AA576" s="280"/>
      <c r="AB576" s="280"/>
      <c r="AC576" s="280"/>
      <c r="AD576" s="280"/>
    </row>
    <row r="577" ht="20.25" customHeight="1">
      <c r="A577" s="280"/>
      <c r="B577" s="280"/>
      <c r="C577" s="280"/>
      <c r="D577" s="280"/>
      <c r="E577" s="280"/>
      <c r="F577" s="280"/>
      <c r="G577" s="280"/>
      <c r="H577" s="280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0"/>
      <c r="X577" s="280"/>
      <c r="Y577" s="280"/>
      <c r="Z577" s="280"/>
      <c r="AA577" s="280"/>
      <c r="AB577" s="280"/>
      <c r="AC577" s="280"/>
      <c r="AD577" s="280"/>
    </row>
    <row r="578" ht="20.25" customHeight="1">
      <c r="A578" s="280"/>
      <c r="B578" s="280"/>
      <c r="C578" s="280"/>
      <c r="D578" s="280"/>
      <c r="E578" s="280"/>
      <c r="F578" s="280"/>
      <c r="G578" s="280"/>
      <c r="H578" s="280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0"/>
      <c r="X578" s="280"/>
      <c r="Y578" s="280"/>
      <c r="Z578" s="280"/>
      <c r="AA578" s="280"/>
      <c r="AB578" s="280"/>
      <c r="AC578" s="280"/>
      <c r="AD578" s="280"/>
    </row>
    <row r="579" ht="20.25" customHeight="1">
      <c r="A579" s="280"/>
      <c r="B579" s="280"/>
      <c r="C579" s="280"/>
      <c r="D579" s="280"/>
      <c r="E579" s="280"/>
      <c r="F579" s="280"/>
      <c r="G579" s="280"/>
      <c r="H579" s="280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0"/>
      <c r="X579" s="280"/>
      <c r="Y579" s="280"/>
      <c r="Z579" s="280"/>
      <c r="AA579" s="280"/>
      <c r="AB579" s="280"/>
      <c r="AC579" s="280"/>
      <c r="AD579" s="280"/>
    </row>
    <row r="580" ht="20.25" customHeight="1">
      <c r="A580" s="280"/>
      <c r="B580" s="280"/>
      <c r="C580" s="280"/>
      <c r="D580" s="280"/>
      <c r="E580" s="280"/>
      <c r="F580" s="280"/>
      <c r="G580" s="280"/>
      <c r="H580" s="280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0"/>
      <c r="X580" s="280"/>
      <c r="Y580" s="280"/>
      <c r="Z580" s="280"/>
      <c r="AA580" s="280"/>
      <c r="AB580" s="280"/>
      <c r="AC580" s="280"/>
      <c r="AD580" s="280"/>
    </row>
    <row r="581" ht="20.25" customHeight="1">
      <c r="A581" s="280"/>
      <c r="B581" s="280"/>
      <c r="C581" s="280"/>
      <c r="D581" s="280"/>
      <c r="E581" s="280"/>
      <c r="F581" s="280"/>
      <c r="G581" s="280"/>
      <c r="H581" s="280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0"/>
      <c r="X581" s="280"/>
      <c r="Y581" s="280"/>
      <c r="Z581" s="280"/>
      <c r="AA581" s="280"/>
      <c r="AB581" s="280"/>
      <c r="AC581" s="280"/>
      <c r="AD581" s="280"/>
    </row>
    <row r="582" ht="20.25" customHeight="1">
      <c r="A582" s="280"/>
      <c r="B582" s="280"/>
      <c r="C582" s="280"/>
      <c r="D582" s="280"/>
      <c r="E582" s="280"/>
      <c r="F582" s="280"/>
      <c r="G582" s="280"/>
      <c r="H582" s="280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0"/>
      <c r="X582" s="280"/>
      <c r="Y582" s="280"/>
      <c r="Z582" s="280"/>
      <c r="AA582" s="280"/>
      <c r="AB582" s="280"/>
      <c r="AC582" s="280"/>
      <c r="AD582" s="280"/>
    </row>
    <row r="583" ht="20.25" customHeight="1">
      <c r="A583" s="280"/>
      <c r="B583" s="280"/>
      <c r="C583" s="280"/>
      <c r="D583" s="280"/>
      <c r="E583" s="280"/>
      <c r="F583" s="280"/>
      <c r="G583" s="280"/>
      <c r="H583" s="280"/>
      <c r="I583" s="280"/>
      <c r="J583" s="280"/>
      <c r="K583" s="280"/>
      <c r="L583" s="280"/>
      <c r="M583" s="280"/>
      <c r="N583" s="280"/>
      <c r="O583" s="280"/>
      <c r="P583" s="280"/>
      <c r="Q583" s="280"/>
      <c r="R583" s="280"/>
      <c r="S583" s="280"/>
      <c r="T583" s="280"/>
      <c r="U583" s="280"/>
      <c r="V583" s="280"/>
      <c r="W583" s="280"/>
      <c r="X583" s="280"/>
      <c r="Y583" s="280"/>
      <c r="Z583" s="280"/>
      <c r="AA583" s="280"/>
      <c r="AB583" s="280"/>
      <c r="AC583" s="280"/>
      <c r="AD583" s="280"/>
    </row>
    <row r="584" ht="20.25" customHeight="1">
      <c r="A584" s="280"/>
      <c r="B584" s="280"/>
      <c r="C584" s="280"/>
      <c r="D584" s="280"/>
      <c r="E584" s="280"/>
      <c r="F584" s="280"/>
      <c r="G584" s="280"/>
      <c r="H584" s="280"/>
      <c r="I584" s="280"/>
      <c r="J584" s="280"/>
      <c r="K584" s="280"/>
      <c r="L584" s="280"/>
      <c r="M584" s="280"/>
      <c r="N584" s="280"/>
      <c r="O584" s="280"/>
      <c r="P584" s="280"/>
      <c r="Q584" s="280"/>
      <c r="R584" s="280"/>
      <c r="S584" s="280"/>
      <c r="T584" s="280"/>
      <c r="U584" s="280"/>
      <c r="V584" s="280"/>
      <c r="W584" s="280"/>
      <c r="X584" s="280"/>
      <c r="Y584" s="280"/>
      <c r="Z584" s="280"/>
      <c r="AA584" s="280"/>
      <c r="AB584" s="280"/>
      <c r="AC584" s="280"/>
      <c r="AD584" s="280"/>
    </row>
    <row r="585" ht="20.25" customHeight="1">
      <c r="A585" s="280"/>
      <c r="B585" s="280"/>
      <c r="C585" s="280"/>
      <c r="D585" s="280"/>
      <c r="E585" s="280"/>
      <c r="F585" s="280"/>
      <c r="G585" s="280"/>
      <c r="H585" s="280"/>
      <c r="I585" s="280"/>
      <c r="J585" s="280"/>
      <c r="K585" s="280"/>
      <c r="L585" s="280"/>
      <c r="M585" s="280"/>
      <c r="N585" s="280"/>
      <c r="O585" s="280"/>
      <c r="P585" s="280"/>
      <c r="Q585" s="280"/>
      <c r="R585" s="280"/>
      <c r="S585" s="280"/>
      <c r="T585" s="280"/>
      <c r="U585" s="280"/>
      <c r="V585" s="280"/>
      <c r="W585" s="280"/>
      <c r="X585" s="280"/>
      <c r="Y585" s="280"/>
      <c r="Z585" s="280"/>
      <c r="AA585" s="280"/>
      <c r="AB585" s="280"/>
      <c r="AC585" s="280"/>
      <c r="AD585" s="280"/>
    </row>
    <row r="586" ht="20.25" customHeight="1">
      <c r="A586" s="280"/>
      <c r="B586" s="280"/>
      <c r="C586" s="280"/>
      <c r="D586" s="280"/>
      <c r="E586" s="280"/>
      <c r="F586" s="280"/>
      <c r="G586" s="280"/>
      <c r="H586" s="280"/>
      <c r="I586" s="280"/>
      <c r="J586" s="280"/>
      <c r="K586" s="280"/>
      <c r="L586" s="280"/>
      <c r="M586" s="280"/>
      <c r="N586" s="280"/>
      <c r="O586" s="280"/>
      <c r="P586" s="280"/>
      <c r="Q586" s="280"/>
      <c r="R586" s="280"/>
      <c r="S586" s="280"/>
      <c r="T586" s="280"/>
      <c r="U586" s="280"/>
      <c r="V586" s="280"/>
      <c r="W586" s="280"/>
      <c r="X586" s="280"/>
      <c r="Y586" s="280"/>
      <c r="Z586" s="280"/>
      <c r="AA586" s="280"/>
      <c r="AB586" s="280"/>
      <c r="AC586" s="280"/>
      <c r="AD586" s="280"/>
    </row>
    <row r="587" ht="20.25" customHeight="1">
      <c r="A587" s="280"/>
      <c r="B587" s="280"/>
      <c r="C587" s="280"/>
      <c r="D587" s="280"/>
      <c r="E587" s="280"/>
      <c r="F587" s="280"/>
      <c r="G587" s="280"/>
      <c r="H587" s="280"/>
      <c r="I587" s="280"/>
      <c r="J587" s="280"/>
      <c r="K587" s="280"/>
      <c r="L587" s="280"/>
      <c r="M587" s="280"/>
      <c r="N587" s="280"/>
      <c r="O587" s="280"/>
      <c r="P587" s="280"/>
      <c r="Q587" s="280"/>
      <c r="R587" s="280"/>
      <c r="S587" s="280"/>
      <c r="T587" s="280"/>
      <c r="U587" s="280"/>
      <c r="V587" s="280"/>
      <c r="W587" s="280"/>
      <c r="X587" s="280"/>
      <c r="Y587" s="280"/>
      <c r="Z587" s="280"/>
      <c r="AA587" s="280"/>
      <c r="AB587" s="280"/>
      <c r="AC587" s="280"/>
      <c r="AD587" s="280"/>
    </row>
    <row r="588" ht="20.25" customHeight="1">
      <c r="A588" s="280"/>
      <c r="B588" s="280"/>
      <c r="C588" s="280"/>
      <c r="D588" s="280"/>
      <c r="E588" s="280"/>
      <c r="F588" s="280"/>
      <c r="G588" s="280"/>
      <c r="H588" s="280"/>
      <c r="I588" s="280"/>
      <c r="J588" s="280"/>
      <c r="K588" s="280"/>
      <c r="L588" s="280"/>
      <c r="M588" s="280"/>
      <c r="N588" s="280"/>
      <c r="O588" s="280"/>
      <c r="P588" s="280"/>
      <c r="Q588" s="280"/>
      <c r="R588" s="280"/>
      <c r="S588" s="280"/>
      <c r="T588" s="280"/>
      <c r="U588" s="280"/>
      <c r="V588" s="280"/>
      <c r="W588" s="280"/>
      <c r="X588" s="280"/>
      <c r="Y588" s="280"/>
      <c r="Z588" s="280"/>
      <c r="AA588" s="280"/>
      <c r="AB588" s="280"/>
      <c r="AC588" s="280"/>
      <c r="AD588" s="280"/>
    </row>
    <row r="589" ht="20.25" customHeight="1">
      <c r="A589" s="280"/>
      <c r="B589" s="280"/>
      <c r="C589" s="280"/>
      <c r="D589" s="280"/>
      <c r="E589" s="280"/>
      <c r="F589" s="280"/>
      <c r="G589" s="280"/>
      <c r="H589" s="280"/>
      <c r="I589" s="280"/>
      <c r="J589" s="280"/>
      <c r="K589" s="280"/>
      <c r="L589" s="280"/>
      <c r="M589" s="280"/>
      <c r="N589" s="280"/>
      <c r="O589" s="280"/>
      <c r="P589" s="280"/>
      <c r="Q589" s="280"/>
      <c r="R589" s="280"/>
      <c r="S589" s="280"/>
      <c r="T589" s="280"/>
      <c r="U589" s="280"/>
      <c r="V589" s="280"/>
      <c r="W589" s="280"/>
      <c r="X589" s="280"/>
      <c r="Y589" s="280"/>
      <c r="Z589" s="280"/>
      <c r="AA589" s="280"/>
      <c r="AB589" s="280"/>
      <c r="AC589" s="280"/>
      <c r="AD589" s="280"/>
    </row>
    <row r="590" ht="20.25" customHeight="1">
      <c r="A590" s="280"/>
      <c r="B590" s="280"/>
      <c r="C590" s="280"/>
      <c r="D590" s="280"/>
      <c r="E590" s="280"/>
      <c r="F590" s="280"/>
      <c r="G590" s="280"/>
      <c r="H590" s="280"/>
      <c r="I590" s="280"/>
      <c r="J590" s="280"/>
      <c r="K590" s="280"/>
      <c r="L590" s="280"/>
      <c r="M590" s="280"/>
      <c r="N590" s="280"/>
      <c r="O590" s="280"/>
      <c r="P590" s="280"/>
      <c r="Q590" s="280"/>
      <c r="R590" s="280"/>
      <c r="S590" s="280"/>
      <c r="T590" s="280"/>
      <c r="U590" s="280"/>
      <c r="V590" s="280"/>
      <c r="W590" s="280"/>
      <c r="X590" s="280"/>
      <c r="Y590" s="280"/>
      <c r="Z590" s="280"/>
      <c r="AA590" s="280"/>
      <c r="AB590" s="280"/>
      <c r="AC590" s="280"/>
      <c r="AD590" s="280"/>
    </row>
    <row r="591" ht="20.25" customHeight="1">
      <c r="A591" s="280"/>
      <c r="B591" s="280"/>
      <c r="C591" s="280"/>
      <c r="D591" s="280"/>
      <c r="E591" s="280"/>
      <c r="F591" s="280"/>
      <c r="G591" s="280"/>
      <c r="H591" s="280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0"/>
      <c r="AC591" s="280"/>
      <c r="AD591" s="280"/>
    </row>
    <row r="592" ht="20.25" customHeight="1">
      <c r="A592" s="280"/>
      <c r="B592" s="280"/>
      <c r="C592" s="280"/>
      <c r="D592" s="280"/>
      <c r="E592" s="280"/>
      <c r="F592" s="280"/>
      <c r="G592" s="280"/>
      <c r="H592" s="280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0"/>
      <c r="AC592" s="280"/>
      <c r="AD592" s="280"/>
    </row>
    <row r="593" ht="20.25" customHeight="1">
      <c r="A593" s="280"/>
      <c r="B593" s="280"/>
      <c r="C593" s="280"/>
      <c r="D593" s="280"/>
      <c r="E593" s="280"/>
      <c r="F593" s="280"/>
      <c r="G593" s="280"/>
      <c r="H593" s="280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0"/>
      <c r="AC593" s="280"/>
      <c r="AD593" s="280"/>
    </row>
    <row r="594" ht="20.25" customHeight="1">
      <c r="A594" s="280"/>
      <c r="B594" s="280"/>
      <c r="C594" s="280"/>
      <c r="D594" s="280"/>
      <c r="E594" s="280"/>
      <c r="F594" s="280"/>
      <c r="G594" s="280"/>
      <c r="H594" s="280"/>
      <c r="I594" s="280"/>
      <c r="J594" s="280"/>
      <c r="K594" s="280"/>
      <c r="L594" s="280"/>
      <c r="M594" s="280"/>
      <c r="N594" s="280"/>
      <c r="O594" s="280"/>
      <c r="P594" s="280"/>
      <c r="Q594" s="280"/>
      <c r="R594" s="280"/>
      <c r="S594" s="280"/>
      <c r="T594" s="280"/>
      <c r="U594" s="280"/>
      <c r="V594" s="280"/>
      <c r="W594" s="280"/>
      <c r="X594" s="280"/>
      <c r="Y594" s="280"/>
      <c r="Z594" s="280"/>
      <c r="AA594" s="280"/>
      <c r="AB594" s="280"/>
      <c r="AC594" s="280"/>
      <c r="AD594" s="280"/>
    </row>
    <row r="595" ht="20.25" customHeight="1">
      <c r="A595" s="280"/>
      <c r="B595" s="280"/>
      <c r="C595" s="280"/>
      <c r="D595" s="280"/>
      <c r="E595" s="280"/>
      <c r="F595" s="280"/>
      <c r="G595" s="280"/>
      <c r="H595" s="280"/>
      <c r="I595" s="280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0"/>
      <c r="AC595" s="280"/>
      <c r="AD595" s="280"/>
    </row>
    <row r="596" ht="20.25" customHeight="1">
      <c r="A596" s="280"/>
      <c r="B596" s="280"/>
      <c r="C596" s="280"/>
      <c r="D596" s="280"/>
      <c r="E596" s="280"/>
      <c r="F596" s="280"/>
      <c r="G596" s="280"/>
      <c r="H596" s="280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0"/>
      <c r="AC596" s="280"/>
      <c r="AD596" s="280"/>
    </row>
    <row r="597" ht="20.25" customHeight="1">
      <c r="A597" s="280"/>
      <c r="B597" s="280"/>
      <c r="C597" s="280"/>
      <c r="D597" s="280"/>
      <c r="E597" s="280"/>
      <c r="F597" s="280"/>
      <c r="G597" s="280"/>
      <c r="H597" s="280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0"/>
      <c r="AC597" s="280"/>
      <c r="AD597" s="280"/>
    </row>
    <row r="598" ht="20.25" customHeight="1">
      <c r="A598" s="280"/>
      <c r="B598" s="280"/>
      <c r="C598" s="280"/>
      <c r="D598" s="280"/>
      <c r="E598" s="280"/>
      <c r="F598" s="280"/>
      <c r="G598" s="280"/>
      <c r="H598" s="280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0"/>
      <c r="AC598" s="280"/>
      <c r="AD598" s="280"/>
    </row>
    <row r="599" ht="20.25" customHeight="1">
      <c r="A599" s="280"/>
      <c r="B599" s="280"/>
      <c r="C599" s="280"/>
      <c r="D599" s="280"/>
      <c r="E599" s="280"/>
      <c r="F599" s="280"/>
      <c r="G599" s="280"/>
      <c r="H599" s="280"/>
      <c r="I599" s="280"/>
      <c r="J599" s="280"/>
      <c r="K599" s="280"/>
      <c r="L599" s="280"/>
      <c r="M599" s="280"/>
      <c r="N599" s="280"/>
      <c r="O599" s="280"/>
      <c r="P599" s="280"/>
      <c r="Q599" s="280"/>
      <c r="R599" s="280"/>
      <c r="S599" s="280"/>
      <c r="T599" s="280"/>
      <c r="U599" s="280"/>
      <c r="V599" s="280"/>
      <c r="W599" s="280"/>
      <c r="X599" s="280"/>
      <c r="Y599" s="280"/>
      <c r="Z599" s="280"/>
      <c r="AA599" s="280"/>
      <c r="AB599" s="280"/>
      <c r="AC599" s="280"/>
      <c r="AD599" s="280"/>
    </row>
    <row r="600" ht="20.25" customHeight="1">
      <c r="A600" s="280"/>
      <c r="B600" s="280"/>
      <c r="C600" s="280"/>
      <c r="D600" s="280"/>
      <c r="E600" s="280"/>
      <c r="F600" s="280"/>
      <c r="G600" s="280"/>
      <c r="H600" s="280"/>
      <c r="I600" s="280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0"/>
      <c r="AC600" s="280"/>
      <c r="AD600" s="280"/>
    </row>
    <row r="601" ht="20.25" customHeight="1">
      <c r="A601" s="280"/>
      <c r="B601" s="280"/>
      <c r="C601" s="280"/>
      <c r="D601" s="280"/>
      <c r="E601" s="280"/>
      <c r="F601" s="280"/>
      <c r="G601" s="280"/>
      <c r="H601" s="280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0"/>
      <c r="AC601" s="280"/>
      <c r="AD601" s="280"/>
    </row>
    <row r="602" ht="20.25" customHeight="1">
      <c r="A602" s="280"/>
      <c r="B602" s="280"/>
      <c r="C602" s="280"/>
      <c r="D602" s="280"/>
      <c r="E602" s="280"/>
      <c r="F602" s="280"/>
      <c r="G602" s="280"/>
      <c r="H602" s="280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0"/>
      <c r="AC602" s="280"/>
      <c r="AD602" s="280"/>
    </row>
    <row r="603" ht="20.25" customHeight="1">
      <c r="A603" s="280"/>
      <c r="B603" s="280"/>
      <c r="C603" s="280"/>
      <c r="D603" s="280"/>
      <c r="E603" s="280"/>
      <c r="F603" s="280"/>
      <c r="G603" s="280"/>
      <c r="H603" s="280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0"/>
      <c r="AC603" s="280"/>
      <c r="AD603" s="280"/>
    </row>
    <row r="604" ht="20.25" customHeight="1">
      <c r="A604" s="280"/>
      <c r="B604" s="280"/>
      <c r="C604" s="280"/>
      <c r="D604" s="280"/>
      <c r="E604" s="280"/>
      <c r="F604" s="280"/>
      <c r="G604" s="280"/>
      <c r="H604" s="280"/>
      <c r="I604" s="280"/>
      <c r="J604" s="280"/>
      <c r="K604" s="280"/>
      <c r="L604" s="280"/>
      <c r="M604" s="280"/>
      <c r="N604" s="280"/>
      <c r="O604" s="280"/>
      <c r="P604" s="280"/>
      <c r="Q604" s="280"/>
      <c r="R604" s="280"/>
      <c r="S604" s="280"/>
      <c r="T604" s="280"/>
      <c r="U604" s="280"/>
      <c r="V604" s="280"/>
      <c r="W604" s="280"/>
      <c r="X604" s="280"/>
      <c r="Y604" s="280"/>
      <c r="Z604" s="280"/>
      <c r="AA604" s="280"/>
      <c r="AB604" s="280"/>
      <c r="AC604" s="280"/>
      <c r="AD604" s="280"/>
    </row>
    <row r="605" ht="20.25" customHeight="1">
      <c r="A605" s="280"/>
      <c r="B605" s="280"/>
      <c r="C605" s="280"/>
      <c r="D605" s="280"/>
      <c r="E605" s="280"/>
      <c r="F605" s="280"/>
      <c r="G605" s="280"/>
      <c r="H605" s="280"/>
      <c r="I605" s="280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0"/>
      <c r="AC605" s="280"/>
      <c r="AD605" s="280"/>
    </row>
    <row r="606" ht="20.25" customHeight="1">
      <c r="A606" s="280"/>
      <c r="B606" s="280"/>
      <c r="C606" s="280"/>
      <c r="D606" s="280"/>
      <c r="E606" s="280"/>
      <c r="F606" s="280"/>
      <c r="G606" s="280"/>
      <c r="H606" s="280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0"/>
      <c r="AC606" s="280"/>
      <c r="AD606" s="280"/>
    </row>
    <row r="607" ht="20.25" customHeight="1">
      <c r="A607" s="280"/>
      <c r="B607" s="280"/>
      <c r="C607" s="280"/>
      <c r="D607" s="280"/>
      <c r="E607" s="280"/>
      <c r="F607" s="280"/>
      <c r="G607" s="280"/>
      <c r="H607" s="280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0"/>
      <c r="AC607" s="280"/>
      <c r="AD607" s="280"/>
    </row>
    <row r="608" ht="20.25" customHeight="1">
      <c r="A608" s="280"/>
      <c r="B608" s="280"/>
      <c r="C608" s="280"/>
      <c r="D608" s="280"/>
      <c r="E608" s="280"/>
      <c r="F608" s="280"/>
      <c r="G608" s="280"/>
      <c r="H608" s="280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0"/>
      <c r="AC608" s="280"/>
      <c r="AD608" s="280"/>
    </row>
    <row r="609" ht="20.25" customHeight="1">
      <c r="A609" s="280"/>
      <c r="B609" s="280"/>
      <c r="C609" s="280"/>
      <c r="D609" s="280"/>
      <c r="E609" s="280"/>
      <c r="F609" s="280"/>
      <c r="G609" s="280"/>
      <c r="H609" s="280"/>
      <c r="I609" s="280"/>
      <c r="J609" s="280"/>
      <c r="K609" s="280"/>
      <c r="L609" s="280"/>
      <c r="M609" s="280"/>
      <c r="N609" s="280"/>
      <c r="O609" s="280"/>
      <c r="P609" s="280"/>
      <c r="Q609" s="280"/>
      <c r="R609" s="280"/>
      <c r="S609" s="280"/>
      <c r="T609" s="280"/>
      <c r="U609" s="280"/>
      <c r="V609" s="280"/>
      <c r="W609" s="280"/>
      <c r="X609" s="280"/>
      <c r="Y609" s="280"/>
      <c r="Z609" s="280"/>
      <c r="AA609" s="280"/>
      <c r="AB609" s="280"/>
      <c r="AC609" s="280"/>
      <c r="AD609" s="280"/>
    </row>
    <row r="610" ht="20.25" customHeight="1">
      <c r="A610" s="280"/>
      <c r="B610" s="280"/>
      <c r="C610" s="280"/>
      <c r="D610" s="280"/>
      <c r="E610" s="280"/>
      <c r="F610" s="280"/>
      <c r="G610" s="280"/>
      <c r="H610" s="280"/>
      <c r="I610" s="280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0"/>
      <c r="AC610" s="280"/>
      <c r="AD610" s="280"/>
    </row>
    <row r="611" ht="20.25" customHeight="1">
      <c r="A611" s="280"/>
      <c r="B611" s="280"/>
      <c r="C611" s="280"/>
      <c r="D611" s="280"/>
      <c r="E611" s="280"/>
      <c r="F611" s="280"/>
      <c r="G611" s="280"/>
      <c r="H611" s="280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0"/>
      <c r="AC611" s="280"/>
      <c r="AD611" s="280"/>
    </row>
    <row r="612" ht="20.25" customHeight="1">
      <c r="A612" s="280"/>
      <c r="B612" s="280"/>
      <c r="C612" s="280"/>
      <c r="D612" s="280"/>
      <c r="E612" s="280"/>
      <c r="F612" s="280"/>
      <c r="G612" s="280"/>
      <c r="H612" s="280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0"/>
      <c r="AC612" s="280"/>
      <c r="AD612" s="280"/>
    </row>
    <row r="613" ht="20.25" customHeight="1">
      <c r="A613" s="280"/>
      <c r="B613" s="280"/>
      <c r="C613" s="280"/>
      <c r="D613" s="280"/>
      <c r="E613" s="280"/>
      <c r="F613" s="280"/>
      <c r="G613" s="280"/>
      <c r="H613" s="280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0"/>
      <c r="AC613" s="280"/>
      <c r="AD613" s="280"/>
    </row>
    <row r="614" ht="20.25" customHeight="1">
      <c r="A614" s="280"/>
      <c r="B614" s="280"/>
      <c r="C614" s="280"/>
      <c r="D614" s="280"/>
      <c r="E614" s="280"/>
      <c r="F614" s="280"/>
      <c r="G614" s="280"/>
      <c r="H614" s="280"/>
      <c r="I614" s="280"/>
      <c r="J614" s="280"/>
      <c r="K614" s="280"/>
      <c r="L614" s="280"/>
      <c r="M614" s="280"/>
      <c r="N614" s="280"/>
      <c r="O614" s="280"/>
      <c r="P614" s="280"/>
      <c r="Q614" s="280"/>
      <c r="R614" s="280"/>
      <c r="S614" s="280"/>
      <c r="T614" s="280"/>
      <c r="U614" s="280"/>
      <c r="V614" s="280"/>
      <c r="W614" s="280"/>
      <c r="X614" s="280"/>
      <c r="Y614" s="280"/>
      <c r="Z614" s="280"/>
      <c r="AA614" s="280"/>
      <c r="AB614" s="280"/>
      <c r="AC614" s="280"/>
      <c r="AD614" s="280"/>
    </row>
    <row r="615" ht="20.25" customHeight="1">
      <c r="A615" s="280"/>
      <c r="B615" s="280"/>
      <c r="C615" s="280"/>
      <c r="D615" s="280"/>
      <c r="E615" s="280"/>
      <c r="F615" s="280"/>
      <c r="G615" s="280"/>
      <c r="H615" s="280"/>
      <c r="I615" s="280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0"/>
      <c r="AC615" s="280"/>
      <c r="AD615" s="280"/>
    </row>
    <row r="616" ht="20.25" customHeight="1">
      <c r="A616" s="280"/>
      <c r="B616" s="280"/>
      <c r="C616" s="280"/>
      <c r="D616" s="280"/>
      <c r="E616" s="280"/>
      <c r="F616" s="280"/>
      <c r="G616" s="280"/>
      <c r="H616" s="280"/>
      <c r="I616" s="280"/>
      <c r="J616" s="280"/>
      <c r="K616" s="280"/>
      <c r="L616" s="280"/>
      <c r="M616" s="280"/>
      <c r="N616" s="280"/>
      <c r="O616" s="280"/>
      <c r="P616" s="280"/>
      <c r="Q616" s="280"/>
      <c r="R616" s="280"/>
      <c r="S616" s="280"/>
      <c r="T616" s="280"/>
      <c r="U616" s="280"/>
      <c r="V616" s="280"/>
      <c r="W616" s="280"/>
      <c r="X616" s="280"/>
      <c r="Y616" s="280"/>
      <c r="Z616" s="280"/>
      <c r="AA616" s="280"/>
      <c r="AB616" s="280"/>
      <c r="AC616" s="280"/>
      <c r="AD616" s="280"/>
    </row>
    <row r="617" ht="20.25" customHeight="1">
      <c r="A617" s="280"/>
      <c r="B617" s="280"/>
      <c r="C617" s="280"/>
      <c r="D617" s="280"/>
      <c r="E617" s="280"/>
      <c r="F617" s="280"/>
      <c r="G617" s="280"/>
      <c r="H617" s="280"/>
      <c r="I617" s="280"/>
      <c r="J617" s="280"/>
      <c r="K617" s="280"/>
      <c r="L617" s="280"/>
      <c r="M617" s="280"/>
      <c r="N617" s="280"/>
      <c r="O617" s="280"/>
      <c r="P617" s="280"/>
      <c r="Q617" s="280"/>
      <c r="R617" s="280"/>
      <c r="S617" s="280"/>
      <c r="T617" s="280"/>
      <c r="U617" s="280"/>
      <c r="V617" s="280"/>
      <c r="W617" s="280"/>
      <c r="X617" s="280"/>
      <c r="Y617" s="280"/>
      <c r="Z617" s="280"/>
      <c r="AA617" s="280"/>
      <c r="AB617" s="280"/>
      <c r="AC617" s="280"/>
      <c r="AD617" s="280"/>
    </row>
    <row r="618" ht="20.25" customHeight="1">
      <c r="A618" s="280"/>
      <c r="B618" s="280"/>
      <c r="C618" s="280"/>
      <c r="D618" s="280"/>
      <c r="E618" s="280"/>
      <c r="F618" s="280"/>
      <c r="G618" s="280"/>
      <c r="H618" s="280"/>
      <c r="I618" s="280"/>
      <c r="J618" s="280"/>
      <c r="K618" s="280"/>
      <c r="L618" s="280"/>
      <c r="M618" s="280"/>
      <c r="N618" s="280"/>
      <c r="O618" s="280"/>
      <c r="P618" s="280"/>
      <c r="Q618" s="280"/>
      <c r="R618" s="280"/>
      <c r="S618" s="280"/>
      <c r="T618" s="280"/>
      <c r="U618" s="280"/>
      <c r="V618" s="280"/>
      <c r="W618" s="280"/>
      <c r="X618" s="280"/>
      <c r="Y618" s="280"/>
      <c r="Z618" s="280"/>
      <c r="AA618" s="280"/>
      <c r="AB618" s="280"/>
      <c r="AC618" s="280"/>
      <c r="AD618" s="280"/>
    </row>
    <row r="619" ht="20.25" customHeight="1">
      <c r="A619" s="280"/>
      <c r="B619" s="280"/>
      <c r="C619" s="280"/>
      <c r="D619" s="280"/>
      <c r="E619" s="280"/>
      <c r="F619" s="280"/>
      <c r="G619" s="280"/>
      <c r="H619" s="280"/>
      <c r="I619" s="280"/>
      <c r="J619" s="280"/>
      <c r="K619" s="280"/>
      <c r="L619" s="280"/>
      <c r="M619" s="280"/>
      <c r="N619" s="280"/>
      <c r="O619" s="280"/>
      <c r="P619" s="280"/>
      <c r="Q619" s="280"/>
      <c r="R619" s="280"/>
      <c r="S619" s="280"/>
      <c r="T619" s="280"/>
      <c r="U619" s="280"/>
      <c r="V619" s="280"/>
      <c r="W619" s="280"/>
      <c r="X619" s="280"/>
      <c r="Y619" s="280"/>
      <c r="Z619" s="280"/>
      <c r="AA619" s="280"/>
      <c r="AB619" s="280"/>
      <c r="AC619" s="280"/>
      <c r="AD619" s="280"/>
    </row>
    <row r="620" ht="20.25" customHeight="1">
      <c r="A620" s="280"/>
      <c r="B620" s="280"/>
      <c r="C620" s="280"/>
      <c r="D620" s="280"/>
      <c r="E620" s="280"/>
      <c r="F620" s="280"/>
      <c r="G620" s="280"/>
      <c r="H620" s="280"/>
      <c r="I620" s="280"/>
      <c r="J620" s="280"/>
      <c r="K620" s="280"/>
      <c r="L620" s="280"/>
      <c r="M620" s="280"/>
      <c r="N620" s="280"/>
      <c r="O620" s="280"/>
      <c r="P620" s="280"/>
      <c r="Q620" s="280"/>
      <c r="R620" s="280"/>
      <c r="S620" s="280"/>
      <c r="T620" s="280"/>
      <c r="U620" s="280"/>
      <c r="V620" s="280"/>
      <c r="W620" s="280"/>
      <c r="X620" s="280"/>
      <c r="Y620" s="280"/>
      <c r="Z620" s="280"/>
      <c r="AA620" s="280"/>
      <c r="AB620" s="280"/>
      <c r="AC620" s="280"/>
      <c r="AD620" s="280"/>
    </row>
    <row r="621" ht="20.25" customHeight="1">
      <c r="A621" s="280"/>
      <c r="B621" s="280"/>
      <c r="C621" s="280"/>
      <c r="D621" s="280"/>
      <c r="E621" s="280"/>
      <c r="F621" s="280"/>
      <c r="G621" s="280"/>
      <c r="H621" s="280"/>
      <c r="I621" s="280"/>
      <c r="J621" s="280"/>
      <c r="K621" s="280"/>
      <c r="L621" s="280"/>
      <c r="M621" s="280"/>
      <c r="N621" s="280"/>
      <c r="O621" s="280"/>
      <c r="P621" s="280"/>
      <c r="Q621" s="280"/>
      <c r="R621" s="280"/>
      <c r="S621" s="280"/>
      <c r="T621" s="280"/>
      <c r="U621" s="280"/>
      <c r="V621" s="280"/>
      <c r="W621" s="280"/>
      <c r="X621" s="280"/>
      <c r="Y621" s="280"/>
      <c r="Z621" s="280"/>
      <c r="AA621" s="280"/>
      <c r="AB621" s="280"/>
      <c r="AC621" s="280"/>
      <c r="AD621" s="280"/>
    </row>
    <row r="622" ht="20.25" customHeight="1">
      <c r="A622" s="280"/>
      <c r="B622" s="280"/>
      <c r="C622" s="280"/>
      <c r="D622" s="280"/>
      <c r="E622" s="280"/>
      <c r="F622" s="280"/>
      <c r="G622" s="280"/>
      <c r="H622" s="280"/>
      <c r="I622" s="280"/>
      <c r="J622" s="280"/>
      <c r="K622" s="280"/>
      <c r="L622" s="280"/>
      <c r="M622" s="280"/>
      <c r="N622" s="280"/>
      <c r="O622" s="280"/>
      <c r="P622" s="280"/>
      <c r="Q622" s="280"/>
      <c r="R622" s="280"/>
      <c r="S622" s="280"/>
      <c r="T622" s="280"/>
      <c r="U622" s="280"/>
      <c r="V622" s="280"/>
      <c r="W622" s="280"/>
      <c r="X622" s="280"/>
      <c r="Y622" s="280"/>
      <c r="Z622" s="280"/>
      <c r="AA622" s="280"/>
      <c r="AB622" s="280"/>
      <c r="AC622" s="280"/>
      <c r="AD622" s="280"/>
    </row>
    <row r="623" ht="20.25" customHeight="1">
      <c r="A623" s="280"/>
      <c r="B623" s="280"/>
      <c r="C623" s="280"/>
      <c r="D623" s="280"/>
      <c r="E623" s="280"/>
      <c r="F623" s="280"/>
      <c r="G623" s="280"/>
      <c r="H623" s="280"/>
      <c r="I623" s="280"/>
      <c r="J623" s="280"/>
      <c r="K623" s="280"/>
      <c r="L623" s="280"/>
      <c r="M623" s="280"/>
      <c r="N623" s="280"/>
      <c r="O623" s="280"/>
      <c r="P623" s="280"/>
      <c r="Q623" s="280"/>
      <c r="R623" s="280"/>
      <c r="S623" s="280"/>
      <c r="T623" s="280"/>
      <c r="U623" s="280"/>
      <c r="V623" s="280"/>
      <c r="W623" s="280"/>
      <c r="X623" s="280"/>
      <c r="Y623" s="280"/>
      <c r="Z623" s="280"/>
      <c r="AA623" s="280"/>
      <c r="AB623" s="280"/>
      <c r="AC623" s="280"/>
      <c r="AD623" s="280"/>
    </row>
    <row r="624" ht="20.25" customHeight="1">
      <c r="A624" s="280"/>
      <c r="B624" s="280"/>
      <c r="C624" s="280"/>
      <c r="D624" s="280"/>
      <c r="E624" s="280"/>
      <c r="F624" s="280"/>
      <c r="G624" s="280"/>
      <c r="H624" s="280"/>
      <c r="I624" s="280"/>
      <c r="J624" s="280"/>
      <c r="K624" s="280"/>
      <c r="L624" s="280"/>
      <c r="M624" s="280"/>
      <c r="N624" s="280"/>
      <c r="O624" s="280"/>
      <c r="P624" s="280"/>
      <c r="Q624" s="280"/>
      <c r="R624" s="280"/>
      <c r="S624" s="280"/>
      <c r="T624" s="280"/>
      <c r="U624" s="280"/>
      <c r="V624" s="280"/>
      <c r="W624" s="280"/>
      <c r="X624" s="280"/>
      <c r="Y624" s="280"/>
      <c r="Z624" s="280"/>
      <c r="AA624" s="280"/>
      <c r="AB624" s="280"/>
      <c r="AC624" s="280"/>
      <c r="AD624" s="280"/>
    </row>
    <row r="625" ht="20.25" customHeight="1">
      <c r="A625" s="280"/>
      <c r="B625" s="280"/>
      <c r="C625" s="280"/>
      <c r="D625" s="280"/>
      <c r="E625" s="280"/>
      <c r="F625" s="280"/>
      <c r="G625" s="280"/>
      <c r="H625" s="280"/>
      <c r="I625" s="280"/>
      <c r="J625" s="280"/>
      <c r="K625" s="280"/>
      <c r="L625" s="280"/>
      <c r="M625" s="280"/>
      <c r="N625" s="280"/>
      <c r="O625" s="280"/>
      <c r="P625" s="280"/>
      <c r="Q625" s="280"/>
      <c r="R625" s="280"/>
      <c r="S625" s="280"/>
      <c r="T625" s="280"/>
      <c r="U625" s="280"/>
      <c r="V625" s="280"/>
      <c r="W625" s="280"/>
      <c r="X625" s="280"/>
      <c r="Y625" s="280"/>
      <c r="Z625" s="280"/>
      <c r="AA625" s="280"/>
      <c r="AB625" s="280"/>
      <c r="AC625" s="280"/>
      <c r="AD625" s="280"/>
    </row>
    <row r="626" ht="20.25" customHeight="1">
      <c r="A626" s="280"/>
      <c r="B626" s="280"/>
      <c r="C626" s="280"/>
      <c r="D626" s="280"/>
      <c r="E626" s="280"/>
      <c r="F626" s="280"/>
      <c r="G626" s="280"/>
      <c r="H626" s="280"/>
      <c r="I626" s="280"/>
      <c r="J626" s="280"/>
      <c r="K626" s="280"/>
      <c r="L626" s="280"/>
      <c r="M626" s="280"/>
      <c r="N626" s="280"/>
      <c r="O626" s="280"/>
      <c r="P626" s="280"/>
      <c r="Q626" s="280"/>
      <c r="R626" s="280"/>
      <c r="S626" s="280"/>
      <c r="T626" s="280"/>
      <c r="U626" s="280"/>
      <c r="V626" s="280"/>
      <c r="W626" s="280"/>
      <c r="X626" s="280"/>
      <c r="Y626" s="280"/>
      <c r="Z626" s="280"/>
      <c r="AA626" s="280"/>
      <c r="AB626" s="280"/>
      <c r="AC626" s="280"/>
      <c r="AD626" s="280"/>
    </row>
    <row r="627" ht="20.25" customHeight="1">
      <c r="A627" s="280"/>
      <c r="B627" s="280"/>
      <c r="C627" s="280"/>
      <c r="D627" s="280"/>
      <c r="E627" s="280"/>
      <c r="F627" s="280"/>
      <c r="G627" s="280"/>
      <c r="H627" s="280"/>
      <c r="I627" s="280"/>
      <c r="J627" s="280"/>
      <c r="K627" s="280"/>
      <c r="L627" s="280"/>
      <c r="M627" s="280"/>
      <c r="N627" s="280"/>
      <c r="O627" s="280"/>
      <c r="P627" s="280"/>
      <c r="Q627" s="280"/>
      <c r="R627" s="280"/>
      <c r="S627" s="280"/>
      <c r="T627" s="280"/>
      <c r="U627" s="280"/>
      <c r="V627" s="280"/>
      <c r="W627" s="280"/>
      <c r="X627" s="280"/>
      <c r="Y627" s="280"/>
      <c r="Z627" s="280"/>
      <c r="AA627" s="280"/>
      <c r="AB627" s="280"/>
      <c r="AC627" s="280"/>
      <c r="AD627" s="280"/>
    </row>
    <row r="628" ht="20.25" customHeight="1">
      <c r="A628" s="280"/>
      <c r="B628" s="280"/>
      <c r="C628" s="280"/>
      <c r="D628" s="280"/>
      <c r="E628" s="280"/>
      <c r="F628" s="280"/>
      <c r="G628" s="280"/>
      <c r="H628" s="280"/>
      <c r="I628" s="280"/>
      <c r="J628" s="280"/>
      <c r="K628" s="280"/>
      <c r="L628" s="280"/>
      <c r="M628" s="280"/>
      <c r="N628" s="280"/>
      <c r="O628" s="280"/>
      <c r="P628" s="280"/>
      <c r="Q628" s="280"/>
      <c r="R628" s="280"/>
      <c r="S628" s="280"/>
      <c r="T628" s="280"/>
      <c r="U628" s="280"/>
      <c r="V628" s="280"/>
      <c r="W628" s="280"/>
      <c r="X628" s="280"/>
      <c r="Y628" s="280"/>
      <c r="Z628" s="280"/>
      <c r="AA628" s="280"/>
      <c r="AB628" s="280"/>
      <c r="AC628" s="280"/>
      <c r="AD628" s="280"/>
    </row>
    <row r="629" ht="20.25" customHeight="1">
      <c r="A629" s="280"/>
      <c r="B629" s="280"/>
      <c r="C629" s="280"/>
      <c r="D629" s="280"/>
      <c r="E629" s="280"/>
      <c r="F629" s="280"/>
      <c r="G629" s="280"/>
      <c r="H629" s="280"/>
      <c r="I629" s="280"/>
      <c r="J629" s="280"/>
      <c r="K629" s="280"/>
      <c r="L629" s="280"/>
      <c r="M629" s="280"/>
      <c r="N629" s="280"/>
      <c r="O629" s="280"/>
      <c r="P629" s="280"/>
      <c r="Q629" s="280"/>
      <c r="R629" s="280"/>
      <c r="S629" s="280"/>
      <c r="T629" s="280"/>
      <c r="U629" s="280"/>
      <c r="V629" s="280"/>
      <c r="W629" s="280"/>
      <c r="X629" s="280"/>
      <c r="Y629" s="280"/>
      <c r="Z629" s="280"/>
      <c r="AA629" s="280"/>
      <c r="AB629" s="280"/>
      <c r="AC629" s="280"/>
      <c r="AD629" s="280"/>
    </row>
    <row r="630" ht="20.25" customHeight="1">
      <c r="A630" s="280"/>
      <c r="B630" s="280"/>
      <c r="C630" s="280"/>
      <c r="D630" s="280"/>
      <c r="E630" s="280"/>
      <c r="F630" s="280"/>
      <c r="G630" s="280"/>
      <c r="H630" s="280"/>
      <c r="I630" s="280"/>
      <c r="J630" s="280"/>
      <c r="K630" s="280"/>
      <c r="L630" s="280"/>
      <c r="M630" s="280"/>
      <c r="N630" s="280"/>
      <c r="O630" s="280"/>
      <c r="P630" s="280"/>
      <c r="Q630" s="280"/>
      <c r="R630" s="280"/>
      <c r="S630" s="280"/>
      <c r="T630" s="280"/>
      <c r="U630" s="280"/>
      <c r="V630" s="280"/>
      <c r="W630" s="280"/>
      <c r="X630" s="280"/>
      <c r="Y630" s="280"/>
      <c r="Z630" s="280"/>
      <c r="AA630" s="280"/>
      <c r="AB630" s="280"/>
      <c r="AC630" s="280"/>
      <c r="AD630" s="280"/>
    </row>
    <row r="631" ht="20.25" customHeight="1">
      <c r="A631" s="280"/>
      <c r="B631" s="280"/>
      <c r="C631" s="280"/>
      <c r="D631" s="280"/>
      <c r="E631" s="280"/>
      <c r="F631" s="280"/>
      <c r="G631" s="280"/>
      <c r="H631" s="280"/>
      <c r="I631" s="280"/>
      <c r="J631" s="280"/>
      <c r="K631" s="280"/>
      <c r="L631" s="280"/>
      <c r="M631" s="280"/>
      <c r="N631" s="280"/>
      <c r="O631" s="280"/>
      <c r="P631" s="280"/>
      <c r="Q631" s="280"/>
      <c r="R631" s="280"/>
      <c r="S631" s="280"/>
      <c r="T631" s="280"/>
      <c r="U631" s="280"/>
      <c r="V631" s="280"/>
      <c r="W631" s="280"/>
      <c r="X631" s="280"/>
      <c r="Y631" s="280"/>
      <c r="Z631" s="280"/>
      <c r="AA631" s="280"/>
      <c r="AB631" s="280"/>
      <c r="AC631" s="280"/>
      <c r="AD631" s="280"/>
    </row>
    <row r="632" ht="20.25" customHeight="1">
      <c r="A632" s="280"/>
      <c r="B632" s="280"/>
      <c r="C632" s="280"/>
      <c r="D632" s="280"/>
      <c r="E632" s="280"/>
      <c r="F632" s="280"/>
      <c r="G632" s="280"/>
      <c r="H632" s="280"/>
      <c r="I632" s="280"/>
      <c r="J632" s="280"/>
      <c r="K632" s="280"/>
      <c r="L632" s="280"/>
      <c r="M632" s="280"/>
      <c r="N632" s="280"/>
      <c r="O632" s="280"/>
      <c r="P632" s="280"/>
      <c r="Q632" s="280"/>
      <c r="R632" s="280"/>
      <c r="S632" s="280"/>
      <c r="T632" s="280"/>
      <c r="U632" s="280"/>
      <c r="V632" s="280"/>
      <c r="W632" s="280"/>
      <c r="X632" s="280"/>
      <c r="Y632" s="280"/>
      <c r="Z632" s="280"/>
      <c r="AA632" s="280"/>
      <c r="AB632" s="280"/>
      <c r="AC632" s="280"/>
      <c r="AD632" s="280"/>
    </row>
    <row r="633" ht="20.25" customHeight="1">
      <c r="A633" s="280"/>
      <c r="B633" s="280"/>
      <c r="C633" s="280"/>
      <c r="D633" s="280"/>
      <c r="E633" s="280"/>
      <c r="F633" s="280"/>
      <c r="G633" s="280"/>
      <c r="H633" s="280"/>
      <c r="I633" s="280"/>
      <c r="J633" s="280"/>
      <c r="K633" s="280"/>
      <c r="L633" s="280"/>
      <c r="M633" s="280"/>
      <c r="N633" s="280"/>
      <c r="O633" s="280"/>
      <c r="P633" s="280"/>
      <c r="Q633" s="280"/>
      <c r="R633" s="280"/>
      <c r="S633" s="280"/>
      <c r="T633" s="280"/>
      <c r="U633" s="280"/>
      <c r="V633" s="280"/>
      <c r="W633" s="280"/>
      <c r="X633" s="280"/>
      <c r="Y633" s="280"/>
      <c r="Z633" s="280"/>
      <c r="AA633" s="280"/>
      <c r="AB633" s="280"/>
      <c r="AC633" s="280"/>
      <c r="AD633" s="280"/>
    </row>
    <row r="634" ht="20.25" customHeight="1">
      <c r="A634" s="280"/>
      <c r="B634" s="280"/>
      <c r="C634" s="280"/>
      <c r="D634" s="280"/>
      <c r="E634" s="280"/>
      <c r="F634" s="280"/>
      <c r="G634" s="280"/>
      <c r="H634" s="280"/>
      <c r="I634" s="280"/>
      <c r="J634" s="280"/>
      <c r="K634" s="280"/>
      <c r="L634" s="280"/>
      <c r="M634" s="280"/>
      <c r="N634" s="280"/>
      <c r="O634" s="280"/>
      <c r="P634" s="280"/>
      <c r="Q634" s="280"/>
      <c r="R634" s="280"/>
      <c r="S634" s="280"/>
      <c r="T634" s="280"/>
      <c r="U634" s="280"/>
      <c r="V634" s="280"/>
      <c r="W634" s="280"/>
      <c r="X634" s="280"/>
      <c r="Y634" s="280"/>
      <c r="Z634" s="280"/>
      <c r="AA634" s="280"/>
      <c r="AB634" s="280"/>
      <c r="AC634" s="280"/>
      <c r="AD634" s="280"/>
    </row>
    <row r="635" ht="20.25" customHeight="1">
      <c r="A635" s="280"/>
      <c r="B635" s="280"/>
      <c r="C635" s="280"/>
      <c r="D635" s="280"/>
      <c r="E635" s="280"/>
      <c r="F635" s="280"/>
      <c r="G635" s="280"/>
      <c r="H635" s="280"/>
      <c r="I635" s="280"/>
      <c r="J635" s="280"/>
      <c r="K635" s="280"/>
      <c r="L635" s="280"/>
      <c r="M635" s="280"/>
      <c r="N635" s="280"/>
      <c r="O635" s="280"/>
      <c r="P635" s="280"/>
      <c r="Q635" s="280"/>
      <c r="R635" s="280"/>
      <c r="S635" s="280"/>
      <c r="T635" s="280"/>
      <c r="U635" s="280"/>
      <c r="V635" s="280"/>
      <c r="W635" s="280"/>
      <c r="X635" s="280"/>
      <c r="Y635" s="280"/>
      <c r="Z635" s="280"/>
      <c r="AA635" s="280"/>
      <c r="AB635" s="280"/>
      <c r="AC635" s="280"/>
      <c r="AD635" s="280"/>
    </row>
    <row r="636" ht="20.25" customHeight="1">
      <c r="A636" s="280"/>
      <c r="B636" s="280"/>
      <c r="C636" s="280"/>
      <c r="D636" s="280"/>
      <c r="E636" s="280"/>
      <c r="F636" s="280"/>
      <c r="G636" s="280"/>
      <c r="H636" s="280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0"/>
      <c r="AC636" s="280"/>
      <c r="AD636" s="280"/>
    </row>
    <row r="637" ht="20.25" customHeight="1">
      <c r="A637" s="280"/>
      <c r="B637" s="280"/>
      <c r="C637" s="280"/>
      <c r="D637" s="280"/>
      <c r="E637" s="280"/>
      <c r="F637" s="280"/>
      <c r="G637" s="280"/>
      <c r="H637" s="280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0"/>
      <c r="AC637" s="280"/>
      <c r="AD637" s="280"/>
    </row>
    <row r="638" ht="20.25" customHeight="1">
      <c r="A638" s="280"/>
      <c r="B638" s="280"/>
      <c r="C638" s="280"/>
      <c r="D638" s="280"/>
      <c r="E638" s="280"/>
      <c r="F638" s="280"/>
      <c r="G638" s="280"/>
      <c r="H638" s="280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0"/>
      <c r="AC638" s="280"/>
      <c r="AD638" s="280"/>
    </row>
    <row r="639" ht="20.25" customHeight="1">
      <c r="A639" s="280"/>
      <c r="B639" s="280"/>
      <c r="C639" s="280"/>
      <c r="D639" s="280"/>
      <c r="E639" s="280"/>
      <c r="F639" s="280"/>
      <c r="G639" s="280"/>
      <c r="H639" s="280"/>
      <c r="I639" s="280"/>
      <c r="J639" s="280"/>
      <c r="K639" s="280"/>
      <c r="L639" s="280"/>
      <c r="M639" s="280"/>
      <c r="N639" s="280"/>
      <c r="O639" s="280"/>
      <c r="P639" s="280"/>
      <c r="Q639" s="280"/>
      <c r="R639" s="280"/>
      <c r="S639" s="280"/>
      <c r="T639" s="280"/>
      <c r="U639" s="280"/>
      <c r="V639" s="280"/>
      <c r="W639" s="280"/>
      <c r="X639" s="280"/>
      <c r="Y639" s="280"/>
      <c r="Z639" s="280"/>
      <c r="AA639" s="280"/>
      <c r="AB639" s="280"/>
      <c r="AC639" s="280"/>
      <c r="AD639" s="280"/>
    </row>
    <row r="640" ht="20.25" customHeight="1">
      <c r="A640" s="280"/>
      <c r="B640" s="280"/>
      <c r="C640" s="280"/>
      <c r="D640" s="280"/>
      <c r="E640" s="280"/>
      <c r="F640" s="280"/>
      <c r="G640" s="280"/>
      <c r="H640" s="280"/>
      <c r="I640" s="280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0"/>
      <c r="AC640" s="280"/>
      <c r="AD640" s="280"/>
    </row>
    <row r="641" ht="20.25" customHeight="1">
      <c r="A641" s="280"/>
      <c r="B641" s="280"/>
      <c r="C641" s="280"/>
      <c r="D641" s="280"/>
      <c r="E641" s="280"/>
      <c r="F641" s="280"/>
      <c r="G641" s="280"/>
      <c r="H641" s="280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0"/>
      <c r="AC641" s="280"/>
      <c r="AD641" s="280"/>
    </row>
    <row r="642" ht="20.25" customHeight="1">
      <c r="A642" s="280"/>
      <c r="B642" s="280"/>
      <c r="C642" s="280"/>
      <c r="D642" s="280"/>
      <c r="E642" s="280"/>
      <c r="F642" s="280"/>
      <c r="G642" s="280"/>
      <c r="H642" s="280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0"/>
      <c r="AC642" s="280"/>
      <c r="AD642" s="280"/>
    </row>
    <row r="643" ht="20.25" customHeight="1">
      <c r="A643" s="280"/>
      <c r="B643" s="280"/>
      <c r="C643" s="280"/>
      <c r="D643" s="280"/>
      <c r="E643" s="280"/>
      <c r="F643" s="280"/>
      <c r="G643" s="280"/>
      <c r="H643" s="280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0"/>
      <c r="AC643" s="280"/>
      <c r="AD643" s="280"/>
    </row>
    <row r="644" ht="20.25" customHeight="1">
      <c r="A644" s="280"/>
      <c r="B644" s="280"/>
      <c r="C644" s="280"/>
      <c r="D644" s="280"/>
      <c r="E644" s="280"/>
      <c r="F644" s="280"/>
      <c r="G644" s="280"/>
      <c r="H644" s="280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  <c r="V644" s="280"/>
      <c r="W644" s="280"/>
      <c r="X644" s="280"/>
      <c r="Y644" s="280"/>
      <c r="Z644" s="280"/>
      <c r="AA644" s="280"/>
      <c r="AB644" s="280"/>
      <c r="AC644" s="280"/>
      <c r="AD644" s="280"/>
    </row>
    <row r="645" ht="20.25" customHeight="1">
      <c r="A645" s="280"/>
      <c r="B645" s="280"/>
      <c r="C645" s="280"/>
      <c r="D645" s="280"/>
      <c r="E645" s="280"/>
      <c r="F645" s="280"/>
      <c r="G645" s="280"/>
      <c r="H645" s="280"/>
      <c r="I645" s="280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0"/>
      <c r="AC645" s="280"/>
      <c r="AD645" s="280"/>
    </row>
    <row r="646" ht="20.25" customHeight="1">
      <c r="A646" s="280"/>
      <c r="B646" s="280"/>
      <c r="C646" s="280"/>
      <c r="D646" s="280"/>
      <c r="E646" s="280"/>
      <c r="F646" s="280"/>
      <c r="G646" s="280"/>
      <c r="H646" s="280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0"/>
      <c r="AC646" s="280"/>
      <c r="AD646" s="280"/>
    </row>
    <row r="647" ht="20.25" customHeight="1">
      <c r="A647" s="280"/>
      <c r="B647" s="280"/>
      <c r="C647" s="280"/>
      <c r="D647" s="280"/>
      <c r="E647" s="280"/>
      <c r="F647" s="280"/>
      <c r="G647" s="280"/>
      <c r="H647" s="280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0"/>
      <c r="AC647" s="280"/>
      <c r="AD647" s="280"/>
    </row>
    <row r="648" ht="20.25" customHeight="1">
      <c r="A648" s="280"/>
      <c r="B648" s="280"/>
      <c r="C648" s="280"/>
      <c r="D648" s="280"/>
      <c r="E648" s="280"/>
      <c r="F648" s="280"/>
      <c r="G648" s="280"/>
      <c r="H648" s="280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0"/>
      <c r="AC648" s="280"/>
      <c r="AD648" s="280"/>
    </row>
    <row r="649" ht="20.25" customHeight="1">
      <c r="A649" s="280"/>
      <c r="B649" s="280"/>
      <c r="C649" s="280"/>
      <c r="D649" s="280"/>
      <c r="E649" s="280"/>
      <c r="F649" s="280"/>
      <c r="G649" s="280"/>
      <c r="H649" s="280"/>
      <c r="I649" s="280"/>
      <c r="J649" s="280"/>
      <c r="K649" s="280"/>
      <c r="L649" s="280"/>
      <c r="M649" s="280"/>
      <c r="N649" s="280"/>
      <c r="O649" s="280"/>
      <c r="P649" s="280"/>
      <c r="Q649" s="280"/>
      <c r="R649" s="280"/>
      <c r="S649" s="280"/>
      <c r="T649" s="280"/>
      <c r="U649" s="280"/>
      <c r="V649" s="280"/>
      <c r="W649" s="280"/>
      <c r="X649" s="280"/>
      <c r="Y649" s="280"/>
      <c r="Z649" s="280"/>
      <c r="AA649" s="280"/>
      <c r="AB649" s="280"/>
      <c r="AC649" s="280"/>
      <c r="AD649" s="280"/>
    </row>
    <row r="650" ht="20.25" customHeight="1">
      <c r="A650" s="280"/>
      <c r="B650" s="280"/>
      <c r="C650" s="280"/>
      <c r="D650" s="280"/>
      <c r="E650" s="280"/>
      <c r="F650" s="280"/>
      <c r="G650" s="280"/>
      <c r="H650" s="280"/>
      <c r="I650" s="280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0"/>
      <c r="AC650" s="280"/>
      <c r="AD650" s="280"/>
    </row>
    <row r="651" ht="20.25" customHeight="1">
      <c r="A651" s="280"/>
      <c r="B651" s="280"/>
      <c r="C651" s="280"/>
      <c r="D651" s="280"/>
      <c r="E651" s="280"/>
      <c r="F651" s="280"/>
      <c r="G651" s="280"/>
      <c r="H651" s="280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</row>
    <row r="652" ht="20.25" customHeight="1">
      <c r="A652" s="280"/>
      <c r="B652" s="280"/>
      <c r="C652" s="280"/>
      <c r="D652" s="280"/>
      <c r="E652" s="280"/>
      <c r="F652" s="280"/>
      <c r="G652" s="280"/>
      <c r="H652" s="280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0"/>
      <c r="AC652" s="280"/>
      <c r="AD652" s="280"/>
    </row>
    <row r="653" ht="20.25" customHeight="1">
      <c r="A653" s="280"/>
      <c r="B653" s="280"/>
      <c r="C653" s="280"/>
      <c r="D653" s="280"/>
      <c r="E653" s="280"/>
      <c r="F653" s="280"/>
      <c r="G653" s="280"/>
      <c r="H653" s="280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0"/>
      <c r="AC653" s="280"/>
      <c r="AD653" s="280"/>
    </row>
    <row r="654" ht="20.25" customHeight="1">
      <c r="A654" s="280"/>
      <c r="B654" s="280"/>
      <c r="C654" s="280"/>
      <c r="D654" s="280"/>
      <c r="E654" s="280"/>
      <c r="F654" s="280"/>
      <c r="G654" s="280"/>
      <c r="H654" s="280"/>
      <c r="I654" s="280"/>
      <c r="J654" s="280"/>
      <c r="K654" s="280"/>
      <c r="L654" s="280"/>
      <c r="M654" s="280"/>
      <c r="N654" s="280"/>
      <c r="O654" s="280"/>
      <c r="P654" s="280"/>
      <c r="Q654" s="280"/>
      <c r="R654" s="280"/>
      <c r="S654" s="280"/>
      <c r="T654" s="280"/>
      <c r="U654" s="280"/>
      <c r="V654" s="280"/>
      <c r="W654" s="280"/>
      <c r="X654" s="280"/>
      <c r="Y654" s="280"/>
      <c r="Z654" s="280"/>
      <c r="AA654" s="280"/>
      <c r="AB654" s="280"/>
      <c r="AC654" s="280"/>
      <c r="AD654" s="280"/>
    </row>
    <row r="655" ht="20.25" customHeight="1">
      <c r="A655" s="280"/>
      <c r="B655" s="280"/>
      <c r="C655" s="280"/>
      <c r="D655" s="280"/>
      <c r="E655" s="280"/>
      <c r="F655" s="280"/>
      <c r="G655" s="280"/>
      <c r="H655" s="280"/>
      <c r="I655" s="280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0"/>
      <c r="AC655" s="280"/>
      <c r="AD655" s="280"/>
    </row>
    <row r="656" ht="20.25" customHeight="1">
      <c r="A656" s="280"/>
      <c r="B656" s="280"/>
      <c r="C656" s="280"/>
      <c r="D656" s="280"/>
      <c r="E656" s="280"/>
      <c r="F656" s="280"/>
      <c r="G656" s="280"/>
      <c r="H656" s="280"/>
      <c r="I656" s="280"/>
      <c r="J656" s="280"/>
      <c r="K656" s="280"/>
      <c r="L656" s="280"/>
      <c r="M656" s="280"/>
      <c r="N656" s="280"/>
      <c r="O656" s="280"/>
      <c r="P656" s="280"/>
      <c r="Q656" s="280"/>
      <c r="R656" s="280"/>
      <c r="S656" s="280"/>
      <c r="T656" s="280"/>
      <c r="U656" s="280"/>
      <c r="V656" s="280"/>
      <c r="W656" s="280"/>
      <c r="X656" s="280"/>
      <c r="Y656" s="280"/>
      <c r="Z656" s="280"/>
      <c r="AA656" s="280"/>
      <c r="AB656" s="280"/>
      <c r="AC656" s="280"/>
      <c r="AD656" s="280"/>
    </row>
    <row r="657" ht="20.25" customHeight="1">
      <c r="A657" s="280"/>
      <c r="B657" s="280"/>
      <c r="C657" s="280"/>
      <c r="D657" s="280"/>
      <c r="E657" s="280"/>
      <c r="F657" s="280"/>
      <c r="G657" s="280"/>
      <c r="H657" s="280"/>
      <c r="I657" s="280"/>
      <c r="J657" s="280"/>
      <c r="K657" s="280"/>
      <c r="L657" s="280"/>
      <c r="M657" s="280"/>
      <c r="N657" s="280"/>
      <c r="O657" s="280"/>
      <c r="P657" s="280"/>
      <c r="Q657" s="280"/>
      <c r="R657" s="280"/>
      <c r="S657" s="280"/>
      <c r="T657" s="280"/>
      <c r="U657" s="280"/>
      <c r="V657" s="280"/>
      <c r="W657" s="280"/>
      <c r="X657" s="280"/>
      <c r="Y657" s="280"/>
      <c r="Z657" s="280"/>
      <c r="AA657" s="280"/>
      <c r="AB657" s="280"/>
      <c r="AC657" s="280"/>
      <c r="AD657" s="280"/>
    </row>
    <row r="658" ht="20.25" customHeight="1">
      <c r="A658" s="280"/>
      <c r="B658" s="280"/>
      <c r="C658" s="280"/>
      <c r="D658" s="280"/>
      <c r="E658" s="280"/>
      <c r="F658" s="280"/>
      <c r="G658" s="280"/>
      <c r="H658" s="280"/>
      <c r="I658" s="280"/>
      <c r="J658" s="280"/>
      <c r="K658" s="280"/>
      <c r="L658" s="280"/>
      <c r="M658" s="280"/>
      <c r="N658" s="280"/>
      <c r="O658" s="280"/>
      <c r="P658" s="280"/>
      <c r="Q658" s="280"/>
      <c r="R658" s="280"/>
      <c r="S658" s="280"/>
      <c r="T658" s="280"/>
      <c r="U658" s="280"/>
      <c r="V658" s="280"/>
      <c r="W658" s="280"/>
      <c r="X658" s="280"/>
      <c r="Y658" s="280"/>
      <c r="Z658" s="280"/>
      <c r="AA658" s="280"/>
      <c r="AB658" s="280"/>
      <c r="AC658" s="280"/>
      <c r="AD658" s="280"/>
    </row>
    <row r="659" ht="20.25" customHeight="1">
      <c r="A659" s="280"/>
      <c r="B659" s="280"/>
      <c r="C659" s="280"/>
      <c r="D659" s="280"/>
      <c r="E659" s="280"/>
      <c r="F659" s="280"/>
      <c r="G659" s="280"/>
      <c r="H659" s="280"/>
      <c r="I659" s="280"/>
      <c r="J659" s="280"/>
      <c r="K659" s="280"/>
      <c r="L659" s="280"/>
      <c r="M659" s="280"/>
      <c r="N659" s="280"/>
      <c r="O659" s="280"/>
      <c r="P659" s="280"/>
      <c r="Q659" s="280"/>
      <c r="R659" s="280"/>
      <c r="S659" s="280"/>
      <c r="T659" s="280"/>
      <c r="U659" s="280"/>
      <c r="V659" s="280"/>
      <c r="W659" s="280"/>
      <c r="X659" s="280"/>
      <c r="Y659" s="280"/>
      <c r="Z659" s="280"/>
      <c r="AA659" s="280"/>
      <c r="AB659" s="280"/>
      <c r="AC659" s="280"/>
      <c r="AD659" s="280"/>
    </row>
    <row r="660" ht="20.25" customHeight="1">
      <c r="A660" s="280"/>
      <c r="B660" s="280"/>
      <c r="C660" s="280"/>
      <c r="D660" s="280"/>
      <c r="E660" s="280"/>
      <c r="F660" s="280"/>
      <c r="G660" s="280"/>
      <c r="H660" s="280"/>
      <c r="I660" s="280"/>
      <c r="J660" s="280"/>
      <c r="K660" s="280"/>
      <c r="L660" s="280"/>
      <c r="M660" s="280"/>
      <c r="N660" s="280"/>
      <c r="O660" s="280"/>
      <c r="P660" s="280"/>
      <c r="Q660" s="280"/>
      <c r="R660" s="280"/>
      <c r="S660" s="280"/>
      <c r="T660" s="280"/>
      <c r="U660" s="280"/>
      <c r="V660" s="280"/>
      <c r="W660" s="280"/>
      <c r="X660" s="280"/>
      <c r="Y660" s="280"/>
      <c r="Z660" s="280"/>
      <c r="AA660" s="280"/>
      <c r="AB660" s="280"/>
      <c r="AC660" s="280"/>
      <c r="AD660" s="280"/>
    </row>
    <row r="661" ht="20.25" customHeight="1">
      <c r="A661" s="280"/>
      <c r="B661" s="280"/>
      <c r="C661" s="280"/>
      <c r="D661" s="280"/>
      <c r="E661" s="280"/>
      <c r="F661" s="280"/>
      <c r="G661" s="280"/>
      <c r="H661" s="280"/>
      <c r="I661" s="280"/>
      <c r="J661" s="280"/>
      <c r="K661" s="280"/>
      <c r="L661" s="280"/>
      <c r="M661" s="280"/>
      <c r="N661" s="280"/>
      <c r="O661" s="280"/>
      <c r="P661" s="280"/>
      <c r="Q661" s="280"/>
      <c r="R661" s="280"/>
      <c r="S661" s="280"/>
      <c r="T661" s="280"/>
      <c r="U661" s="280"/>
      <c r="V661" s="280"/>
      <c r="W661" s="280"/>
      <c r="X661" s="280"/>
      <c r="Y661" s="280"/>
      <c r="Z661" s="280"/>
      <c r="AA661" s="280"/>
      <c r="AB661" s="280"/>
      <c r="AC661" s="280"/>
      <c r="AD661" s="280"/>
    </row>
    <row r="662" ht="20.25" customHeight="1">
      <c r="A662" s="280"/>
      <c r="B662" s="280"/>
      <c r="C662" s="280"/>
      <c r="D662" s="280"/>
      <c r="E662" s="280"/>
      <c r="F662" s="280"/>
      <c r="G662" s="280"/>
      <c r="H662" s="280"/>
      <c r="I662" s="280"/>
      <c r="J662" s="280"/>
      <c r="K662" s="280"/>
      <c r="L662" s="280"/>
      <c r="M662" s="280"/>
      <c r="N662" s="280"/>
      <c r="O662" s="280"/>
      <c r="P662" s="280"/>
      <c r="Q662" s="280"/>
      <c r="R662" s="280"/>
      <c r="S662" s="280"/>
      <c r="T662" s="280"/>
      <c r="U662" s="280"/>
      <c r="V662" s="280"/>
      <c r="W662" s="280"/>
      <c r="X662" s="280"/>
      <c r="Y662" s="280"/>
      <c r="Z662" s="280"/>
      <c r="AA662" s="280"/>
      <c r="AB662" s="280"/>
      <c r="AC662" s="280"/>
      <c r="AD662" s="280"/>
    </row>
    <row r="663" ht="20.25" customHeight="1">
      <c r="A663" s="280"/>
      <c r="B663" s="280"/>
      <c r="C663" s="280"/>
      <c r="D663" s="280"/>
      <c r="E663" s="280"/>
      <c r="F663" s="280"/>
      <c r="G663" s="280"/>
      <c r="H663" s="280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  <c r="W663" s="280"/>
      <c r="X663" s="280"/>
      <c r="Y663" s="280"/>
      <c r="Z663" s="280"/>
      <c r="AA663" s="280"/>
      <c r="AB663" s="280"/>
      <c r="AC663" s="280"/>
      <c r="AD663" s="280"/>
    </row>
    <row r="664" ht="20.25" customHeight="1">
      <c r="A664" s="280"/>
      <c r="B664" s="280"/>
      <c r="C664" s="280"/>
      <c r="D664" s="280"/>
      <c r="E664" s="280"/>
      <c r="F664" s="280"/>
      <c r="G664" s="280"/>
      <c r="H664" s="280"/>
      <c r="I664" s="280"/>
      <c r="J664" s="280"/>
      <c r="K664" s="280"/>
      <c r="L664" s="280"/>
      <c r="M664" s="280"/>
      <c r="N664" s="280"/>
      <c r="O664" s="280"/>
      <c r="P664" s="280"/>
      <c r="Q664" s="280"/>
      <c r="R664" s="280"/>
      <c r="S664" s="280"/>
      <c r="T664" s="280"/>
      <c r="U664" s="280"/>
      <c r="V664" s="280"/>
      <c r="W664" s="280"/>
      <c r="X664" s="280"/>
      <c r="Y664" s="280"/>
      <c r="Z664" s="280"/>
      <c r="AA664" s="280"/>
      <c r="AB664" s="280"/>
      <c r="AC664" s="280"/>
      <c r="AD664" s="280"/>
    </row>
    <row r="665" ht="20.25" customHeight="1">
      <c r="A665" s="280"/>
      <c r="B665" s="280"/>
      <c r="C665" s="280"/>
      <c r="D665" s="280"/>
      <c r="E665" s="280"/>
      <c r="F665" s="280"/>
      <c r="G665" s="280"/>
      <c r="H665" s="280"/>
      <c r="I665" s="280"/>
      <c r="J665" s="280"/>
      <c r="K665" s="280"/>
      <c r="L665" s="280"/>
      <c r="M665" s="280"/>
      <c r="N665" s="280"/>
      <c r="O665" s="280"/>
      <c r="P665" s="280"/>
      <c r="Q665" s="280"/>
      <c r="R665" s="280"/>
      <c r="S665" s="280"/>
      <c r="T665" s="280"/>
      <c r="U665" s="280"/>
      <c r="V665" s="280"/>
      <c r="W665" s="280"/>
      <c r="X665" s="280"/>
      <c r="Y665" s="280"/>
      <c r="Z665" s="280"/>
      <c r="AA665" s="280"/>
      <c r="AB665" s="280"/>
      <c r="AC665" s="280"/>
      <c r="AD665" s="280"/>
    </row>
    <row r="666" ht="20.25" customHeight="1">
      <c r="A666" s="280"/>
      <c r="B666" s="280"/>
      <c r="C666" s="280"/>
      <c r="D666" s="280"/>
      <c r="E666" s="280"/>
      <c r="F666" s="280"/>
      <c r="G666" s="280"/>
      <c r="H666" s="280"/>
      <c r="I666" s="280"/>
      <c r="J666" s="280"/>
      <c r="K666" s="280"/>
      <c r="L666" s="280"/>
      <c r="M666" s="280"/>
      <c r="N666" s="280"/>
      <c r="O666" s="280"/>
      <c r="P666" s="280"/>
      <c r="Q666" s="280"/>
      <c r="R666" s="280"/>
      <c r="S666" s="280"/>
      <c r="T666" s="280"/>
      <c r="U666" s="280"/>
      <c r="V666" s="280"/>
      <c r="W666" s="280"/>
      <c r="X666" s="280"/>
      <c r="Y666" s="280"/>
      <c r="Z666" s="280"/>
      <c r="AA666" s="280"/>
      <c r="AB666" s="280"/>
      <c r="AC666" s="280"/>
      <c r="AD666" s="280"/>
    </row>
    <row r="667" ht="20.25" customHeight="1">
      <c r="A667" s="280"/>
      <c r="B667" s="280"/>
      <c r="C667" s="280"/>
      <c r="D667" s="280"/>
      <c r="E667" s="280"/>
      <c r="F667" s="280"/>
      <c r="G667" s="280"/>
      <c r="H667" s="280"/>
      <c r="I667" s="280"/>
      <c r="J667" s="280"/>
      <c r="K667" s="280"/>
      <c r="L667" s="280"/>
      <c r="M667" s="280"/>
      <c r="N667" s="280"/>
      <c r="O667" s="280"/>
      <c r="P667" s="280"/>
      <c r="Q667" s="280"/>
      <c r="R667" s="280"/>
      <c r="S667" s="280"/>
      <c r="T667" s="280"/>
      <c r="U667" s="280"/>
      <c r="V667" s="280"/>
      <c r="W667" s="280"/>
      <c r="X667" s="280"/>
      <c r="Y667" s="280"/>
      <c r="Z667" s="280"/>
      <c r="AA667" s="280"/>
      <c r="AB667" s="280"/>
      <c r="AC667" s="280"/>
      <c r="AD667" s="280"/>
    </row>
    <row r="668" ht="20.25" customHeight="1">
      <c r="A668" s="280"/>
      <c r="B668" s="280"/>
      <c r="C668" s="280"/>
      <c r="D668" s="280"/>
      <c r="E668" s="280"/>
      <c r="F668" s="280"/>
      <c r="G668" s="280"/>
      <c r="H668" s="280"/>
      <c r="I668" s="280"/>
      <c r="J668" s="280"/>
      <c r="K668" s="280"/>
      <c r="L668" s="280"/>
      <c r="M668" s="280"/>
      <c r="N668" s="280"/>
      <c r="O668" s="280"/>
      <c r="P668" s="280"/>
      <c r="Q668" s="280"/>
      <c r="R668" s="280"/>
      <c r="S668" s="280"/>
      <c r="T668" s="280"/>
      <c r="U668" s="280"/>
      <c r="V668" s="280"/>
      <c r="W668" s="280"/>
      <c r="X668" s="280"/>
      <c r="Y668" s="280"/>
      <c r="Z668" s="280"/>
      <c r="AA668" s="280"/>
      <c r="AB668" s="280"/>
      <c r="AC668" s="280"/>
      <c r="AD668" s="280"/>
    </row>
    <row r="669" ht="20.25" customHeight="1">
      <c r="A669" s="280"/>
      <c r="B669" s="280"/>
      <c r="C669" s="280"/>
      <c r="D669" s="280"/>
      <c r="E669" s="280"/>
      <c r="F669" s="280"/>
      <c r="G669" s="280"/>
      <c r="H669" s="280"/>
      <c r="I669" s="280"/>
      <c r="J669" s="280"/>
      <c r="K669" s="280"/>
      <c r="L669" s="280"/>
      <c r="M669" s="280"/>
      <c r="N669" s="280"/>
      <c r="O669" s="280"/>
      <c r="P669" s="280"/>
      <c r="Q669" s="280"/>
      <c r="R669" s="280"/>
      <c r="S669" s="280"/>
      <c r="T669" s="280"/>
      <c r="U669" s="280"/>
      <c r="V669" s="280"/>
      <c r="W669" s="280"/>
      <c r="X669" s="280"/>
      <c r="Y669" s="280"/>
      <c r="Z669" s="280"/>
      <c r="AA669" s="280"/>
      <c r="AB669" s="280"/>
      <c r="AC669" s="280"/>
      <c r="AD669" s="280"/>
    </row>
    <row r="670" ht="20.25" customHeight="1">
      <c r="A670" s="280"/>
      <c r="B670" s="280"/>
      <c r="C670" s="280"/>
      <c r="D670" s="280"/>
      <c r="E670" s="280"/>
      <c r="F670" s="280"/>
      <c r="G670" s="280"/>
      <c r="H670" s="280"/>
      <c r="I670" s="280"/>
      <c r="J670" s="280"/>
      <c r="K670" s="280"/>
      <c r="L670" s="280"/>
      <c r="M670" s="280"/>
      <c r="N670" s="280"/>
      <c r="O670" s="280"/>
      <c r="P670" s="280"/>
      <c r="Q670" s="280"/>
      <c r="R670" s="280"/>
      <c r="S670" s="280"/>
      <c r="T670" s="280"/>
      <c r="U670" s="280"/>
      <c r="V670" s="280"/>
      <c r="W670" s="280"/>
      <c r="X670" s="280"/>
      <c r="Y670" s="280"/>
      <c r="Z670" s="280"/>
      <c r="AA670" s="280"/>
      <c r="AB670" s="280"/>
      <c r="AC670" s="280"/>
      <c r="AD670" s="280"/>
    </row>
    <row r="671" ht="20.25" customHeight="1">
      <c r="A671" s="280"/>
      <c r="B671" s="280"/>
      <c r="C671" s="280"/>
      <c r="D671" s="280"/>
      <c r="E671" s="280"/>
      <c r="F671" s="280"/>
      <c r="G671" s="280"/>
      <c r="H671" s="280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80"/>
      <c r="AC671" s="280"/>
      <c r="AD671" s="280"/>
    </row>
    <row r="672" ht="20.25" customHeight="1">
      <c r="A672" s="280"/>
      <c r="B672" s="280"/>
      <c r="C672" s="280"/>
      <c r="D672" s="280"/>
      <c r="E672" s="280"/>
      <c r="F672" s="280"/>
      <c r="G672" s="280"/>
      <c r="H672" s="280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80"/>
      <c r="AC672" s="280"/>
      <c r="AD672" s="280"/>
    </row>
    <row r="673" ht="20.25" customHeight="1">
      <c r="A673" s="280"/>
      <c r="B673" s="280"/>
      <c r="C673" s="280"/>
      <c r="D673" s="280"/>
      <c r="E673" s="280"/>
      <c r="F673" s="280"/>
      <c r="G673" s="280"/>
      <c r="H673" s="280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80"/>
      <c r="AC673" s="280"/>
      <c r="AD673" s="280"/>
    </row>
    <row r="674" ht="20.25" customHeight="1">
      <c r="A674" s="280"/>
      <c r="B674" s="280"/>
      <c r="C674" s="280"/>
      <c r="D674" s="280"/>
      <c r="E674" s="280"/>
      <c r="F674" s="280"/>
      <c r="G674" s="280"/>
      <c r="H674" s="280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0"/>
      <c r="X674" s="280"/>
      <c r="Y674" s="280"/>
      <c r="Z674" s="280"/>
      <c r="AA674" s="280"/>
      <c r="AB674" s="280"/>
      <c r="AC674" s="280"/>
      <c r="AD674" s="280"/>
    </row>
    <row r="675" ht="20.25" customHeight="1">
      <c r="A675" s="280"/>
      <c r="B675" s="280"/>
      <c r="C675" s="280"/>
      <c r="D675" s="280"/>
      <c r="E675" s="280"/>
      <c r="F675" s="280"/>
      <c r="G675" s="280"/>
      <c r="H675" s="280"/>
      <c r="I675" s="280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80"/>
      <c r="AC675" s="280"/>
      <c r="AD675" s="280"/>
    </row>
    <row r="676" ht="20.25" customHeight="1">
      <c r="A676" s="280"/>
      <c r="B676" s="280"/>
      <c r="C676" s="280"/>
      <c r="D676" s="280"/>
      <c r="E676" s="280"/>
      <c r="F676" s="280"/>
      <c r="G676" s="280"/>
      <c r="H676" s="280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80"/>
      <c r="AC676" s="280"/>
      <c r="AD676" s="280"/>
    </row>
    <row r="677" ht="20.25" customHeight="1">
      <c r="A677" s="280"/>
      <c r="B677" s="280"/>
      <c r="C677" s="280"/>
      <c r="D677" s="280"/>
      <c r="E677" s="280"/>
      <c r="F677" s="280"/>
      <c r="G677" s="280"/>
      <c r="H677" s="280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80"/>
      <c r="AC677" s="280"/>
      <c r="AD677" s="280"/>
    </row>
    <row r="678" ht="20.25" customHeight="1">
      <c r="A678" s="280"/>
      <c r="B678" s="280"/>
      <c r="C678" s="280"/>
      <c r="D678" s="280"/>
      <c r="E678" s="280"/>
      <c r="F678" s="280"/>
      <c r="G678" s="280"/>
      <c r="H678" s="280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80"/>
      <c r="AC678" s="280"/>
      <c r="AD678" s="280"/>
    </row>
    <row r="679" ht="20.25" customHeight="1">
      <c r="A679" s="280"/>
      <c r="B679" s="280"/>
      <c r="C679" s="280"/>
      <c r="D679" s="280"/>
      <c r="E679" s="280"/>
      <c r="F679" s="280"/>
      <c r="G679" s="280"/>
      <c r="H679" s="280"/>
      <c r="I679" s="280"/>
      <c r="J679" s="280"/>
      <c r="K679" s="280"/>
      <c r="L679" s="280"/>
      <c r="M679" s="280"/>
      <c r="N679" s="280"/>
      <c r="O679" s="280"/>
      <c r="P679" s="280"/>
      <c r="Q679" s="280"/>
      <c r="R679" s="280"/>
      <c r="S679" s="280"/>
      <c r="T679" s="280"/>
      <c r="U679" s="280"/>
      <c r="V679" s="280"/>
      <c r="W679" s="280"/>
      <c r="X679" s="280"/>
      <c r="Y679" s="280"/>
      <c r="Z679" s="280"/>
      <c r="AA679" s="280"/>
      <c r="AB679" s="280"/>
      <c r="AC679" s="280"/>
      <c r="AD679" s="280"/>
    </row>
    <row r="680" ht="20.25" customHeight="1">
      <c r="A680" s="280"/>
      <c r="B680" s="280"/>
      <c r="C680" s="280"/>
      <c r="D680" s="280"/>
      <c r="E680" s="280"/>
      <c r="F680" s="280"/>
      <c r="G680" s="280"/>
      <c r="H680" s="280"/>
      <c r="I680" s="280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80"/>
      <c r="AC680" s="280"/>
      <c r="AD680" s="280"/>
    </row>
    <row r="681" ht="20.25" customHeight="1">
      <c r="A681" s="280"/>
      <c r="B681" s="280"/>
      <c r="C681" s="280"/>
      <c r="D681" s="280"/>
      <c r="E681" s="280"/>
      <c r="F681" s="280"/>
      <c r="G681" s="280"/>
      <c r="H681" s="280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80"/>
      <c r="AC681" s="280"/>
      <c r="AD681" s="280"/>
    </row>
    <row r="682" ht="20.25" customHeight="1">
      <c r="A682" s="280"/>
      <c r="B682" s="280"/>
      <c r="C682" s="280"/>
      <c r="D682" s="280"/>
      <c r="E682" s="280"/>
      <c r="F682" s="280"/>
      <c r="G682" s="280"/>
      <c r="H682" s="280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80"/>
      <c r="AC682" s="280"/>
      <c r="AD682" s="280"/>
    </row>
    <row r="683" ht="20.25" customHeight="1">
      <c r="A683" s="280"/>
      <c r="B683" s="280"/>
      <c r="C683" s="280"/>
      <c r="D683" s="280"/>
      <c r="E683" s="280"/>
      <c r="F683" s="280"/>
      <c r="G683" s="280"/>
      <c r="H683" s="280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80"/>
      <c r="AC683" s="280"/>
      <c r="AD683" s="280"/>
    </row>
    <row r="684" ht="20.25" customHeight="1">
      <c r="A684" s="280"/>
      <c r="B684" s="280"/>
      <c r="C684" s="280"/>
      <c r="D684" s="280"/>
      <c r="E684" s="280"/>
      <c r="F684" s="280"/>
      <c r="G684" s="280"/>
      <c r="H684" s="280"/>
      <c r="I684" s="280"/>
      <c r="J684" s="280"/>
      <c r="K684" s="280"/>
      <c r="L684" s="280"/>
      <c r="M684" s="280"/>
      <c r="N684" s="280"/>
      <c r="O684" s="280"/>
      <c r="P684" s="280"/>
      <c r="Q684" s="280"/>
      <c r="R684" s="280"/>
      <c r="S684" s="280"/>
      <c r="T684" s="280"/>
      <c r="U684" s="280"/>
      <c r="V684" s="280"/>
      <c r="W684" s="280"/>
      <c r="X684" s="280"/>
      <c r="Y684" s="280"/>
      <c r="Z684" s="280"/>
      <c r="AA684" s="280"/>
      <c r="AB684" s="280"/>
      <c r="AC684" s="280"/>
      <c r="AD684" s="280"/>
    </row>
    <row r="685" ht="20.25" customHeight="1">
      <c r="A685" s="280"/>
      <c r="B685" s="280"/>
      <c r="C685" s="280"/>
      <c r="D685" s="280"/>
      <c r="E685" s="280"/>
      <c r="F685" s="280"/>
      <c r="G685" s="280"/>
      <c r="H685" s="280"/>
      <c r="I685" s="280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80"/>
      <c r="AC685" s="280"/>
      <c r="AD685" s="280"/>
    </row>
    <row r="686" ht="20.25" customHeight="1">
      <c r="A686" s="280"/>
      <c r="B686" s="280"/>
      <c r="C686" s="280"/>
      <c r="D686" s="280"/>
      <c r="E686" s="280"/>
      <c r="F686" s="280"/>
      <c r="G686" s="280"/>
      <c r="H686" s="280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80"/>
      <c r="AC686" s="280"/>
      <c r="AD686" s="280"/>
    </row>
    <row r="687" ht="20.25" customHeight="1">
      <c r="A687" s="280"/>
      <c r="B687" s="280"/>
      <c r="C687" s="280"/>
      <c r="D687" s="280"/>
      <c r="E687" s="280"/>
      <c r="F687" s="280"/>
      <c r="G687" s="280"/>
      <c r="H687" s="280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80"/>
      <c r="AC687" s="280"/>
      <c r="AD687" s="280"/>
    </row>
    <row r="688" ht="20.25" customHeight="1">
      <c r="A688" s="280"/>
      <c r="B688" s="280"/>
      <c r="C688" s="280"/>
      <c r="D688" s="280"/>
      <c r="E688" s="280"/>
      <c r="F688" s="280"/>
      <c r="G688" s="280"/>
      <c r="H688" s="280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80"/>
      <c r="AC688" s="280"/>
      <c r="AD688" s="280"/>
    </row>
    <row r="689" ht="20.25" customHeight="1">
      <c r="A689" s="280"/>
      <c r="B689" s="280"/>
      <c r="C689" s="280"/>
      <c r="D689" s="280"/>
      <c r="E689" s="280"/>
      <c r="F689" s="280"/>
      <c r="G689" s="280"/>
      <c r="H689" s="280"/>
      <c r="I689" s="280"/>
      <c r="J689" s="280"/>
      <c r="K689" s="280"/>
      <c r="L689" s="280"/>
      <c r="M689" s="280"/>
      <c r="N689" s="280"/>
      <c r="O689" s="280"/>
      <c r="P689" s="280"/>
      <c r="Q689" s="280"/>
      <c r="R689" s="280"/>
      <c r="S689" s="280"/>
      <c r="T689" s="280"/>
      <c r="U689" s="280"/>
      <c r="V689" s="280"/>
      <c r="W689" s="280"/>
      <c r="X689" s="280"/>
      <c r="Y689" s="280"/>
      <c r="Z689" s="280"/>
      <c r="AA689" s="280"/>
      <c r="AB689" s="280"/>
      <c r="AC689" s="280"/>
      <c r="AD689" s="280"/>
    </row>
    <row r="690" ht="20.25" customHeight="1">
      <c r="A690" s="280"/>
      <c r="B690" s="280"/>
      <c r="C690" s="280"/>
      <c r="D690" s="280"/>
      <c r="E690" s="280"/>
      <c r="F690" s="280"/>
      <c r="G690" s="280"/>
      <c r="H690" s="280"/>
      <c r="I690" s="280"/>
      <c r="J690" s="280"/>
      <c r="K690" s="280"/>
      <c r="L690" s="280"/>
      <c r="M690" s="280"/>
      <c r="N690" s="280"/>
      <c r="O690" s="280"/>
      <c r="P690" s="280"/>
      <c r="Q690" s="280"/>
      <c r="R690" s="280"/>
      <c r="S690" s="280"/>
      <c r="T690" s="280"/>
      <c r="U690" s="280"/>
      <c r="V690" s="280"/>
      <c r="W690" s="280"/>
      <c r="X690" s="280"/>
      <c r="Y690" s="280"/>
      <c r="Z690" s="280"/>
      <c r="AA690" s="280"/>
      <c r="AB690" s="280"/>
      <c r="AC690" s="280"/>
      <c r="AD690" s="280"/>
    </row>
    <row r="691" ht="20.25" customHeight="1">
      <c r="A691" s="280"/>
      <c r="B691" s="280"/>
      <c r="C691" s="280"/>
      <c r="D691" s="280"/>
      <c r="E691" s="280"/>
      <c r="F691" s="280"/>
      <c r="G691" s="280"/>
      <c r="H691" s="280"/>
      <c r="I691" s="280"/>
      <c r="J691" s="280"/>
      <c r="K691" s="280"/>
      <c r="L691" s="280"/>
      <c r="M691" s="280"/>
      <c r="N691" s="280"/>
      <c r="O691" s="280"/>
      <c r="P691" s="280"/>
      <c r="Q691" s="280"/>
      <c r="R691" s="280"/>
      <c r="S691" s="280"/>
      <c r="T691" s="280"/>
      <c r="U691" s="280"/>
      <c r="V691" s="280"/>
      <c r="W691" s="280"/>
      <c r="X691" s="280"/>
      <c r="Y691" s="280"/>
      <c r="Z691" s="280"/>
      <c r="AA691" s="280"/>
      <c r="AB691" s="280"/>
      <c r="AC691" s="280"/>
      <c r="AD691" s="280"/>
    </row>
    <row r="692" ht="20.25" customHeight="1">
      <c r="A692" s="280"/>
      <c r="B692" s="280"/>
      <c r="C692" s="280"/>
      <c r="D692" s="280"/>
      <c r="E692" s="280"/>
      <c r="F692" s="280"/>
      <c r="G692" s="280"/>
      <c r="H692" s="280"/>
      <c r="I692" s="280"/>
      <c r="J692" s="280"/>
      <c r="K692" s="280"/>
      <c r="L692" s="280"/>
      <c r="M692" s="280"/>
      <c r="N692" s="280"/>
      <c r="O692" s="280"/>
      <c r="P692" s="280"/>
      <c r="Q692" s="280"/>
      <c r="R692" s="280"/>
      <c r="S692" s="280"/>
      <c r="T692" s="280"/>
      <c r="U692" s="280"/>
      <c r="V692" s="280"/>
      <c r="W692" s="280"/>
      <c r="X692" s="280"/>
      <c r="Y692" s="280"/>
      <c r="Z692" s="280"/>
      <c r="AA692" s="280"/>
      <c r="AB692" s="280"/>
      <c r="AC692" s="280"/>
      <c r="AD692" s="280"/>
    </row>
    <row r="693" ht="20.25" customHeight="1">
      <c r="A693" s="280"/>
      <c r="B693" s="280"/>
      <c r="C693" s="280"/>
      <c r="D693" s="280"/>
      <c r="E693" s="280"/>
      <c r="F693" s="280"/>
      <c r="G693" s="280"/>
      <c r="H693" s="280"/>
      <c r="I693" s="280"/>
      <c r="J693" s="280"/>
      <c r="K693" s="280"/>
      <c r="L693" s="280"/>
      <c r="M693" s="280"/>
      <c r="N693" s="280"/>
      <c r="O693" s="280"/>
      <c r="P693" s="280"/>
      <c r="Q693" s="280"/>
      <c r="R693" s="280"/>
      <c r="S693" s="280"/>
      <c r="T693" s="280"/>
      <c r="U693" s="280"/>
      <c r="V693" s="280"/>
      <c r="W693" s="280"/>
      <c r="X693" s="280"/>
      <c r="Y693" s="280"/>
      <c r="Z693" s="280"/>
      <c r="AA693" s="280"/>
      <c r="AB693" s="280"/>
      <c r="AC693" s="280"/>
      <c r="AD693" s="280"/>
    </row>
    <row r="694" ht="20.25" customHeight="1">
      <c r="A694" s="280"/>
      <c r="B694" s="280"/>
      <c r="C694" s="280"/>
      <c r="D694" s="280"/>
      <c r="E694" s="280"/>
      <c r="F694" s="280"/>
      <c r="G694" s="280"/>
      <c r="H694" s="280"/>
      <c r="I694" s="280"/>
      <c r="J694" s="280"/>
      <c r="K694" s="280"/>
      <c r="L694" s="280"/>
      <c r="M694" s="280"/>
      <c r="N694" s="280"/>
      <c r="O694" s="280"/>
      <c r="P694" s="280"/>
      <c r="Q694" s="280"/>
      <c r="R694" s="280"/>
      <c r="S694" s="280"/>
      <c r="T694" s="280"/>
      <c r="U694" s="280"/>
      <c r="V694" s="280"/>
      <c r="W694" s="280"/>
      <c r="X694" s="280"/>
      <c r="Y694" s="280"/>
      <c r="Z694" s="280"/>
      <c r="AA694" s="280"/>
      <c r="AB694" s="280"/>
      <c r="AC694" s="280"/>
      <c r="AD694" s="280"/>
    </row>
    <row r="695" ht="20.25" customHeight="1">
      <c r="A695" s="280"/>
      <c r="B695" s="280"/>
      <c r="C695" s="280"/>
      <c r="D695" s="280"/>
      <c r="E695" s="280"/>
      <c r="F695" s="280"/>
      <c r="G695" s="280"/>
      <c r="H695" s="280"/>
      <c r="I695" s="280"/>
      <c r="J695" s="280"/>
      <c r="K695" s="280"/>
      <c r="L695" s="280"/>
      <c r="M695" s="280"/>
      <c r="N695" s="280"/>
      <c r="O695" s="280"/>
      <c r="P695" s="280"/>
      <c r="Q695" s="280"/>
      <c r="R695" s="280"/>
      <c r="S695" s="280"/>
      <c r="T695" s="280"/>
      <c r="U695" s="280"/>
      <c r="V695" s="280"/>
      <c r="W695" s="280"/>
      <c r="X695" s="280"/>
      <c r="Y695" s="280"/>
      <c r="Z695" s="280"/>
      <c r="AA695" s="280"/>
      <c r="AB695" s="280"/>
      <c r="AC695" s="280"/>
      <c r="AD695" s="280"/>
    </row>
    <row r="696" ht="20.25" customHeight="1">
      <c r="A696" s="280"/>
      <c r="B696" s="280"/>
      <c r="C696" s="280"/>
      <c r="D696" s="280"/>
      <c r="E696" s="280"/>
      <c r="F696" s="280"/>
      <c r="G696" s="280"/>
      <c r="H696" s="280"/>
      <c r="I696" s="280"/>
      <c r="J696" s="280"/>
      <c r="K696" s="280"/>
      <c r="L696" s="280"/>
      <c r="M696" s="280"/>
      <c r="N696" s="280"/>
      <c r="O696" s="280"/>
      <c r="P696" s="280"/>
      <c r="Q696" s="280"/>
      <c r="R696" s="280"/>
      <c r="S696" s="280"/>
      <c r="T696" s="280"/>
      <c r="U696" s="280"/>
      <c r="V696" s="280"/>
      <c r="W696" s="280"/>
      <c r="X696" s="280"/>
      <c r="Y696" s="280"/>
      <c r="Z696" s="280"/>
      <c r="AA696" s="280"/>
      <c r="AB696" s="280"/>
      <c r="AC696" s="280"/>
      <c r="AD696" s="280"/>
    </row>
    <row r="697" ht="20.25" customHeight="1">
      <c r="A697" s="280"/>
      <c r="B697" s="280"/>
      <c r="C697" s="280"/>
      <c r="D697" s="280"/>
      <c r="E697" s="280"/>
      <c r="F697" s="280"/>
      <c r="G697" s="280"/>
      <c r="H697" s="280"/>
      <c r="I697" s="280"/>
      <c r="J697" s="280"/>
      <c r="K697" s="280"/>
      <c r="L697" s="280"/>
      <c r="M697" s="280"/>
      <c r="N697" s="280"/>
      <c r="O697" s="280"/>
      <c r="P697" s="280"/>
      <c r="Q697" s="280"/>
      <c r="R697" s="280"/>
      <c r="S697" s="280"/>
      <c r="T697" s="280"/>
      <c r="U697" s="280"/>
      <c r="V697" s="280"/>
      <c r="W697" s="280"/>
      <c r="X697" s="280"/>
      <c r="Y697" s="280"/>
      <c r="Z697" s="280"/>
      <c r="AA697" s="280"/>
      <c r="AB697" s="280"/>
      <c r="AC697" s="280"/>
      <c r="AD697" s="280"/>
    </row>
    <row r="698" ht="20.25" customHeight="1">
      <c r="A698" s="280"/>
      <c r="B698" s="280"/>
      <c r="C698" s="280"/>
      <c r="D698" s="280"/>
      <c r="E698" s="280"/>
      <c r="F698" s="280"/>
      <c r="G698" s="280"/>
      <c r="H698" s="280"/>
      <c r="I698" s="280"/>
      <c r="J698" s="280"/>
      <c r="K698" s="280"/>
      <c r="L698" s="280"/>
      <c r="M698" s="280"/>
      <c r="N698" s="280"/>
      <c r="O698" s="280"/>
      <c r="P698" s="280"/>
      <c r="Q698" s="280"/>
      <c r="R698" s="280"/>
      <c r="S698" s="280"/>
      <c r="T698" s="280"/>
      <c r="U698" s="280"/>
      <c r="V698" s="280"/>
      <c r="W698" s="280"/>
      <c r="X698" s="280"/>
      <c r="Y698" s="280"/>
      <c r="Z698" s="280"/>
      <c r="AA698" s="280"/>
      <c r="AB698" s="280"/>
      <c r="AC698" s="280"/>
      <c r="AD698" s="280"/>
    </row>
    <row r="699" ht="20.25" customHeight="1">
      <c r="A699" s="280"/>
      <c r="B699" s="280"/>
      <c r="C699" s="280"/>
      <c r="D699" s="280"/>
      <c r="E699" s="280"/>
      <c r="F699" s="280"/>
      <c r="G699" s="280"/>
      <c r="H699" s="280"/>
      <c r="I699" s="280"/>
      <c r="J699" s="280"/>
      <c r="K699" s="280"/>
      <c r="L699" s="280"/>
      <c r="M699" s="280"/>
      <c r="N699" s="280"/>
      <c r="O699" s="280"/>
      <c r="P699" s="280"/>
      <c r="Q699" s="280"/>
      <c r="R699" s="280"/>
      <c r="S699" s="280"/>
      <c r="T699" s="280"/>
      <c r="U699" s="280"/>
      <c r="V699" s="280"/>
      <c r="W699" s="280"/>
      <c r="X699" s="280"/>
      <c r="Y699" s="280"/>
      <c r="Z699" s="280"/>
      <c r="AA699" s="280"/>
      <c r="AB699" s="280"/>
      <c r="AC699" s="280"/>
      <c r="AD699" s="280"/>
    </row>
    <row r="700" ht="20.25" customHeight="1">
      <c r="A700" s="280"/>
      <c r="B700" s="280"/>
      <c r="C700" s="280"/>
      <c r="D700" s="280"/>
      <c r="E700" s="280"/>
      <c r="F700" s="280"/>
      <c r="G700" s="280"/>
      <c r="H700" s="280"/>
      <c r="I700" s="280"/>
      <c r="J700" s="280"/>
      <c r="K700" s="280"/>
      <c r="L700" s="280"/>
      <c r="M700" s="280"/>
      <c r="N700" s="280"/>
      <c r="O700" s="280"/>
      <c r="P700" s="280"/>
      <c r="Q700" s="280"/>
      <c r="R700" s="280"/>
      <c r="S700" s="280"/>
      <c r="T700" s="280"/>
      <c r="U700" s="280"/>
      <c r="V700" s="280"/>
      <c r="W700" s="280"/>
      <c r="X700" s="280"/>
      <c r="Y700" s="280"/>
      <c r="Z700" s="280"/>
      <c r="AA700" s="280"/>
      <c r="AB700" s="280"/>
      <c r="AC700" s="280"/>
      <c r="AD700" s="280"/>
    </row>
    <row r="701" ht="20.25" customHeight="1">
      <c r="A701" s="280"/>
      <c r="B701" s="280"/>
      <c r="C701" s="280"/>
      <c r="D701" s="280"/>
      <c r="E701" s="280"/>
      <c r="F701" s="280"/>
      <c r="G701" s="280"/>
      <c r="H701" s="280"/>
      <c r="I701" s="280"/>
      <c r="J701" s="280"/>
      <c r="K701" s="280"/>
      <c r="L701" s="280"/>
      <c r="M701" s="280"/>
      <c r="N701" s="280"/>
      <c r="O701" s="280"/>
      <c r="P701" s="280"/>
      <c r="Q701" s="280"/>
      <c r="R701" s="280"/>
      <c r="S701" s="280"/>
      <c r="T701" s="280"/>
      <c r="U701" s="280"/>
      <c r="V701" s="280"/>
      <c r="W701" s="280"/>
      <c r="X701" s="280"/>
      <c r="Y701" s="280"/>
      <c r="Z701" s="280"/>
      <c r="AA701" s="280"/>
      <c r="AB701" s="280"/>
      <c r="AC701" s="280"/>
      <c r="AD701" s="280"/>
    </row>
    <row r="702" ht="20.25" customHeight="1">
      <c r="A702" s="280"/>
      <c r="B702" s="280"/>
      <c r="C702" s="280"/>
      <c r="D702" s="280"/>
      <c r="E702" s="280"/>
      <c r="F702" s="280"/>
      <c r="G702" s="280"/>
      <c r="H702" s="280"/>
      <c r="I702" s="280"/>
      <c r="J702" s="280"/>
      <c r="K702" s="280"/>
      <c r="L702" s="280"/>
      <c r="M702" s="280"/>
      <c r="N702" s="280"/>
      <c r="O702" s="280"/>
      <c r="P702" s="280"/>
      <c r="Q702" s="280"/>
      <c r="R702" s="280"/>
      <c r="S702" s="280"/>
      <c r="T702" s="280"/>
      <c r="U702" s="280"/>
      <c r="V702" s="280"/>
      <c r="W702" s="280"/>
      <c r="X702" s="280"/>
      <c r="Y702" s="280"/>
      <c r="Z702" s="280"/>
      <c r="AA702" s="280"/>
      <c r="AB702" s="280"/>
      <c r="AC702" s="280"/>
      <c r="AD702" s="280"/>
    </row>
    <row r="703" ht="20.25" customHeight="1">
      <c r="A703" s="280"/>
      <c r="B703" s="280"/>
      <c r="C703" s="280"/>
      <c r="D703" s="280"/>
      <c r="E703" s="280"/>
      <c r="F703" s="280"/>
      <c r="G703" s="280"/>
      <c r="H703" s="280"/>
      <c r="I703" s="280"/>
      <c r="J703" s="280"/>
      <c r="K703" s="280"/>
      <c r="L703" s="280"/>
      <c r="M703" s="280"/>
      <c r="N703" s="280"/>
      <c r="O703" s="280"/>
      <c r="P703" s="280"/>
      <c r="Q703" s="280"/>
      <c r="R703" s="280"/>
      <c r="S703" s="280"/>
      <c r="T703" s="280"/>
      <c r="U703" s="280"/>
      <c r="V703" s="280"/>
      <c r="W703" s="280"/>
      <c r="X703" s="280"/>
      <c r="Y703" s="280"/>
      <c r="Z703" s="280"/>
      <c r="AA703" s="280"/>
      <c r="AB703" s="280"/>
      <c r="AC703" s="280"/>
      <c r="AD703" s="280"/>
    </row>
    <row r="704" ht="20.25" customHeight="1">
      <c r="A704" s="280"/>
      <c r="B704" s="280"/>
      <c r="C704" s="280"/>
      <c r="D704" s="280"/>
      <c r="E704" s="280"/>
      <c r="F704" s="280"/>
      <c r="G704" s="280"/>
      <c r="H704" s="280"/>
      <c r="I704" s="280"/>
      <c r="J704" s="280"/>
      <c r="K704" s="280"/>
      <c r="L704" s="280"/>
      <c r="M704" s="280"/>
      <c r="N704" s="280"/>
      <c r="O704" s="280"/>
      <c r="P704" s="280"/>
      <c r="Q704" s="280"/>
      <c r="R704" s="280"/>
      <c r="S704" s="280"/>
      <c r="T704" s="280"/>
      <c r="U704" s="280"/>
      <c r="V704" s="280"/>
      <c r="W704" s="280"/>
      <c r="X704" s="280"/>
      <c r="Y704" s="280"/>
      <c r="Z704" s="280"/>
      <c r="AA704" s="280"/>
      <c r="AB704" s="280"/>
      <c r="AC704" s="280"/>
      <c r="AD704" s="280"/>
    </row>
    <row r="705" ht="20.25" customHeight="1">
      <c r="A705" s="280"/>
      <c r="B705" s="280"/>
      <c r="C705" s="280"/>
      <c r="D705" s="280"/>
      <c r="E705" s="280"/>
      <c r="F705" s="280"/>
      <c r="G705" s="280"/>
      <c r="H705" s="280"/>
      <c r="I705" s="280"/>
      <c r="J705" s="280"/>
      <c r="K705" s="280"/>
      <c r="L705" s="280"/>
      <c r="M705" s="280"/>
      <c r="N705" s="280"/>
      <c r="O705" s="280"/>
      <c r="P705" s="280"/>
      <c r="Q705" s="280"/>
      <c r="R705" s="280"/>
      <c r="S705" s="280"/>
      <c r="T705" s="280"/>
      <c r="U705" s="280"/>
      <c r="V705" s="280"/>
      <c r="W705" s="280"/>
      <c r="X705" s="280"/>
      <c r="Y705" s="280"/>
      <c r="Z705" s="280"/>
      <c r="AA705" s="280"/>
      <c r="AB705" s="280"/>
      <c r="AC705" s="280"/>
      <c r="AD705" s="280"/>
    </row>
    <row r="706" ht="20.25" customHeight="1">
      <c r="A706" s="280"/>
      <c r="B706" s="280"/>
      <c r="C706" s="280"/>
      <c r="D706" s="280"/>
      <c r="E706" s="280"/>
      <c r="F706" s="280"/>
      <c r="G706" s="280"/>
      <c r="H706" s="280"/>
      <c r="I706" s="280"/>
      <c r="J706" s="280"/>
      <c r="K706" s="280"/>
      <c r="L706" s="280"/>
      <c r="M706" s="280"/>
      <c r="N706" s="280"/>
      <c r="O706" s="280"/>
      <c r="P706" s="280"/>
      <c r="Q706" s="280"/>
      <c r="R706" s="280"/>
      <c r="S706" s="280"/>
      <c r="T706" s="280"/>
      <c r="U706" s="280"/>
      <c r="V706" s="280"/>
      <c r="W706" s="280"/>
      <c r="X706" s="280"/>
      <c r="Y706" s="280"/>
      <c r="Z706" s="280"/>
      <c r="AA706" s="280"/>
      <c r="AB706" s="280"/>
      <c r="AC706" s="280"/>
      <c r="AD706" s="280"/>
    </row>
    <row r="707" ht="20.25" customHeight="1">
      <c r="A707" s="280"/>
      <c r="B707" s="280"/>
      <c r="C707" s="280"/>
      <c r="D707" s="280"/>
      <c r="E707" s="280"/>
      <c r="F707" s="280"/>
      <c r="G707" s="280"/>
      <c r="H707" s="280"/>
      <c r="I707" s="280"/>
      <c r="J707" s="280"/>
      <c r="K707" s="280"/>
      <c r="L707" s="280"/>
      <c r="M707" s="280"/>
      <c r="N707" s="280"/>
      <c r="O707" s="280"/>
      <c r="P707" s="280"/>
      <c r="Q707" s="280"/>
      <c r="R707" s="280"/>
      <c r="S707" s="280"/>
      <c r="T707" s="280"/>
      <c r="U707" s="280"/>
      <c r="V707" s="280"/>
      <c r="W707" s="280"/>
      <c r="X707" s="280"/>
      <c r="Y707" s="280"/>
      <c r="Z707" s="280"/>
      <c r="AA707" s="280"/>
      <c r="AB707" s="280"/>
      <c r="AC707" s="280"/>
      <c r="AD707" s="280"/>
    </row>
    <row r="708" ht="20.25" customHeight="1">
      <c r="A708" s="280"/>
      <c r="B708" s="280"/>
      <c r="C708" s="280"/>
      <c r="D708" s="280"/>
      <c r="E708" s="280"/>
      <c r="F708" s="280"/>
      <c r="G708" s="280"/>
      <c r="H708" s="280"/>
      <c r="I708" s="280"/>
      <c r="J708" s="280"/>
      <c r="K708" s="280"/>
      <c r="L708" s="280"/>
      <c r="M708" s="280"/>
      <c r="N708" s="280"/>
      <c r="O708" s="280"/>
      <c r="P708" s="280"/>
      <c r="Q708" s="280"/>
      <c r="R708" s="280"/>
      <c r="S708" s="280"/>
      <c r="T708" s="280"/>
      <c r="U708" s="280"/>
      <c r="V708" s="280"/>
      <c r="W708" s="280"/>
      <c r="X708" s="280"/>
      <c r="Y708" s="280"/>
      <c r="Z708" s="280"/>
      <c r="AA708" s="280"/>
      <c r="AB708" s="280"/>
      <c r="AC708" s="280"/>
      <c r="AD708" s="280"/>
    </row>
    <row r="709" ht="20.25" customHeight="1">
      <c r="A709" s="280"/>
      <c r="B709" s="280"/>
      <c r="C709" s="280"/>
      <c r="D709" s="280"/>
      <c r="E709" s="280"/>
      <c r="F709" s="280"/>
      <c r="G709" s="280"/>
      <c r="H709" s="280"/>
      <c r="I709" s="280"/>
      <c r="J709" s="280"/>
      <c r="K709" s="280"/>
      <c r="L709" s="280"/>
      <c r="M709" s="280"/>
      <c r="N709" s="280"/>
      <c r="O709" s="280"/>
      <c r="P709" s="280"/>
      <c r="Q709" s="280"/>
      <c r="R709" s="280"/>
      <c r="S709" s="280"/>
      <c r="T709" s="280"/>
      <c r="U709" s="280"/>
      <c r="V709" s="280"/>
      <c r="W709" s="280"/>
      <c r="X709" s="280"/>
      <c r="Y709" s="280"/>
      <c r="Z709" s="280"/>
      <c r="AA709" s="280"/>
      <c r="AB709" s="280"/>
      <c r="AC709" s="280"/>
      <c r="AD709" s="280"/>
    </row>
    <row r="710" ht="20.25" customHeight="1">
      <c r="A710" s="280"/>
      <c r="B710" s="280"/>
      <c r="C710" s="280"/>
      <c r="D710" s="280"/>
      <c r="E710" s="280"/>
      <c r="F710" s="280"/>
      <c r="G710" s="280"/>
      <c r="H710" s="280"/>
      <c r="I710" s="280"/>
      <c r="J710" s="280"/>
      <c r="K710" s="280"/>
      <c r="L710" s="280"/>
      <c r="M710" s="280"/>
      <c r="N710" s="280"/>
      <c r="O710" s="280"/>
      <c r="P710" s="280"/>
      <c r="Q710" s="280"/>
      <c r="R710" s="280"/>
      <c r="S710" s="280"/>
      <c r="T710" s="280"/>
      <c r="U710" s="280"/>
      <c r="V710" s="280"/>
      <c r="W710" s="280"/>
      <c r="X710" s="280"/>
      <c r="Y710" s="280"/>
      <c r="Z710" s="280"/>
      <c r="AA710" s="280"/>
      <c r="AB710" s="280"/>
      <c r="AC710" s="280"/>
      <c r="AD710" s="280"/>
    </row>
    <row r="711" ht="20.25" customHeight="1">
      <c r="A711" s="280"/>
      <c r="B711" s="280"/>
      <c r="C711" s="280"/>
      <c r="D711" s="280"/>
      <c r="E711" s="280"/>
      <c r="F711" s="280"/>
      <c r="G711" s="280"/>
      <c r="H711" s="280"/>
      <c r="I711" s="280"/>
      <c r="J711" s="280"/>
      <c r="K711" s="280"/>
      <c r="L711" s="280"/>
      <c r="M711" s="280"/>
      <c r="N711" s="280"/>
      <c r="O711" s="280"/>
      <c r="P711" s="280"/>
      <c r="Q711" s="280"/>
      <c r="R711" s="280"/>
      <c r="S711" s="280"/>
      <c r="T711" s="280"/>
      <c r="U711" s="280"/>
      <c r="V711" s="280"/>
      <c r="W711" s="280"/>
      <c r="X711" s="280"/>
      <c r="Y711" s="280"/>
      <c r="Z711" s="280"/>
      <c r="AA711" s="280"/>
      <c r="AB711" s="280"/>
      <c r="AC711" s="280"/>
      <c r="AD711" s="280"/>
    </row>
    <row r="712" ht="20.25" customHeight="1">
      <c r="A712" s="280"/>
      <c r="B712" s="280"/>
      <c r="C712" s="280"/>
      <c r="D712" s="280"/>
      <c r="E712" s="280"/>
      <c r="F712" s="280"/>
      <c r="G712" s="280"/>
      <c r="H712" s="280"/>
      <c r="I712" s="280"/>
      <c r="J712" s="280"/>
      <c r="K712" s="280"/>
      <c r="L712" s="280"/>
      <c r="M712" s="280"/>
      <c r="N712" s="280"/>
      <c r="O712" s="280"/>
      <c r="P712" s="280"/>
      <c r="Q712" s="280"/>
      <c r="R712" s="280"/>
      <c r="S712" s="280"/>
      <c r="T712" s="280"/>
      <c r="U712" s="280"/>
      <c r="V712" s="280"/>
      <c r="W712" s="280"/>
      <c r="X712" s="280"/>
      <c r="Y712" s="280"/>
      <c r="Z712" s="280"/>
      <c r="AA712" s="280"/>
      <c r="AB712" s="280"/>
      <c r="AC712" s="280"/>
      <c r="AD712" s="280"/>
    </row>
    <row r="713" ht="20.25" customHeight="1">
      <c r="A713" s="280"/>
      <c r="B713" s="280"/>
      <c r="C713" s="280"/>
      <c r="D713" s="280"/>
      <c r="E713" s="280"/>
      <c r="F713" s="280"/>
      <c r="G713" s="280"/>
      <c r="H713" s="280"/>
      <c r="I713" s="280"/>
      <c r="J713" s="280"/>
      <c r="K713" s="280"/>
      <c r="L713" s="280"/>
      <c r="M713" s="280"/>
      <c r="N713" s="280"/>
      <c r="O713" s="280"/>
      <c r="P713" s="280"/>
      <c r="Q713" s="280"/>
      <c r="R713" s="280"/>
      <c r="S713" s="280"/>
      <c r="T713" s="280"/>
      <c r="U713" s="280"/>
      <c r="V713" s="280"/>
      <c r="W713" s="280"/>
      <c r="X713" s="280"/>
      <c r="Y713" s="280"/>
      <c r="Z713" s="280"/>
      <c r="AA713" s="280"/>
      <c r="AB713" s="280"/>
      <c r="AC713" s="280"/>
      <c r="AD713" s="280"/>
    </row>
    <row r="714" ht="20.25" customHeight="1">
      <c r="A714" s="280"/>
      <c r="B714" s="280"/>
      <c r="C714" s="280"/>
      <c r="D714" s="280"/>
      <c r="E714" s="280"/>
      <c r="F714" s="280"/>
      <c r="G714" s="280"/>
      <c r="H714" s="280"/>
      <c r="I714" s="280"/>
      <c r="J714" s="280"/>
      <c r="K714" s="280"/>
      <c r="L714" s="280"/>
      <c r="M714" s="280"/>
      <c r="N714" s="280"/>
      <c r="O714" s="280"/>
      <c r="P714" s="280"/>
      <c r="Q714" s="280"/>
      <c r="R714" s="280"/>
      <c r="S714" s="280"/>
      <c r="T714" s="280"/>
      <c r="U714" s="280"/>
      <c r="V714" s="280"/>
      <c r="W714" s="280"/>
      <c r="X714" s="280"/>
      <c r="Y714" s="280"/>
      <c r="Z714" s="280"/>
      <c r="AA714" s="280"/>
      <c r="AB714" s="280"/>
      <c r="AC714" s="280"/>
      <c r="AD714" s="280"/>
    </row>
    <row r="715" ht="20.25" customHeight="1">
      <c r="A715" s="280"/>
      <c r="B715" s="280"/>
      <c r="C715" s="280"/>
      <c r="D715" s="280"/>
      <c r="E715" s="280"/>
      <c r="F715" s="280"/>
      <c r="G715" s="280"/>
      <c r="H715" s="280"/>
      <c r="I715" s="280"/>
      <c r="J715" s="280"/>
      <c r="K715" s="280"/>
      <c r="L715" s="280"/>
      <c r="M715" s="280"/>
      <c r="N715" s="280"/>
      <c r="O715" s="280"/>
      <c r="P715" s="280"/>
      <c r="Q715" s="280"/>
      <c r="R715" s="280"/>
      <c r="S715" s="280"/>
      <c r="T715" s="280"/>
      <c r="U715" s="280"/>
      <c r="V715" s="280"/>
      <c r="W715" s="280"/>
      <c r="X715" s="280"/>
      <c r="Y715" s="280"/>
      <c r="Z715" s="280"/>
      <c r="AA715" s="280"/>
      <c r="AB715" s="280"/>
      <c r="AC715" s="280"/>
      <c r="AD715" s="280"/>
    </row>
    <row r="716" ht="20.25" customHeight="1">
      <c r="A716" s="280"/>
      <c r="B716" s="280"/>
      <c r="C716" s="280"/>
      <c r="D716" s="280"/>
      <c r="E716" s="280"/>
      <c r="F716" s="280"/>
      <c r="G716" s="280"/>
      <c r="H716" s="280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80"/>
      <c r="AC716" s="280"/>
      <c r="AD716" s="280"/>
    </row>
    <row r="717" ht="20.25" customHeight="1">
      <c r="A717" s="280"/>
      <c r="B717" s="280"/>
      <c r="C717" s="280"/>
      <c r="D717" s="280"/>
      <c r="E717" s="280"/>
      <c r="F717" s="280"/>
      <c r="G717" s="280"/>
      <c r="H717" s="280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80"/>
      <c r="AC717" s="280"/>
      <c r="AD717" s="280"/>
    </row>
    <row r="718" ht="20.25" customHeight="1">
      <c r="A718" s="280"/>
      <c r="B718" s="280"/>
      <c r="C718" s="280"/>
      <c r="D718" s="280"/>
      <c r="E718" s="280"/>
      <c r="F718" s="280"/>
      <c r="G718" s="280"/>
      <c r="H718" s="280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80"/>
      <c r="AC718" s="280"/>
      <c r="AD718" s="280"/>
    </row>
    <row r="719" ht="20.25" customHeight="1">
      <c r="A719" s="280"/>
      <c r="B719" s="280"/>
      <c r="C719" s="280"/>
      <c r="D719" s="280"/>
      <c r="E719" s="280"/>
      <c r="F719" s="280"/>
      <c r="G719" s="280"/>
      <c r="H719" s="280"/>
      <c r="I719" s="280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</row>
    <row r="720" ht="20.25" customHeight="1">
      <c r="A720" s="280"/>
      <c r="B720" s="280"/>
      <c r="C720" s="280"/>
      <c r="D720" s="280"/>
      <c r="E720" s="280"/>
      <c r="F720" s="280"/>
      <c r="G720" s="280"/>
      <c r="H720" s="280"/>
      <c r="I720" s="280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80"/>
      <c r="AC720" s="280"/>
      <c r="AD720" s="280"/>
    </row>
    <row r="721" ht="20.25" customHeight="1">
      <c r="A721" s="280"/>
      <c r="B721" s="280"/>
      <c r="C721" s="280"/>
      <c r="D721" s="280"/>
      <c r="E721" s="280"/>
      <c r="F721" s="280"/>
      <c r="G721" s="280"/>
      <c r="H721" s="280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80"/>
      <c r="AC721" s="280"/>
      <c r="AD721" s="280"/>
    </row>
    <row r="722" ht="20.25" customHeight="1">
      <c r="A722" s="280"/>
      <c r="B722" s="280"/>
      <c r="C722" s="280"/>
      <c r="D722" s="280"/>
      <c r="E722" s="280"/>
      <c r="F722" s="280"/>
      <c r="G722" s="280"/>
      <c r="H722" s="280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80"/>
      <c r="AC722" s="280"/>
      <c r="AD722" s="280"/>
    </row>
    <row r="723" ht="20.25" customHeight="1">
      <c r="A723" s="280"/>
      <c r="B723" s="280"/>
      <c r="C723" s="280"/>
      <c r="D723" s="280"/>
      <c r="E723" s="280"/>
      <c r="F723" s="280"/>
      <c r="G723" s="280"/>
      <c r="H723" s="280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80"/>
      <c r="AC723" s="280"/>
      <c r="AD723" s="280"/>
    </row>
    <row r="724" ht="20.25" customHeight="1">
      <c r="A724" s="280"/>
      <c r="B724" s="280"/>
      <c r="C724" s="280"/>
      <c r="D724" s="280"/>
      <c r="E724" s="280"/>
      <c r="F724" s="280"/>
      <c r="G724" s="280"/>
      <c r="H724" s="280"/>
      <c r="I724" s="280"/>
      <c r="J724" s="280"/>
      <c r="K724" s="280"/>
      <c r="L724" s="280"/>
      <c r="M724" s="280"/>
      <c r="N724" s="280"/>
      <c r="O724" s="280"/>
      <c r="P724" s="280"/>
      <c r="Q724" s="280"/>
      <c r="R724" s="280"/>
      <c r="S724" s="280"/>
      <c r="T724" s="280"/>
      <c r="U724" s="280"/>
      <c r="V724" s="280"/>
      <c r="W724" s="280"/>
      <c r="X724" s="280"/>
      <c r="Y724" s="280"/>
      <c r="Z724" s="280"/>
      <c r="AA724" s="280"/>
      <c r="AB724" s="280"/>
      <c r="AC724" s="280"/>
      <c r="AD724" s="280"/>
    </row>
    <row r="725" ht="20.25" customHeight="1">
      <c r="A725" s="280"/>
      <c r="B725" s="280"/>
      <c r="C725" s="280"/>
      <c r="D725" s="280"/>
      <c r="E725" s="280"/>
      <c r="F725" s="280"/>
      <c r="G725" s="280"/>
      <c r="H725" s="280"/>
      <c r="I725" s="280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80"/>
      <c r="AC725" s="280"/>
      <c r="AD725" s="280"/>
    </row>
    <row r="726" ht="20.25" customHeight="1">
      <c r="A726" s="280"/>
      <c r="B726" s="280"/>
      <c r="C726" s="280"/>
      <c r="D726" s="280"/>
      <c r="E726" s="280"/>
      <c r="F726" s="280"/>
      <c r="G726" s="280"/>
      <c r="H726" s="280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80"/>
      <c r="AC726" s="280"/>
      <c r="AD726" s="280"/>
    </row>
    <row r="727" ht="20.25" customHeight="1">
      <c r="A727" s="280"/>
      <c r="B727" s="280"/>
      <c r="C727" s="280"/>
      <c r="D727" s="280"/>
      <c r="E727" s="280"/>
      <c r="F727" s="280"/>
      <c r="G727" s="280"/>
      <c r="H727" s="280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80"/>
      <c r="AC727" s="280"/>
      <c r="AD727" s="280"/>
    </row>
    <row r="728" ht="20.25" customHeight="1">
      <c r="A728" s="280"/>
      <c r="B728" s="280"/>
      <c r="C728" s="280"/>
      <c r="D728" s="280"/>
      <c r="E728" s="280"/>
      <c r="F728" s="280"/>
      <c r="G728" s="280"/>
      <c r="H728" s="280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80"/>
      <c r="AC728" s="280"/>
      <c r="AD728" s="280"/>
    </row>
    <row r="729" ht="20.25" customHeight="1">
      <c r="A729" s="280"/>
      <c r="B729" s="280"/>
      <c r="C729" s="280"/>
      <c r="D729" s="280"/>
      <c r="E729" s="280"/>
      <c r="F729" s="280"/>
      <c r="G729" s="280"/>
      <c r="H729" s="280"/>
      <c r="I729" s="280"/>
      <c r="J729" s="280"/>
      <c r="K729" s="280"/>
      <c r="L729" s="280"/>
      <c r="M729" s="280"/>
      <c r="N729" s="280"/>
      <c r="O729" s="280"/>
      <c r="P729" s="280"/>
      <c r="Q729" s="280"/>
      <c r="R729" s="280"/>
      <c r="S729" s="280"/>
      <c r="T729" s="280"/>
      <c r="U729" s="280"/>
      <c r="V729" s="280"/>
      <c r="W729" s="280"/>
      <c r="X729" s="280"/>
      <c r="Y729" s="280"/>
      <c r="Z729" s="280"/>
      <c r="AA729" s="280"/>
      <c r="AB729" s="280"/>
      <c r="AC729" s="280"/>
      <c r="AD729" s="280"/>
    </row>
    <row r="730" ht="20.25" customHeight="1">
      <c r="A730" s="280"/>
      <c r="B730" s="280"/>
      <c r="C730" s="280"/>
      <c r="D730" s="280"/>
      <c r="E730" s="280"/>
      <c r="F730" s="280"/>
      <c r="G730" s="280"/>
      <c r="H730" s="280"/>
      <c r="I730" s="280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80"/>
      <c r="AC730" s="280"/>
      <c r="AD730" s="280"/>
    </row>
    <row r="731" ht="20.25" customHeight="1">
      <c r="A731" s="280"/>
      <c r="B731" s="280"/>
      <c r="C731" s="280"/>
      <c r="D731" s="280"/>
      <c r="E731" s="280"/>
      <c r="F731" s="280"/>
      <c r="G731" s="280"/>
      <c r="H731" s="280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80"/>
      <c r="AC731" s="280"/>
      <c r="AD731" s="280"/>
    </row>
    <row r="732" ht="20.25" customHeight="1">
      <c r="A732" s="280"/>
      <c r="B732" s="280"/>
      <c r="C732" s="280"/>
      <c r="D732" s="280"/>
      <c r="E732" s="280"/>
      <c r="F732" s="280"/>
      <c r="G732" s="280"/>
      <c r="H732" s="280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80"/>
      <c r="AC732" s="280"/>
      <c r="AD732" s="280"/>
    </row>
    <row r="733" ht="20.25" customHeight="1">
      <c r="A733" s="280"/>
      <c r="B733" s="280"/>
      <c r="C733" s="280"/>
      <c r="D733" s="280"/>
      <c r="E733" s="280"/>
      <c r="F733" s="280"/>
      <c r="G733" s="280"/>
      <c r="H733" s="280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80"/>
      <c r="AC733" s="280"/>
      <c r="AD733" s="280"/>
    </row>
    <row r="734" ht="20.25" customHeight="1">
      <c r="A734" s="280"/>
      <c r="B734" s="280"/>
      <c r="C734" s="280"/>
      <c r="D734" s="280"/>
      <c r="E734" s="280"/>
      <c r="F734" s="280"/>
      <c r="G734" s="280"/>
      <c r="H734" s="280"/>
      <c r="I734" s="280"/>
      <c r="J734" s="280"/>
      <c r="K734" s="280"/>
      <c r="L734" s="280"/>
      <c r="M734" s="280"/>
      <c r="N734" s="280"/>
      <c r="O734" s="280"/>
      <c r="P734" s="280"/>
      <c r="Q734" s="280"/>
      <c r="R734" s="280"/>
      <c r="S734" s="280"/>
      <c r="T734" s="280"/>
      <c r="U734" s="280"/>
      <c r="V734" s="280"/>
      <c r="W734" s="280"/>
      <c r="X734" s="280"/>
      <c r="Y734" s="280"/>
      <c r="Z734" s="280"/>
      <c r="AA734" s="280"/>
      <c r="AB734" s="280"/>
      <c r="AC734" s="280"/>
      <c r="AD734" s="280"/>
    </row>
    <row r="735" ht="20.25" customHeight="1">
      <c r="A735" s="280"/>
      <c r="B735" s="280"/>
      <c r="C735" s="280"/>
      <c r="D735" s="280"/>
      <c r="E735" s="280"/>
      <c r="F735" s="280"/>
      <c r="G735" s="280"/>
      <c r="H735" s="280"/>
      <c r="I735" s="280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80"/>
      <c r="AC735" s="280"/>
      <c r="AD735" s="280"/>
    </row>
    <row r="736" ht="20.25" customHeight="1">
      <c r="A736" s="280"/>
      <c r="B736" s="280"/>
      <c r="C736" s="280"/>
      <c r="D736" s="280"/>
      <c r="E736" s="280"/>
      <c r="F736" s="280"/>
      <c r="G736" s="280"/>
      <c r="H736" s="280"/>
      <c r="I736" s="280"/>
      <c r="J736" s="280"/>
      <c r="K736" s="280"/>
      <c r="L736" s="280"/>
      <c r="M736" s="280"/>
      <c r="N736" s="280"/>
      <c r="O736" s="280"/>
      <c r="P736" s="280"/>
      <c r="Q736" s="280"/>
      <c r="R736" s="280"/>
      <c r="S736" s="280"/>
      <c r="T736" s="280"/>
      <c r="U736" s="280"/>
      <c r="V736" s="280"/>
      <c r="W736" s="280"/>
      <c r="X736" s="280"/>
      <c r="Y736" s="280"/>
      <c r="Z736" s="280"/>
      <c r="AA736" s="280"/>
      <c r="AB736" s="280"/>
      <c r="AC736" s="280"/>
      <c r="AD736" s="280"/>
    </row>
    <row r="737" ht="20.25" customHeight="1">
      <c r="A737" s="280"/>
      <c r="B737" s="280"/>
      <c r="C737" s="280"/>
      <c r="D737" s="280"/>
      <c r="E737" s="280"/>
      <c r="F737" s="280"/>
      <c r="G737" s="280"/>
      <c r="H737" s="280"/>
      <c r="I737" s="280"/>
      <c r="J737" s="280"/>
      <c r="K737" s="280"/>
      <c r="L737" s="280"/>
      <c r="M737" s="280"/>
      <c r="N737" s="280"/>
      <c r="O737" s="280"/>
      <c r="P737" s="280"/>
      <c r="Q737" s="280"/>
      <c r="R737" s="280"/>
      <c r="S737" s="280"/>
      <c r="T737" s="280"/>
      <c r="U737" s="280"/>
      <c r="V737" s="280"/>
      <c r="W737" s="280"/>
      <c r="X737" s="280"/>
      <c r="Y737" s="280"/>
      <c r="Z737" s="280"/>
      <c r="AA737" s="280"/>
      <c r="AB737" s="280"/>
      <c r="AC737" s="280"/>
      <c r="AD737" s="280"/>
    </row>
    <row r="738" ht="20.25" customHeight="1">
      <c r="A738" s="280"/>
      <c r="B738" s="280"/>
      <c r="C738" s="280"/>
      <c r="D738" s="280"/>
      <c r="E738" s="280"/>
      <c r="F738" s="280"/>
      <c r="G738" s="280"/>
      <c r="H738" s="280"/>
      <c r="I738" s="280"/>
      <c r="J738" s="280"/>
      <c r="K738" s="280"/>
      <c r="L738" s="280"/>
      <c r="M738" s="280"/>
      <c r="N738" s="280"/>
      <c r="O738" s="280"/>
      <c r="P738" s="280"/>
      <c r="Q738" s="280"/>
      <c r="R738" s="280"/>
      <c r="S738" s="280"/>
      <c r="T738" s="280"/>
      <c r="U738" s="280"/>
      <c r="V738" s="280"/>
      <c r="W738" s="280"/>
      <c r="X738" s="280"/>
      <c r="Y738" s="280"/>
      <c r="Z738" s="280"/>
      <c r="AA738" s="280"/>
      <c r="AB738" s="280"/>
      <c r="AC738" s="280"/>
      <c r="AD738" s="280"/>
    </row>
    <row r="739" ht="20.25" customHeight="1">
      <c r="A739" s="280"/>
      <c r="B739" s="280"/>
      <c r="C739" s="280"/>
      <c r="D739" s="280"/>
      <c r="E739" s="280"/>
      <c r="F739" s="280"/>
      <c r="G739" s="280"/>
      <c r="H739" s="280"/>
      <c r="I739" s="280"/>
      <c r="J739" s="280"/>
      <c r="K739" s="280"/>
      <c r="L739" s="280"/>
      <c r="M739" s="280"/>
      <c r="N739" s="280"/>
      <c r="O739" s="280"/>
      <c r="P739" s="280"/>
      <c r="Q739" s="280"/>
      <c r="R739" s="280"/>
      <c r="S739" s="280"/>
      <c r="T739" s="280"/>
      <c r="U739" s="280"/>
      <c r="V739" s="280"/>
      <c r="W739" s="280"/>
      <c r="X739" s="280"/>
      <c r="Y739" s="280"/>
      <c r="Z739" s="280"/>
      <c r="AA739" s="280"/>
      <c r="AB739" s="280"/>
      <c r="AC739" s="280"/>
      <c r="AD739" s="280"/>
    </row>
    <row r="740" ht="20.25" customHeight="1">
      <c r="A740" s="280"/>
      <c r="B740" s="280"/>
      <c r="C740" s="280"/>
      <c r="D740" s="280"/>
      <c r="E740" s="280"/>
      <c r="F740" s="280"/>
      <c r="G740" s="280"/>
      <c r="H740" s="280"/>
      <c r="I740" s="280"/>
      <c r="J740" s="280"/>
      <c r="K740" s="280"/>
      <c r="L740" s="280"/>
      <c r="M740" s="280"/>
      <c r="N740" s="280"/>
      <c r="O740" s="280"/>
      <c r="P740" s="280"/>
      <c r="Q740" s="280"/>
      <c r="R740" s="280"/>
      <c r="S740" s="280"/>
      <c r="T740" s="280"/>
      <c r="U740" s="280"/>
      <c r="V740" s="280"/>
      <c r="W740" s="280"/>
      <c r="X740" s="280"/>
      <c r="Y740" s="280"/>
      <c r="Z740" s="280"/>
      <c r="AA740" s="280"/>
      <c r="AB740" s="280"/>
      <c r="AC740" s="280"/>
      <c r="AD740" s="280"/>
    </row>
    <row r="741" ht="20.25" customHeight="1">
      <c r="A741" s="280"/>
      <c r="B741" s="280"/>
      <c r="C741" s="280"/>
      <c r="D741" s="280"/>
      <c r="E741" s="280"/>
      <c r="F741" s="280"/>
      <c r="G741" s="280"/>
      <c r="H741" s="280"/>
      <c r="I741" s="280"/>
      <c r="J741" s="280"/>
      <c r="K741" s="280"/>
      <c r="L741" s="280"/>
      <c r="M741" s="280"/>
      <c r="N741" s="280"/>
      <c r="O741" s="280"/>
      <c r="P741" s="280"/>
      <c r="Q741" s="280"/>
      <c r="R741" s="280"/>
      <c r="S741" s="280"/>
      <c r="T741" s="280"/>
      <c r="U741" s="280"/>
      <c r="V741" s="280"/>
      <c r="W741" s="280"/>
      <c r="X741" s="280"/>
      <c r="Y741" s="280"/>
      <c r="Z741" s="280"/>
      <c r="AA741" s="280"/>
      <c r="AB741" s="280"/>
      <c r="AC741" s="280"/>
      <c r="AD741" s="280"/>
    </row>
    <row r="742" ht="20.25" customHeight="1">
      <c r="A742" s="280"/>
      <c r="B742" s="280"/>
      <c r="C742" s="280"/>
      <c r="D742" s="280"/>
      <c r="E742" s="280"/>
      <c r="F742" s="280"/>
      <c r="G742" s="280"/>
      <c r="H742" s="280"/>
      <c r="I742" s="280"/>
      <c r="J742" s="280"/>
      <c r="K742" s="280"/>
      <c r="L742" s="280"/>
      <c r="M742" s="280"/>
      <c r="N742" s="280"/>
      <c r="O742" s="280"/>
      <c r="P742" s="280"/>
      <c r="Q742" s="280"/>
      <c r="R742" s="280"/>
      <c r="S742" s="280"/>
      <c r="T742" s="280"/>
      <c r="U742" s="280"/>
      <c r="V742" s="280"/>
      <c r="W742" s="280"/>
      <c r="X742" s="280"/>
      <c r="Y742" s="280"/>
      <c r="Z742" s="280"/>
      <c r="AA742" s="280"/>
      <c r="AB742" s="280"/>
      <c r="AC742" s="280"/>
      <c r="AD742" s="280"/>
    </row>
    <row r="743" ht="20.25" customHeight="1">
      <c r="A743" s="280"/>
      <c r="B743" s="280"/>
      <c r="C743" s="280"/>
      <c r="D743" s="280"/>
      <c r="E743" s="280"/>
      <c r="F743" s="280"/>
      <c r="G743" s="280"/>
      <c r="H743" s="280"/>
      <c r="I743" s="280"/>
      <c r="J743" s="280"/>
      <c r="K743" s="280"/>
      <c r="L743" s="280"/>
      <c r="M743" s="280"/>
      <c r="N743" s="280"/>
      <c r="O743" s="280"/>
      <c r="P743" s="280"/>
      <c r="Q743" s="280"/>
      <c r="R743" s="280"/>
      <c r="S743" s="280"/>
      <c r="T743" s="280"/>
      <c r="U743" s="280"/>
      <c r="V743" s="280"/>
      <c r="W743" s="280"/>
      <c r="X743" s="280"/>
      <c r="Y743" s="280"/>
      <c r="Z743" s="280"/>
      <c r="AA743" s="280"/>
      <c r="AB743" s="280"/>
      <c r="AC743" s="280"/>
      <c r="AD743" s="280"/>
    </row>
    <row r="744" ht="20.25" customHeight="1">
      <c r="A744" s="280"/>
      <c r="B744" s="280"/>
      <c r="C744" s="280"/>
      <c r="D744" s="280"/>
      <c r="E744" s="280"/>
      <c r="F744" s="280"/>
      <c r="G744" s="280"/>
      <c r="H744" s="280"/>
      <c r="I744" s="280"/>
      <c r="J744" s="280"/>
      <c r="K744" s="280"/>
      <c r="L744" s="280"/>
      <c r="M744" s="280"/>
      <c r="N744" s="280"/>
      <c r="O744" s="280"/>
      <c r="P744" s="280"/>
      <c r="Q744" s="280"/>
      <c r="R744" s="280"/>
      <c r="S744" s="280"/>
      <c r="T744" s="280"/>
      <c r="U744" s="280"/>
      <c r="V744" s="280"/>
      <c r="W744" s="280"/>
      <c r="X744" s="280"/>
      <c r="Y744" s="280"/>
      <c r="Z744" s="280"/>
      <c r="AA744" s="280"/>
      <c r="AB744" s="280"/>
      <c r="AC744" s="280"/>
      <c r="AD744" s="280"/>
    </row>
    <row r="745" ht="20.25" customHeight="1">
      <c r="A745" s="280"/>
      <c r="B745" s="280"/>
      <c r="C745" s="280"/>
      <c r="D745" s="280"/>
      <c r="E745" s="280"/>
      <c r="F745" s="280"/>
      <c r="G745" s="280"/>
      <c r="H745" s="280"/>
      <c r="I745" s="280"/>
      <c r="J745" s="280"/>
      <c r="K745" s="280"/>
      <c r="L745" s="280"/>
      <c r="M745" s="280"/>
      <c r="N745" s="280"/>
      <c r="O745" s="280"/>
      <c r="P745" s="280"/>
      <c r="Q745" s="280"/>
      <c r="R745" s="280"/>
      <c r="S745" s="280"/>
      <c r="T745" s="280"/>
      <c r="U745" s="280"/>
      <c r="V745" s="280"/>
      <c r="W745" s="280"/>
      <c r="X745" s="280"/>
      <c r="Y745" s="280"/>
      <c r="Z745" s="280"/>
      <c r="AA745" s="280"/>
      <c r="AB745" s="280"/>
      <c r="AC745" s="280"/>
      <c r="AD745" s="280"/>
    </row>
    <row r="746" ht="20.25" customHeight="1">
      <c r="A746" s="280"/>
      <c r="B746" s="280"/>
      <c r="C746" s="280"/>
      <c r="D746" s="280"/>
      <c r="E746" s="280"/>
      <c r="F746" s="280"/>
      <c r="G746" s="280"/>
      <c r="H746" s="280"/>
      <c r="I746" s="280"/>
      <c r="J746" s="280"/>
      <c r="K746" s="280"/>
      <c r="L746" s="280"/>
      <c r="M746" s="280"/>
      <c r="N746" s="280"/>
      <c r="O746" s="280"/>
      <c r="P746" s="280"/>
      <c r="Q746" s="280"/>
      <c r="R746" s="280"/>
      <c r="S746" s="280"/>
      <c r="T746" s="280"/>
      <c r="U746" s="280"/>
      <c r="V746" s="280"/>
      <c r="W746" s="280"/>
      <c r="X746" s="280"/>
      <c r="Y746" s="280"/>
      <c r="Z746" s="280"/>
      <c r="AA746" s="280"/>
      <c r="AB746" s="280"/>
      <c r="AC746" s="280"/>
      <c r="AD746" s="280"/>
    </row>
    <row r="747" ht="20.25" customHeight="1">
      <c r="A747" s="280"/>
      <c r="B747" s="280"/>
      <c r="C747" s="280"/>
      <c r="D747" s="280"/>
      <c r="E747" s="280"/>
      <c r="F747" s="280"/>
      <c r="G747" s="280"/>
      <c r="H747" s="280"/>
      <c r="I747" s="280"/>
      <c r="J747" s="280"/>
      <c r="K747" s="280"/>
      <c r="L747" s="280"/>
      <c r="M747" s="280"/>
      <c r="N747" s="280"/>
      <c r="O747" s="280"/>
      <c r="P747" s="280"/>
      <c r="Q747" s="280"/>
      <c r="R747" s="280"/>
      <c r="S747" s="280"/>
      <c r="T747" s="280"/>
      <c r="U747" s="280"/>
      <c r="V747" s="280"/>
      <c r="W747" s="280"/>
      <c r="X747" s="280"/>
      <c r="Y747" s="280"/>
      <c r="Z747" s="280"/>
      <c r="AA747" s="280"/>
      <c r="AB747" s="280"/>
      <c r="AC747" s="280"/>
      <c r="AD747" s="280"/>
    </row>
    <row r="748" ht="20.25" customHeight="1">
      <c r="A748" s="280"/>
      <c r="B748" s="280"/>
      <c r="C748" s="280"/>
      <c r="D748" s="280"/>
      <c r="E748" s="280"/>
      <c r="F748" s="280"/>
      <c r="G748" s="280"/>
      <c r="H748" s="280"/>
      <c r="I748" s="280"/>
      <c r="J748" s="280"/>
      <c r="K748" s="280"/>
      <c r="L748" s="280"/>
      <c r="M748" s="280"/>
      <c r="N748" s="280"/>
      <c r="O748" s="280"/>
      <c r="P748" s="280"/>
      <c r="Q748" s="280"/>
      <c r="R748" s="280"/>
      <c r="S748" s="280"/>
      <c r="T748" s="280"/>
      <c r="U748" s="280"/>
      <c r="V748" s="280"/>
      <c r="W748" s="280"/>
      <c r="X748" s="280"/>
      <c r="Y748" s="280"/>
      <c r="Z748" s="280"/>
      <c r="AA748" s="280"/>
      <c r="AB748" s="280"/>
      <c r="AC748" s="280"/>
      <c r="AD748" s="280"/>
    </row>
    <row r="749" ht="20.25" customHeight="1">
      <c r="A749" s="280"/>
      <c r="B749" s="280"/>
      <c r="C749" s="280"/>
      <c r="D749" s="280"/>
      <c r="E749" s="280"/>
      <c r="F749" s="280"/>
      <c r="G749" s="280"/>
      <c r="H749" s="280"/>
      <c r="I749" s="280"/>
      <c r="J749" s="280"/>
      <c r="K749" s="280"/>
      <c r="L749" s="280"/>
      <c r="M749" s="280"/>
      <c r="N749" s="280"/>
      <c r="O749" s="280"/>
      <c r="P749" s="280"/>
      <c r="Q749" s="280"/>
      <c r="R749" s="280"/>
      <c r="S749" s="280"/>
      <c r="T749" s="280"/>
      <c r="U749" s="280"/>
      <c r="V749" s="280"/>
      <c r="W749" s="280"/>
      <c r="X749" s="280"/>
      <c r="Y749" s="280"/>
      <c r="Z749" s="280"/>
      <c r="AA749" s="280"/>
      <c r="AB749" s="280"/>
      <c r="AC749" s="280"/>
      <c r="AD749" s="280"/>
    </row>
    <row r="750" ht="20.25" customHeight="1">
      <c r="A750" s="280"/>
      <c r="B750" s="280"/>
      <c r="C750" s="280"/>
      <c r="D750" s="280"/>
      <c r="E750" s="280"/>
      <c r="F750" s="280"/>
      <c r="G750" s="280"/>
      <c r="H750" s="280"/>
      <c r="I750" s="280"/>
      <c r="J750" s="280"/>
      <c r="K750" s="280"/>
      <c r="L750" s="280"/>
      <c r="M750" s="280"/>
      <c r="N750" s="280"/>
      <c r="O750" s="280"/>
      <c r="P750" s="280"/>
      <c r="Q750" s="280"/>
      <c r="R750" s="280"/>
      <c r="S750" s="280"/>
      <c r="T750" s="280"/>
      <c r="U750" s="280"/>
      <c r="V750" s="280"/>
      <c r="W750" s="280"/>
      <c r="X750" s="280"/>
      <c r="Y750" s="280"/>
      <c r="Z750" s="280"/>
      <c r="AA750" s="280"/>
      <c r="AB750" s="280"/>
      <c r="AC750" s="280"/>
      <c r="AD750" s="280"/>
    </row>
    <row r="751" ht="20.25" customHeight="1">
      <c r="A751" s="280"/>
      <c r="B751" s="280"/>
      <c r="C751" s="280"/>
      <c r="D751" s="280"/>
      <c r="E751" s="280"/>
      <c r="F751" s="280"/>
      <c r="G751" s="280"/>
      <c r="H751" s="280"/>
      <c r="I751" s="280"/>
      <c r="J751" s="280"/>
      <c r="K751" s="280"/>
      <c r="L751" s="280"/>
      <c r="M751" s="280"/>
      <c r="N751" s="280"/>
      <c r="O751" s="280"/>
      <c r="P751" s="280"/>
      <c r="Q751" s="280"/>
      <c r="R751" s="280"/>
      <c r="S751" s="280"/>
      <c r="T751" s="280"/>
      <c r="U751" s="280"/>
      <c r="V751" s="280"/>
      <c r="W751" s="280"/>
      <c r="X751" s="280"/>
      <c r="Y751" s="280"/>
      <c r="Z751" s="280"/>
      <c r="AA751" s="280"/>
      <c r="AB751" s="280"/>
      <c r="AC751" s="280"/>
      <c r="AD751" s="280"/>
    </row>
    <row r="752" ht="20.25" customHeight="1">
      <c r="A752" s="280"/>
      <c r="B752" s="280"/>
      <c r="C752" s="280"/>
      <c r="D752" s="280"/>
      <c r="E752" s="280"/>
      <c r="F752" s="280"/>
      <c r="G752" s="280"/>
      <c r="H752" s="280"/>
      <c r="I752" s="280"/>
      <c r="J752" s="280"/>
      <c r="K752" s="280"/>
      <c r="L752" s="280"/>
      <c r="M752" s="280"/>
      <c r="N752" s="280"/>
      <c r="O752" s="280"/>
      <c r="P752" s="280"/>
      <c r="Q752" s="280"/>
      <c r="R752" s="280"/>
      <c r="S752" s="280"/>
      <c r="T752" s="280"/>
      <c r="U752" s="280"/>
      <c r="V752" s="280"/>
      <c r="W752" s="280"/>
      <c r="X752" s="280"/>
      <c r="Y752" s="280"/>
      <c r="Z752" s="280"/>
      <c r="AA752" s="280"/>
      <c r="AB752" s="280"/>
      <c r="AC752" s="280"/>
      <c r="AD752" s="280"/>
    </row>
    <row r="753" ht="20.25" customHeight="1">
      <c r="A753" s="280"/>
      <c r="B753" s="280"/>
      <c r="C753" s="280"/>
      <c r="D753" s="280"/>
      <c r="E753" s="280"/>
      <c r="F753" s="280"/>
      <c r="G753" s="280"/>
      <c r="H753" s="280"/>
      <c r="I753" s="280"/>
      <c r="J753" s="280"/>
      <c r="K753" s="280"/>
      <c r="L753" s="280"/>
      <c r="M753" s="280"/>
      <c r="N753" s="280"/>
      <c r="O753" s="280"/>
      <c r="P753" s="280"/>
      <c r="Q753" s="280"/>
      <c r="R753" s="280"/>
      <c r="S753" s="280"/>
      <c r="T753" s="280"/>
      <c r="U753" s="280"/>
      <c r="V753" s="280"/>
      <c r="W753" s="280"/>
      <c r="X753" s="280"/>
      <c r="Y753" s="280"/>
      <c r="Z753" s="280"/>
      <c r="AA753" s="280"/>
      <c r="AB753" s="280"/>
      <c r="AC753" s="280"/>
      <c r="AD753" s="280"/>
    </row>
    <row r="754" ht="20.25" customHeight="1">
      <c r="A754" s="280"/>
      <c r="B754" s="280"/>
      <c r="C754" s="280"/>
      <c r="D754" s="280"/>
      <c r="E754" s="280"/>
      <c r="F754" s="280"/>
      <c r="G754" s="280"/>
      <c r="H754" s="280"/>
      <c r="I754" s="280"/>
      <c r="J754" s="280"/>
      <c r="K754" s="280"/>
      <c r="L754" s="280"/>
      <c r="M754" s="280"/>
      <c r="N754" s="280"/>
      <c r="O754" s="280"/>
      <c r="P754" s="280"/>
      <c r="Q754" s="280"/>
      <c r="R754" s="280"/>
      <c r="S754" s="280"/>
      <c r="T754" s="280"/>
      <c r="U754" s="280"/>
      <c r="V754" s="280"/>
      <c r="W754" s="280"/>
      <c r="X754" s="280"/>
      <c r="Y754" s="280"/>
      <c r="Z754" s="280"/>
      <c r="AA754" s="280"/>
      <c r="AB754" s="280"/>
      <c r="AC754" s="280"/>
      <c r="AD754" s="280"/>
    </row>
    <row r="755" ht="20.25" customHeight="1">
      <c r="A755" s="280"/>
      <c r="B755" s="280"/>
      <c r="C755" s="280"/>
      <c r="D755" s="280"/>
      <c r="E755" s="280"/>
      <c r="F755" s="280"/>
      <c r="G755" s="280"/>
      <c r="H755" s="280"/>
      <c r="I755" s="280"/>
      <c r="J755" s="280"/>
      <c r="K755" s="280"/>
      <c r="L755" s="280"/>
      <c r="M755" s="280"/>
      <c r="N755" s="280"/>
      <c r="O755" s="280"/>
      <c r="P755" s="280"/>
      <c r="Q755" s="280"/>
      <c r="R755" s="280"/>
      <c r="S755" s="280"/>
      <c r="T755" s="280"/>
      <c r="U755" s="280"/>
      <c r="V755" s="280"/>
      <c r="W755" s="280"/>
      <c r="X755" s="280"/>
      <c r="Y755" s="280"/>
      <c r="Z755" s="280"/>
      <c r="AA755" s="280"/>
      <c r="AB755" s="280"/>
      <c r="AC755" s="280"/>
      <c r="AD755" s="280"/>
    </row>
    <row r="756" ht="20.25" customHeight="1">
      <c r="A756" s="280"/>
      <c r="B756" s="280"/>
      <c r="C756" s="280"/>
      <c r="D756" s="280"/>
      <c r="E756" s="280"/>
      <c r="F756" s="280"/>
      <c r="G756" s="280"/>
      <c r="H756" s="280"/>
      <c r="I756" s="280"/>
      <c r="J756" s="280"/>
      <c r="K756" s="280"/>
      <c r="L756" s="280"/>
      <c r="M756" s="280"/>
      <c r="N756" s="280"/>
      <c r="O756" s="280"/>
      <c r="P756" s="280"/>
      <c r="Q756" s="280"/>
      <c r="R756" s="280"/>
      <c r="S756" s="280"/>
      <c r="T756" s="280"/>
      <c r="U756" s="280"/>
      <c r="V756" s="280"/>
      <c r="W756" s="280"/>
      <c r="X756" s="280"/>
      <c r="Y756" s="280"/>
      <c r="Z756" s="280"/>
      <c r="AA756" s="280"/>
      <c r="AB756" s="280"/>
      <c r="AC756" s="280"/>
      <c r="AD756" s="280"/>
    </row>
    <row r="757" ht="20.25" customHeight="1">
      <c r="A757" s="280"/>
      <c r="B757" s="280"/>
      <c r="C757" s="280"/>
      <c r="D757" s="280"/>
      <c r="E757" s="280"/>
      <c r="F757" s="280"/>
      <c r="G757" s="280"/>
      <c r="H757" s="280"/>
      <c r="I757" s="280"/>
      <c r="J757" s="280"/>
      <c r="K757" s="280"/>
      <c r="L757" s="280"/>
      <c r="M757" s="280"/>
      <c r="N757" s="280"/>
      <c r="O757" s="280"/>
      <c r="P757" s="280"/>
      <c r="Q757" s="280"/>
      <c r="R757" s="280"/>
      <c r="S757" s="280"/>
      <c r="T757" s="280"/>
      <c r="U757" s="280"/>
      <c r="V757" s="280"/>
      <c r="W757" s="280"/>
      <c r="X757" s="280"/>
      <c r="Y757" s="280"/>
      <c r="Z757" s="280"/>
      <c r="AA757" s="280"/>
      <c r="AB757" s="280"/>
      <c r="AC757" s="280"/>
      <c r="AD757" s="280"/>
    </row>
    <row r="758" ht="20.25" customHeight="1">
      <c r="A758" s="280"/>
      <c r="B758" s="280"/>
      <c r="C758" s="280"/>
      <c r="D758" s="280"/>
      <c r="E758" s="280"/>
      <c r="F758" s="280"/>
      <c r="G758" s="280"/>
      <c r="H758" s="280"/>
      <c r="I758" s="280"/>
      <c r="J758" s="280"/>
      <c r="K758" s="280"/>
      <c r="L758" s="280"/>
      <c r="M758" s="280"/>
      <c r="N758" s="280"/>
      <c r="O758" s="280"/>
      <c r="P758" s="280"/>
      <c r="Q758" s="280"/>
      <c r="R758" s="280"/>
      <c r="S758" s="280"/>
      <c r="T758" s="280"/>
      <c r="U758" s="280"/>
      <c r="V758" s="280"/>
      <c r="W758" s="280"/>
      <c r="X758" s="280"/>
      <c r="Y758" s="280"/>
      <c r="Z758" s="280"/>
      <c r="AA758" s="280"/>
      <c r="AB758" s="280"/>
      <c r="AC758" s="280"/>
      <c r="AD758" s="280"/>
    </row>
    <row r="759" ht="20.25" customHeight="1">
      <c r="A759" s="280"/>
      <c r="B759" s="280"/>
      <c r="C759" s="280"/>
      <c r="D759" s="280"/>
      <c r="E759" s="280"/>
      <c r="F759" s="280"/>
      <c r="G759" s="280"/>
      <c r="H759" s="280"/>
      <c r="I759" s="280"/>
      <c r="J759" s="280"/>
      <c r="K759" s="280"/>
      <c r="L759" s="280"/>
      <c r="M759" s="280"/>
      <c r="N759" s="280"/>
      <c r="O759" s="280"/>
      <c r="P759" s="280"/>
      <c r="Q759" s="280"/>
      <c r="R759" s="280"/>
      <c r="S759" s="280"/>
      <c r="T759" s="280"/>
      <c r="U759" s="280"/>
      <c r="V759" s="280"/>
      <c r="W759" s="280"/>
      <c r="X759" s="280"/>
      <c r="Y759" s="280"/>
      <c r="Z759" s="280"/>
      <c r="AA759" s="280"/>
      <c r="AB759" s="280"/>
      <c r="AC759" s="280"/>
      <c r="AD759" s="280"/>
    </row>
    <row r="760" ht="20.25" customHeight="1">
      <c r="A760" s="280"/>
      <c r="B760" s="280"/>
      <c r="C760" s="280"/>
      <c r="D760" s="280"/>
      <c r="E760" s="280"/>
      <c r="F760" s="280"/>
      <c r="G760" s="280"/>
      <c r="H760" s="280"/>
      <c r="I760" s="280"/>
      <c r="J760" s="280"/>
      <c r="K760" s="280"/>
      <c r="L760" s="280"/>
      <c r="M760" s="280"/>
      <c r="N760" s="280"/>
      <c r="O760" s="280"/>
      <c r="P760" s="280"/>
      <c r="Q760" s="280"/>
      <c r="R760" s="280"/>
      <c r="S760" s="280"/>
      <c r="T760" s="280"/>
      <c r="U760" s="280"/>
      <c r="V760" s="280"/>
      <c r="W760" s="280"/>
      <c r="X760" s="280"/>
      <c r="Y760" s="280"/>
      <c r="Z760" s="280"/>
      <c r="AA760" s="280"/>
      <c r="AB760" s="280"/>
      <c r="AC760" s="280"/>
      <c r="AD760" s="280"/>
    </row>
    <row r="761" ht="20.25" customHeight="1">
      <c r="A761" s="280"/>
      <c r="B761" s="280"/>
      <c r="C761" s="280"/>
      <c r="D761" s="280"/>
      <c r="E761" s="280"/>
      <c r="F761" s="280"/>
      <c r="G761" s="280"/>
      <c r="H761" s="280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80"/>
      <c r="AC761" s="280"/>
      <c r="AD761" s="280"/>
    </row>
    <row r="762" ht="20.25" customHeight="1">
      <c r="A762" s="280"/>
      <c r="B762" s="280"/>
      <c r="C762" s="280"/>
      <c r="D762" s="280"/>
      <c r="E762" s="280"/>
      <c r="F762" s="280"/>
      <c r="G762" s="280"/>
      <c r="H762" s="280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80"/>
      <c r="AC762" s="280"/>
      <c r="AD762" s="280"/>
    </row>
    <row r="763" ht="20.25" customHeight="1">
      <c r="A763" s="280"/>
      <c r="B763" s="280"/>
      <c r="C763" s="280"/>
      <c r="D763" s="280"/>
      <c r="E763" s="280"/>
      <c r="F763" s="280"/>
      <c r="G763" s="280"/>
      <c r="H763" s="280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80"/>
      <c r="AC763" s="280"/>
      <c r="AD763" s="280"/>
    </row>
    <row r="764" ht="20.25" customHeight="1">
      <c r="A764" s="280"/>
      <c r="B764" s="280"/>
      <c r="C764" s="280"/>
      <c r="D764" s="280"/>
      <c r="E764" s="280"/>
      <c r="F764" s="280"/>
      <c r="G764" s="280"/>
      <c r="H764" s="280"/>
      <c r="I764" s="280"/>
      <c r="J764" s="280"/>
      <c r="K764" s="280"/>
      <c r="L764" s="280"/>
      <c r="M764" s="280"/>
      <c r="N764" s="280"/>
      <c r="O764" s="280"/>
      <c r="P764" s="280"/>
      <c r="Q764" s="280"/>
      <c r="R764" s="280"/>
      <c r="S764" s="280"/>
      <c r="T764" s="280"/>
      <c r="U764" s="280"/>
      <c r="V764" s="280"/>
      <c r="W764" s="280"/>
      <c r="X764" s="280"/>
      <c r="Y764" s="280"/>
      <c r="Z764" s="280"/>
      <c r="AA764" s="280"/>
      <c r="AB764" s="280"/>
      <c r="AC764" s="280"/>
      <c r="AD764" s="280"/>
    </row>
    <row r="765" ht="20.25" customHeight="1">
      <c r="A765" s="280"/>
      <c r="B765" s="280"/>
      <c r="C765" s="280"/>
      <c r="D765" s="280"/>
      <c r="E765" s="280"/>
      <c r="F765" s="280"/>
      <c r="G765" s="280"/>
      <c r="H765" s="280"/>
      <c r="I765" s="280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80"/>
      <c r="AC765" s="280"/>
      <c r="AD765" s="280"/>
    </row>
    <row r="766" ht="20.25" customHeight="1">
      <c r="A766" s="280"/>
      <c r="B766" s="280"/>
      <c r="C766" s="280"/>
      <c r="D766" s="280"/>
      <c r="E766" s="280"/>
      <c r="F766" s="280"/>
      <c r="G766" s="280"/>
      <c r="H766" s="280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80"/>
      <c r="AC766" s="280"/>
      <c r="AD766" s="280"/>
    </row>
    <row r="767" ht="20.25" customHeight="1">
      <c r="A767" s="280"/>
      <c r="B767" s="280"/>
      <c r="C767" s="280"/>
      <c r="D767" s="280"/>
      <c r="E767" s="280"/>
      <c r="F767" s="280"/>
      <c r="G767" s="280"/>
      <c r="H767" s="280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80"/>
      <c r="AC767" s="280"/>
      <c r="AD767" s="280"/>
    </row>
    <row r="768" ht="20.25" customHeigh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80"/>
      <c r="AC768" s="280"/>
      <c r="AD768" s="280"/>
    </row>
    <row r="769" ht="20.25" customHeight="1">
      <c r="A769" s="280"/>
      <c r="B769" s="280"/>
      <c r="C769" s="280"/>
      <c r="D769" s="280"/>
      <c r="E769" s="280"/>
      <c r="F769" s="280"/>
      <c r="G769" s="280"/>
      <c r="H769" s="280"/>
      <c r="I769" s="280"/>
      <c r="J769" s="280"/>
      <c r="K769" s="280"/>
      <c r="L769" s="280"/>
      <c r="M769" s="280"/>
      <c r="N769" s="280"/>
      <c r="O769" s="280"/>
      <c r="P769" s="280"/>
      <c r="Q769" s="280"/>
      <c r="R769" s="280"/>
      <c r="S769" s="280"/>
      <c r="T769" s="280"/>
      <c r="U769" s="280"/>
      <c r="V769" s="280"/>
      <c r="W769" s="280"/>
      <c r="X769" s="280"/>
      <c r="Y769" s="280"/>
      <c r="Z769" s="280"/>
      <c r="AA769" s="280"/>
      <c r="AB769" s="280"/>
      <c r="AC769" s="280"/>
      <c r="AD769" s="280"/>
    </row>
    <row r="770" ht="20.25" customHeight="1">
      <c r="A770" s="280"/>
      <c r="B770" s="280"/>
      <c r="C770" s="280"/>
      <c r="D770" s="280"/>
      <c r="E770" s="280"/>
      <c r="F770" s="280"/>
      <c r="G770" s="280"/>
      <c r="H770" s="280"/>
      <c r="I770" s="280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80"/>
      <c r="AC770" s="280"/>
      <c r="AD770" s="280"/>
    </row>
    <row r="771" ht="20.25" customHeight="1">
      <c r="A771" s="280"/>
      <c r="B771" s="280"/>
      <c r="C771" s="280"/>
      <c r="D771" s="280"/>
      <c r="E771" s="280"/>
      <c r="F771" s="280"/>
      <c r="G771" s="280"/>
      <c r="H771" s="280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80"/>
      <c r="AC771" s="280"/>
      <c r="AD771" s="280"/>
    </row>
    <row r="772" ht="20.25" customHeight="1">
      <c r="A772" s="280"/>
      <c r="B772" s="280"/>
      <c r="C772" s="280"/>
      <c r="D772" s="280"/>
      <c r="E772" s="280"/>
      <c r="F772" s="280"/>
      <c r="G772" s="280"/>
      <c r="H772" s="280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80"/>
      <c r="AC772" s="280"/>
      <c r="AD772" s="280"/>
    </row>
    <row r="773" ht="20.25" customHeight="1">
      <c r="A773" s="280"/>
      <c r="B773" s="280"/>
      <c r="C773" s="280"/>
      <c r="D773" s="280"/>
      <c r="E773" s="280"/>
      <c r="F773" s="280"/>
      <c r="G773" s="280"/>
      <c r="H773" s="280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80"/>
      <c r="AC773" s="280"/>
      <c r="AD773" s="280"/>
    </row>
    <row r="774" ht="20.25" customHeight="1">
      <c r="A774" s="280"/>
      <c r="B774" s="280"/>
      <c r="C774" s="280"/>
      <c r="D774" s="280"/>
      <c r="E774" s="280"/>
      <c r="F774" s="280"/>
      <c r="G774" s="280"/>
      <c r="H774" s="280"/>
      <c r="I774" s="280"/>
      <c r="J774" s="280"/>
      <c r="K774" s="280"/>
      <c r="L774" s="280"/>
      <c r="M774" s="280"/>
      <c r="N774" s="280"/>
      <c r="O774" s="280"/>
      <c r="P774" s="280"/>
      <c r="Q774" s="280"/>
      <c r="R774" s="280"/>
      <c r="S774" s="280"/>
      <c r="T774" s="280"/>
      <c r="U774" s="280"/>
      <c r="V774" s="280"/>
      <c r="W774" s="280"/>
      <c r="X774" s="280"/>
      <c r="Y774" s="280"/>
      <c r="Z774" s="280"/>
      <c r="AA774" s="280"/>
      <c r="AB774" s="280"/>
      <c r="AC774" s="280"/>
      <c r="AD774" s="280"/>
    </row>
    <row r="775" ht="20.25" customHeight="1">
      <c r="A775" s="280"/>
      <c r="B775" s="280"/>
      <c r="C775" s="280"/>
      <c r="D775" s="280"/>
      <c r="E775" s="280"/>
      <c r="F775" s="280"/>
      <c r="G775" s="280"/>
      <c r="H775" s="280"/>
      <c r="I775" s="280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80"/>
      <c r="AC775" s="280"/>
      <c r="AD775" s="280"/>
    </row>
    <row r="776" ht="20.25" customHeight="1">
      <c r="A776" s="280"/>
      <c r="B776" s="280"/>
      <c r="C776" s="280"/>
      <c r="D776" s="280"/>
      <c r="E776" s="280"/>
      <c r="F776" s="280"/>
      <c r="G776" s="280"/>
      <c r="H776" s="280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80"/>
      <c r="AC776" s="280"/>
      <c r="AD776" s="280"/>
    </row>
    <row r="777" ht="20.25" customHeight="1">
      <c r="A777" s="280"/>
      <c r="B777" s="280"/>
      <c r="C777" s="280"/>
      <c r="D777" s="280"/>
      <c r="E777" s="280"/>
      <c r="F777" s="280"/>
      <c r="G777" s="280"/>
      <c r="H777" s="280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80"/>
      <c r="AC777" s="280"/>
      <c r="AD777" s="280"/>
    </row>
    <row r="778" ht="20.25" customHeight="1">
      <c r="A778" s="280"/>
      <c r="B778" s="280"/>
      <c r="C778" s="280"/>
      <c r="D778" s="280"/>
      <c r="E778" s="280"/>
      <c r="F778" s="280"/>
      <c r="G778" s="280"/>
      <c r="H778" s="280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80"/>
      <c r="AC778" s="280"/>
      <c r="AD778" s="280"/>
    </row>
    <row r="779" ht="20.25" customHeight="1">
      <c r="A779" s="280"/>
      <c r="B779" s="280"/>
      <c r="C779" s="280"/>
      <c r="D779" s="280"/>
      <c r="E779" s="280"/>
      <c r="F779" s="280"/>
      <c r="G779" s="280"/>
      <c r="H779" s="280"/>
      <c r="I779" s="280"/>
      <c r="J779" s="280"/>
      <c r="K779" s="280"/>
      <c r="L779" s="280"/>
      <c r="M779" s="280"/>
      <c r="N779" s="280"/>
      <c r="O779" s="280"/>
      <c r="P779" s="280"/>
      <c r="Q779" s="280"/>
      <c r="R779" s="280"/>
      <c r="S779" s="280"/>
      <c r="T779" s="280"/>
      <c r="U779" s="280"/>
      <c r="V779" s="280"/>
      <c r="W779" s="280"/>
      <c r="X779" s="280"/>
      <c r="Y779" s="280"/>
      <c r="Z779" s="280"/>
      <c r="AA779" s="280"/>
      <c r="AB779" s="280"/>
      <c r="AC779" s="280"/>
      <c r="AD779" s="280"/>
    </row>
    <row r="780" ht="20.25" customHeight="1">
      <c r="A780" s="280"/>
      <c r="B780" s="280"/>
      <c r="C780" s="280"/>
      <c r="D780" s="280"/>
      <c r="E780" s="280"/>
      <c r="F780" s="280"/>
      <c r="G780" s="280"/>
      <c r="H780" s="280"/>
      <c r="I780" s="280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80"/>
      <c r="AC780" s="280"/>
      <c r="AD780" s="280"/>
    </row>
    <row r="781" ht="20.25" customHeight="1">
      <c r="A781" s="280"/>
      <c r="B781" s="280"/>
      <c r="C781" s="280"/>
      <c r="D781" s="280"/>
      <c r="E781" s="280"/>
      <c r="F781" s="280"/>
      <c r="G781" s="280"/>
      <c r="H781" s="280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80"/>
      <c r="AC781" s="280"/>
      <c r="AD781" s="280"/>
    </row>
    <row r="782" ht="20.25" customHeight="1">
      <c r="A782" s="280"/>
      <c r="B782" s="280"/>
      <c r="C782" s="280"/>
      <c r="D782" s="280"/>
      <c r="E782" s="280"/>
      <c r="F782" s="280"/>
      <c r="G782" s="280"/>
      <c r="H782" s="280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80"/>
      <c r="AC782" s="280"/>
      <c r="AD782" s="280"/>
    </row>
    <row r="783" ht="20.25" customHeight="1">
      <c r="A783" s="280"/>
      <c r="B783" s="280"/>
      <c r="C783" s="280"/>
      <c r="D783" s="280"/>
      <c r="E783" s="280"/>
      <c r="F783" s="280"/>
      <c r="G783" s="280"/>
      <c r="H783" s="280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80"/>
      <c r="AC783" s="280"/>
      <c r="AD783" s="280"/>
    </row>
    <row r="784" ht="20.25" customHeight="1">
      <c r="A784" s="280"/>
      <c r="B784" s="280"/>
      <c r="C784" s="280"/>
      <c r="D784" s="280"/>
      <c r="E784" s="280"/>
      <c r="F784" s="280"/>
      <c r="G784" s="280"/>
      <c r="H784" s="280"/>
      <c r="I784" s="280"/>
      <c r="J784" s="280"/>
      <c r="K784" s="280"/>
      <c r="L784" s="280"/>
      <c r="M784" s="280"/>
      <c r="N784" s="280"/>
      <c r="O784" s="280"/>
      <c r="P784" s="280"/>
      <c r="Q784" s="280"/>
      <c r="R784" s="280"/>
      <c r="S784" s="280"/>
      <c r="T784" s="280"/>
      <c r="U784" s="280"/>
      <c r="V784" s="280"/>
      <c r="W784" s="280"/>
      <c r="X784" s="280"/>
      <c r="Y784" s="280"/>
      <c r="Z784" s="280"/>
      <c r="AA784" s="280"/>
      <c r="AB784" s="280"/>
      <c r="AC784" s="280"/>
      <c r="AD784" s="280"/>
    </row>
    <row r="785" ht="20.25" customHeight="1">
      <c r="A785" s="280"/>
      <c r="B785" s="280"/>
      <c r="C785" s="280"/>
      <c r="D785" s="280"/>
      <c r="E785" s="280"/>
      <c r="F785" s="280"/>
      <c r="G785" s="280"/>
      <c r="H785" s="280"/>
      <c r="I785" s="280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80"/>
      <c r="AC785" s="280"/>
      <c r="AD785" s="280"/>
    </row>
    <row r="786" ht="20.25" customHeight="1">
      <c r="A786" s="280"/>
      <c r="B786" s="280"/>
      <c r="C786" s="280"/>
      <c r="D786" s="280"/>
      <c r="E786" s="280"/>
      <c r="F786" s="280"/>
      <c r="G786" s="280"/>
      <c r="H786" s="280"/>
      <c r="I786" s="280"/>
      <c r="J786" s="280"/>
      <c r="K786" s="280"/>
      <c r="L786" s="280"/>
      <c r="M786" s="280"/>
      <c r="N786" s="280"/>
      <c r="O786" s="280"/>
      <c r="P786" s="280"/>
      <c r="Q786" s="280"/>
      <c r="R786" s="280"/>
      <c r="S786" s="280"/>
      <c r="T786" s="280"/>
      <c r="U786" s="280"/>
      <c r="V786" s="280"/>
      <c r="W786" s="280"/>
      <c r="X786" s="280"/>
      <c r="Y786" s="280"/>
      <c r="Z786" s="280"/>
      <c r="AA786" s="280"/>
      <c r="AB786" s="280"/>
      <c r="AC786" s="280"/>
      <c r="AD786" s="280"/>
    </row>
    <row r="787" ht="20.25" customHeight="1">
      <c r="A787" s="280"/>
      <c r="B787" s="280"/>
      <c r="C787" s="280"/>
      <c r="D787" s="280"/>
      <c r="E787" s="280"/>
      <c r="F787" s="280"/>
      <c r="G787" s="280"/>
      <c r="H787" s="280"/>
      <c r="I787" s="280"/>
      <c r="J787" s="280"/>
      <c r="K787" s="280"/>
      <c r="L787" s="280"/>
      <c r="M787" s="280"/>
      <c r="N787" s="280"/>
      <c r="O787" s="280"/>
      <c r="P787" s="280"/>
      <c r="Q787" s="280"/>
      <c r="R787" s="280"/>
      <c r="S787" s="280"/>
      <c r="T787" s="280"/>
      <c r="U787" s="280"/>
      <c r="V787" s="280"/>
      <c r="W787" s="280"/>
      <c r="X787" s="280"/>
      <c r="Y787" s="280"/>
      <c r="Z787" s="280"/>
      <c r="AA787" s="280"/>
      <c r="AB787" s="280"/>
      <c r="AC787" s="280"/>
      <c r="AD787" s="280"/>
    </row>
    <row r="788" ht="20.25" customHeight="1">
      <c r="A788" s="280"/>
      <c r="B788" s="280"/>
      <c r="C788" s="280"/>
      <c r="D788" s="280"/>
      <c r="E788" s="280"/>
      <c r="F788" s="280"/>
      <c r="G788" s="280"/>
      <c r="H788" s="280"/>
      <c r="I788" s="280"/>
      <c r="J788" s="280"/>
      <c r="K788" s="280"/>
      <c r="L788" s="280"/>
      <c r="M788" s="280"/>
      <c r="N788" s="280"/>
      <c r="O788" s="280"/>
      <c r="P788" s="280"/>
      <c r="Q788" s="280"/>
      <c r="R788" s="280"/>
      <c r="S788" s="280"/>
      <c r="T788" s="280"/>
      <c r="U788" s="280"/>
      <c r="V788" s="280"/>
      <c r="W788" s="280"/>
      <c r="X788" s="280"/>
      <c r="Y788" s="280"/>
      <c r="Z788" s="280"/>
      <c r="AA788" s="280"/>
      <c r="AB788" s="280"/>
      <c r="AC788" s="280"/>
      <c r="AD788" s="280"/>
    </row>
    <row r="789" ht="20.25" customHeight="1">
      <c r="A789" s="280"/>
      <c r="B789" s="280"/>
      <c r="C789" s="280"/>
      <c r="D789" s="280"/>
      <c r="E789" s="280"/>
      <c r="F789" s="280"/>
      <c r="G789" s="280"/>
      <c r="H789" s="280"/>
      <c r="I789" s="280"/>
      <c r="J789" s="280"/>
      <c r="K789" s="280"/>
      <c r="L789" s="280"/>
      <c r="M789" s="280"/>
      <c r="N789" s="280"/>
      <c r="O789" s="280"/>
      <c r="P789" s="280"/>
      <c r="Q789" s="280"/>
      <c r="R789" s="280"/>
      <c r="S789" s="280"/>
      <c r="T789" s="280"/>
      <c r="U789" s="280"/>
      <c r="V789" s="280"/>
      <c r="W789" s="280"/>
      <c r="X789" s="280"/>
      <c r="Y789" s="280"/>
      <c r="Z789" s="280"/>
      <c r="AA789" s="280"/>
      <c r="AB789" s="280"/>
      <c r="AC789" s="280"/>
      <c r="AD789" s="280"/>
    </row>
    <row r="790" ht="20.25" customHeight="1">
      <c r="A790" s="280"/>
      <c r="B790" s="280"/>
      <c r="C790" s="280"/>
      <c r="D790" s="280"/>
      <c r="E790" s="280"/>
      <c r="F790" s="280"/>
      <c r="G790" s="280"/>
      <c r="H790" s="280"/>
      <c r="I790" s="280"/>
      <c r="J790" s="280"/>
      <c r="K790" s="280"/>
      <c r="L790" s="280"/>
      <c r="M790" s="280"/>
      <c r="N790" s="280"/>
      <c r="O790" s="280"/>
      <c r="P790" s="280"/>
      <c r="Q790" s="280"/>
      <c r="R790" s="280"/>
      <c r="S790" s="280"/>
      <c r="T790" s="280"/>
      <c r="U790" s="280"/>
      <c r="V790" s="280"/>
      <c r="W790" s="280"/>
      <c r="X790" s="280"/>
      <c r="Y790" s="280"/>
      <c r="Z790" s="280"/>
      <c r="AA790" s="280"/>
      <c r="AB790" s="280"/>
      <c r="AC790" s="280"/>
      <c r="AD790" s="280"/>
    </row>
    <row r="791" ht="20.25" customHeight="1">
      <c r="A791" s="280"/>
      <c r="B791" s="280"/>
      <c r="C791" s="280"/>
      <c r="D791" s="280"/>
      <c r="E791" s="280"/>
      <c r="F791" s="280"/>
      <c r="G791" s="280"/>
      <c r="H791" s="280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80"/>
      <c r="AC791" s="280"/>
      <c r="AD791" s="280"/>
    </row>
    <row r="792" ht="20.25" customHeight="1">
      <c r="A792" s="280"/>
      <c r="B792" s="280"/>
      <c r="C792" s="280"/>
      <c r="D792" s="280"/>
      <c r="E792" s="280"/>
      <c r="F792" s="280"/>
      <c r="G792" s="280"/>
      <c r="H792" s="280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80"/>
      <c r="AC792" s="280"/>
      <c r="AD792" s="280"/>
    </row>
    <row r="793" ht="20.25" customHeight="1">
      <c r="A793" s="280"/>
      <c r="B793" s="280"/>
      <c r="C793" s="280"/>
      <c r="D793" s="280"/>
      <c r="E793" s="280"/>
      <c r="F793" s="280"/>
      <c r="G793" s="280"/>
      <c r="H793" s="280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80"/>
      <c r="AC793" s="280"/>
      <c r="AD793" s="280"/>
    </row>
    <row r="794" ht="20.25" customHeight="1">
      <c r="A794" s="280"/>
      <c r="B794" s="280"/>
      <c r="C794" s="280"/>
      <c r="D794" s="280"/>
      <c r="E794" s="280"/>
      <c r="F794" s="280"/>
      <c r="G794" s="280"/>
      <c r="H794" s="280"/>
      <c r="I794" s="280"/>
      <c r="J794" s="280"/>
      <c r="K794" s="280"/>
      <c r="L794" s="280"/>
      <c r="M794" s="280"/>
      <c r="N794" s="280"/>
      <c r="O794" s="280"/>
      <c r="P794" s="280"/>
      <c r="Q794" s="280"/>
      <c r="R794" s="280"/>
      <c r="S794" s="280"/>
      <c r="T794" s="280"/>
      <c r="U794" s="280"/>
      <c r="V794" s="280"/>
      <c r="W794" s="280"/>
      <c r="X794" s="280"/>
      <c r="Y794" s="280"/>
      <c r="Z794" s="280"/>
      <c r="AA794" s="280"/>
      <c r="AB794" s="280"/>
      <c r="AC794" s="280"/>
      <c r="AD794" s="280"/>
    </row>
    <row r="795" ht="20.25" customHeight="1">
      <c r="A795" s="280"/>
      <c r="B795" s="280"/>
      <c r="C795" s="280"/>
      <c r="D795" s="280"/>
      <c r="E795" s="280"/>
      <c r="F795" s="280"/>
      <c r="G795" s="280"/>
      <c r="H795" s="280"/>
      <c r="I795" s="280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80"/>
      <c r="AC795" s="280"/>
      <c r="AD795" s="280"/>
    </row>
    <row r="796" ht="20.25" customHeight="1">
      <c r="A796" s="280"/>
      <c r="B796" s="280"/>
      <c r="C796" s="280"/>
      <c r="D796" s="280"/>
      <c r="E796" s="280"/>
      <c r="F796" s="280"/>
      <c r="G796" s="280"/>
      <c r="H796" s="280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80"/>
      <c r="AC796" s="280"/>
      <c r="AD796" s="280"/>
    </row>
    <row r="797" ht="20.25" customHeight="1">
      <c r="A797" s="280"/>
      <c r="B797" s="280"/>
      <c r="C797" s="280"/>
      <c r="D797" s="280"/>
      <c r="E797" s="280"/>
      <c r="F797" s="280"/>
      <c r="G797" s="280"/>
      <c r="H797" s="280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80"/>
      <c r="AC797" s="280"/>
      <c r="AD797" s="280"/>
    </row>
    <row r="798" ht="20.25" customHeight="1">
      <c r="A798" s="280"/>
      <c r="B798" s="280"/>
      <c r="C798" s="280"/>
      <c r="D798" s="280"/>
      <c r="E798" s="280"/>
      <c r="F798" s="280"/>
      <c r="G798" s="280"/>
      <c r="H798" s="280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80"/>
      <c r="AC798" s="280"/>
      <c r="AD798" s="280"/>
    </row>
    <row r="799" ht="20.25" customHeight="1">
      <c r="A799" s="280"/>
      <c r="B799" s="280"/>
      <c r="C799" s="280"/>
      <c r="D799" s="280"/>
      <c r="E799" s="280"/>
      <c r="F799" s="280"/>
      <c r="G799" s="280"/>
      <c r="H799" s="280"/>
      <c r="I799" s="280"/>
      <c r="J799" s="280"/>
      <c r="K799" s="280"/>
      <c r="L799" s="280"/>
      <c r="M799" s="280"/>
      <c r="N799" s="280"/>
      <c r="O799" s="280"/>
      <c r="P799" s="280"/>
      <c r="Q799" s="280"/>
      <c r="R799" s="280"/>
      <c r="S799" s="280"/>
      <c r="T799" s="280"/>
      <c r="U799" s="280"/>
      <c r="V799" s="280"/>
      <c r="W799" s="280"/>
      <c r="X799" s="280"/>
      <c r="Y799" s="280"/>
      <c r="Z799" s="280"/>
      <c r="AA799" s="280"/>
      <c r="AB799" s="280"/>
      <c r="AC799" s="280"/>
      <c r="AD799" s="280"/>
    </row>
    <row r="800" ht="20.25" customHeight="1">
      <c r="A800" s="280"/>
      <c r="B800" s="280"/>
      <c r="C800" s="280"/>
      <c r="D800" s="280"/>
      <c r="E800" s="280"/>
      <c r="F800" s="280"/>
      <c r="G800" s="280"/>
      <c r="H800" s="280"/>
      <c r="I800" s="280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80"/>
      <c r="AC800" s="280"/>
      <c r="AD800" s="280"/>
    </row>
    <row r="801" ht="20.25" customHeight="1">
      <c r="A801" s="280"/>
      <c r="B801" s="280"/>
      <c r="C801" s="280"/>
      <c r="D801" s="280"/>
      <c r="E801" s="280"/>
      <c r="F801" s="280"/>
      <c r="G801" s="280"/>
      <c r="H801" s="280"/>
      <c r="I801" s="280"/>
      <c r="J801" s="280"/>
      <c r="K801" s="280"/>
      <c r="L801" s="280"/>
      <c r="M801" s="280"/>
      <c r="N801" s="280"/>
      <c r="O801" s="280"/>
      <c r="P801" s="280"/>
      <c r="Q801" s="280"/>
      <c r="R801" s="280"/>
      <c r="S801" s="280"/>
      <c r="T801" s="280"/>
      <c r="U801" s="280"/>
      <c r="V801" s="280"/>
      <c r="W801" s="280"/>
      <c r="X801" s="280"/>
      <c r="Y801" s="280"/>
      <c r="Z801" s="280"/>
      <c r="AA801" s="280"/>
      <c r="AB801" s="280"/>
      <c r="AC801" s="280"/>
      <c r="AD801" s="280"/>
    </row>
    <row r="802" ht="20.25" customHeight="1">
      <c r="A802" s="280"/>
      <c r="B802" s="280"/>
      <c r="C802" s="280"/>
      <c r="D802" s="280"/>
      <c r="E802" s="280"/>
      <c r="F802" s="280"/>
      <c r="G802" s="280"/>
      <c r="H802" s="280"/>
      <c r="I802" s="280"/>
      <c r="J802" s="280"/>
      <c r="K802" s="280"/>
      <c r="L802" s="280"/>
      <c r="M802" s="280"/>
      <c r="N802" s="280"/>
      <c r="O802" s="280"/>
      <c r="P802" s="280"/>
      <c r="Q802" s="280"/>
      <c r="R802" s="280"/>
      <c r="S802" s="280"/>
      <c r="T802" s="280"/>
      <c r="U802" s="280"/>
      <c r="V802" s="280"/>
      <c r="W802" s="280"/>
      <c r="X802" s="280"/>
      <c r="Y802" s="280"/>
      <c r="Z802" s="280"/>
      <c r="AA802" s="280"/>
      <c r="AB802" s="280"/>
      <c r="AC802" s="280"/>
      <c r="AD802" s="280"/>
    </row>
    <row r="803" ht="20.25" customHeight="1">
      <c r="A803" s="280"/>
      <c r="B803" s="280"/>
      <c r="C803" s="280"/>
      <c r="D803" s="280"/>
      <c r="E803" s="280"/>
      <c r="F803" s="280"/>
      <c r="G803" s="280"/>
      <c r="H803" s="280"/>
      <c r="I803" s="280"/>
      <c r="J803" s="280"/>
      <c r="K803" s="280"/>
      <c r="L803" s="280"/>
      <c r="M803" s="280"/>
      <c r="N803" s="280"/>
      <c r="O803" s="280"/>
      <c r="P803" s="280"/>
      <c r="Q803" s="280"/>
      <c r="R803" s="280"/>
      <c r="S803" s="280"/>
      <c r="T803" s="280"/>
      <c r="U803" s="280"/>
      <c r="V803" s="280"/>
      <c r="W803" s="280"/>
      <c r="X803" s="280"/>
      <c r="Y803" s="280"/>
      <c r="Z803" s="280"/>
      <c r="AA803" s="280"/>
      <c r="AB803" s="280"/>
      <c r="AC803" s="280"/>
      <c r="AD803" s="280"/>
    </row>
    <row r="804" ht="20.25" customHeight="1">
      <c r="A804" s="280"/>
      <c r="B804" s="280"/>
      <c r="C804" s="280"/>
      <c r="D804" s="280"/>
      <c r="E804" s="280"/>
      <c r="F804" s="280"/>
      <c r="G804" s="280"/>
      <c r="H804" s="280"/>
      <c r="I804" s="280"/>
      <c r="J804" s="280"/>
      <c r="K804" s="280"/>
      <c r="L804" s="280"/>
      <c r="M804" s="280"/>
      <c r="N804" s="280"/>
      <c r="O804" s="280"/>
      <c r="P804" s="280"/>
      <c r="Q804" s="280"/>
      <c r="R804" s="280"/>
      <c r="S804" s="280"/>
      <c r="T804" s="280"/>
      <c r="U804" s="280"/>
      <c r="V804" s="280"/>
      <c r="W804" s="280"/>
      <c r="X804" s="280"/>
      <c r="Y804" s="280"/>
      <c r="Z804" s="280"/>
      <c r="AA804" s="280"/>
      <c r="AB804" s="280"/>
      <c r="AC804" s="280"/>
      <c r="AD804" s="280"/>
    </row>
    <row r="805" ht="20.25" customHeight="1">
      <c r="A805" s="280"/>
      <c r="B805" s="280"/>
      <c r="C805" s="280"/>
      <c r="D805" s="280"/>
      <c r="E805" s="280"/>
      <c r="F805" s="280"/>
      <c r="G805" s="280"/>
      <c r="H805" s="280"/>
      <c r="I805" s="280"/>
      <c r="J805" s="280"/>
      <c r="K805" s="280"/>
      <c r="L805" s="280"/>
      <c r="M805" s="280"/>
      <c r="N805" s="280"/>
      <c r="O805" s="280"/>
      <c r="P805" s="280"/>
      <c r="Q805" s="280"/>
      <c r="R805" s="280"/>
      <c r="S805" s="280"/>
      <c r="T805" s="280"/>
      <c r="U805" s="280"/>
      <c r="V805" s="280"/>
      <c r="W805" s="280"/>
      <c r="X805" s="280"/>
      <c r="Y805" s="280"/>
      <c r="Z805" s="280"/>
      <c r="AA805" s="280"/>
      <c r="AB805" s="280"/>
      <c r="AC805" s="280"/>
      <c r="AD805" s="280"/>
    </row>
    <row r="806" ht="20.25" customHeight="1">
      <c r="A806" s="280"/>
      <c r="B806" s="280"/>
      <c r="C806" s="280"/>
      <c r="D806" s="280"/>
      <c r="E806" s="280"/>
      <c r="F806" s="280"/>
      <c r="G806" s="280"/>
      <c r="H806" s="280"/>
      <c r="I806" s="280"/>
      <c r="J806" s="280"/>
      <c r="K806" s="280"/>
      <c r="L806" s="280"/>
      <c r="M806" s="280"/>
      <c r="N806" s="280"/>
      <c r="O806" s="280"/>
      <c r="P806" s="280"/>
      <c r="Q806" s="280"/>
      <c r="R806" s="280"/>
      <c r="S806" s="280"/>
      <c r="T806" s="280"/>
      <c r="U806" s="280"/>
      <c r="V806" s="280"/>
      <c r="W806" s="280"/>
      <c r="X806" s="280"/>
      <c r="Y806" s="280"/>
      <c r="Z806" s="280"/>
      <c r="AA806" s="280"/>
      <c r="AB806" s="280"/>
      <c r="AC806" s="280"/>
      <c r="AD806" s="280"/>
    </row>
    <row r="807" ht="20.25" customHeight="1">
      <c r="A807" s="280"/>
      <c r="B807" s="280"/>
      <c r="C807" s="280"/>
      <c r="D807" s="280"/>
      <c r="E807" s="280"/>
      <c r="F807" s="280"/>
      <c r="G807" s="280"/>
      <c r="H807" s="280"/>
      <c r="I807" s="280"/>
      <c r="J807" s="280"/>
      <c r="K807" s="280"/>
      <c r="L807" s="280"/>
      <c r="M807" s="280"/>
      <c r="N807" s="280"/>
      <c r="O807" s="280"/>
      <c r="P807" s="280"/>
      <c r="Q807" s="280"/>
      <c r="R807" s="280"/>
      <c r="S807" s="280"/>
      <c r="T807" s="280"/>
      <c r="U807" s="280"/>
      <c r="V807" s="280"/>
      <c r="W807" s="280"/>
      <c r="X807" s="280"/>
      <c r="Y807" s="280"/>
      <c r="Z807" s="280"/>
      <c r="AA807" s="280"/>
      <c r="AB807" s="280"/>
      <c r="AC807" s="280"/>
      <c r="AD807" s="280"/>
    </row>
    <row r="808" ht="20.25" customHeight="1">
      <c r="A808" s="280"/>
      <c r="B808" s="280"/>
      <c r="C808" s="280"/>
      <c r="D808" s="280"/>
      <c r="E808" s="280"/>
      <c r="F808" s="280"/>
      <c r="G808" s="280"/>
      <c r="H808" s="280"/>
      <c r="I808" s="280"/>
      <c r="J808" s="280"/>
      <c r="K808" s="280"/>
      <c r="L808" s="280"/>
      <c r="M808" s="280"/>
      <c r="N808" s="280"/>
      <c r="O808" s="280"/>
      <c r="P808" s="280"/>
      <c r="Q808" s="280"/>
      <c r="R808" s="280"/>
      <c r="S808" s="280"/>
      <c r="T808" s="280"/>
      <c r="U808" s="280"/>
      <c r="V808" s="280"/>
      <c r="W808" s="280"/>
      <c r="X808" s="280"/>
      <c r="Y808" s="280"/>
      <c r="Z808" s="280"/>
      <c r="AA808" s="280"/>
      <c r="AB808" s="280"/>
      <c r="AC808" s="280"/>
      <c r="AD808" s="280"/>
    </row>
    <row r="809" ht="20.25" customHeight="1">
      <c r="A809" s="280"/>
      <c r="B809" s="280"/>
      <c r="C809" s="280"/>
      <c r="D809" s="280"/>
      <c r="E809" s="280"/>
      <c r="F809" s="280"/>
      <c r="G809" s="280"/>
      <c r="H809" s="280"/>
      <c r="I809" s="280"/>
      <c r="J809" s="280"/>
      <c r="K809" s="280"/>
      <c r="L809" s="280"/>
      <c r="M809" s="280"/>
      <c r="N809" s="280"/>
      <c r="O809" s="280"/>
      <c r="P809" s="280"/>
      <c r="Q809" s="280"/>
      <c r="R809" s="280"/>
      <c r="S809" s="280"/>
      <c r="T809" s="280"/>
      <c r="U809" s="280"/>
      <c r="V809" s="280"/>
      <c r="W809" s="280"/>
      <c r="X809" s="280"/>
      <c r="Y809" s="280"/>
      <c r="Z809" s="280"/>
      <c r="AA809" s="280"/>
      <c r="AB809" s="280"/>
      <c r="AC809" s="280"/>
      <c r="AD809" s="280"/>
    </row>
    <row r="810" ht="20.25" customHeight="1">
      <c r="A810" s="280"/>
      <c r="B810" s="280"/>
      <c r="C810" s="280"/>
      <c r="D810" s="280"/>
      <c r="E810" s="280"/>
      <c r="F810" s="280"/>
      <c r="G810" s="280"/>
      <c r="H810" s="280"/>
      <c r="I810" s="280"/>
      <c r="J810" s="280"/>
      <c r="K810" s="280"/>
      <c r="L810" s="280"/>
      <c r="M810" s="280"/>
      <c r="N810" s="280"/>
      <c r="O810" s="280"/>
      <c r="P810" s="280"/>
      <c r="Q810" s="280"/>
      <c r="R810" s="280"/>
      <c r="S810" s="280"/>
      <c r="T810" s="280"/>
      <c r="U810" s="280"/>
      <c r="V810" s="280"/>
      <c r="W810" s="280"/>
      <c r="X810" s="280"/>
      <c r="Y810" s="280"/>
      <c r="Z810" s="280"/>
      <c r="AA810" s="280"/>
      <c r="AB810" s="280"/>
      <c r="AC810" s="280"/>
      <c r="AD810" s="280"/>
    </row>
    <row r="811" ht="20.25" customHeight="1">
      <c r="A811" s="280"/>
      <c r="B811" s="280"/>
      <c r="C811" s="280"/>
      <c r="D811" s="280"/>
      <c r="E811" s="280"/>
      <c r="F811" s="280"/>
      <c r="G811" s="280"/>
      <c r="H811" s="280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0"/>
      <c r="AC811" s="280"/>
      <c r="AD811" s="280"/>
    </row>
    <row r="812" ht="20.25" customHeight="1">
      <c r="A812" s="280"/>
      <c r="B812" s="280"/>
      <c r="C812" s="280"/>
      <c r="D812" s="280"/>
      <c r="E812" s="280"/>
      <c r="F812" s="280"/>
      <c r="G812" s="280"/>
      <c r="H812" s="280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0"/>
      <c r="AC812" s="280"/>
      <c r="AD812" s="280"/>
    </row>
    <row r="813" ht="20.25" customHeight="1">
      <c r="A813" s="280"/>
      <c r="B813" s="280"/>
      <c r="C813" s="280"/>
      <c r="D813" s="280"/>
      <c r="E813" s="280"/>
      <c r="F813" s="280"/>
      <c r="G813" s="280"/>
      <c r="H813" s="280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0"/>
      <c r="AC813" s="280"/>
      <c r="AD813" s="280"/>
    </row>
    <row r="814" ht="20.25" customHeight="1">
      <c r="A814" s="280"/>
      <c r="B814" s="280"/>
      <c r="C814" s="280"/>
      <c r="D814" s="280"/>
      <c r="E814" s="280"/>
      <c r="F814" s="280"/>
      <c r="G814" s="280"/>
      <c r="H814" s="280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</row>
    <row r="815" ht="20.25" customHeight="1">
      <c r="A815" s="280"/>
      <c r="B815" s="280"/>
      <c r="C815" s="280"/>
      <c r="D815" s="280"/>
      <c r="E815" s="280"/>
      <c r="F815" s="280"/>
      <c r="G815" s="280"/>
      <c r="H815" s="280"/>
      <c r="I815" s="280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0"/>
      <c r="AC815" s="280"/>
      <c r="AD815" s="280"/>
    </row>
    <row r="816" ht="20.25" customHeight="1">
      <c r="A816" s="280"/>
      <c r="B816" s="280"/>
      <c r="C816" s="280"/>
      <c r="D816" s="280"/>
      <c r="E816" s="280"/>
      <c r="F816" s="280"/>
      <c r="G816" s="280"/>
      <c r="H816" s="280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0"/>
      <c r="AC816" s="280"/>
      <c r="AD816" s="280"/>
    </row>
    <row r="817" ht="20.25" customHeight="1">
      <c r="A817" s="280"/>
      <c r="B817" s="280"/>
      <c r="C817" s="280"/>
      <c r="D817" s="280"/>
      <c r="E817" s="280"/>
      <c r="F817" s="280"/>
      <c r="G817" s="280"/>
      <c r="H817" s="280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0"/>
      <c r="AC817" s="280"/>
      <c r="AD817" s="280"/>
    </row>
    <row r="818" ht="20.25" customHeight="1">
      <c r="A818" s="280"/>
      <c r="B818" s="280"/>
      <c r="C818" s="280"/>
      <c r="D818" s="280"/>
      <c r="E818" s="280"/>
      <c r="F818" s="280"/>
      <c r="G818" s="280"/>
      <c r="H818" s="280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0"/>
      <c r="AC818" s="280"/>
      <c r="AD818" s="280"/>
    </row>
    <row r="819" ht="20.25" customHeight="1">
      <c r="A819" s="280"/>
      <c r="B819" s="280"/>
      <c r="C819" s="280"/>
      <c r="D819" s="280"/>
      <c r="E819" s="280"/>
      <c r="F819" s="280"/>
      <c r="G819" s="280"/>
      <c r="H819" s="280"/>
      <c r="I819" s="280"/>
      <c r="J819" s="280"/>
      <c r="K819" s="280"/>
      <c r="L819" s="280"/>
      <c r="M819" s="280"/>
      <c r="N819" s="280"/>
      <c r="O819" s="280"/>
      <c r="P819" s="280"/>
      <c r="Q819" s="280"/>
      <c r="R819" s="280"/>
      <c r="S819" s="280"/>
      <c r="T819" s="280"/>
      <c r="U819" s="280"/>
      <c r="V819" s="280"/>
      <c r="W819" s="280"/>
      <c r="X819" s="280"/>
      <c r="Y819" s="280"/>
      <c r="Z819" s="280"/>
      <c r="AA819" s="280"/>
      <c r="AB819" s="280"/>
      <c r="AC819" s="280"/>
      <c r="AD819" s="280"/>
    </row>
    <row r="820" ht="20.25" customHeight="1">
      <c r="A820" s="280"/>
      <c r="B820" s="280"/>
      <c r="C820" s="280"/>
      <c r="D820" s="280"/>
      <c r="E820" s="280"/>
      <c r="F820" s="280"/>
      <c r="G820" s="280"/>
      <c r="H820" s="280"/>
      <c r="I820" s="280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0"/>
      <c r="AC820" s="280"/>
      <c r="AD820" s="280"/>
    </row>
    <row r="821" ht="20.25" customHeight="1">
      <c r="A821" s="280"/>
      <c r="B821" s="280"/>
      <c r="C821" s="280"/>
      <c r="D821" s="280"/>
      <c r="E821" s="280"/>
      <c r="F821" s="280"/>
      <c r="G821" s="280"/>
      <c r="H821" s="280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0"/>
      <c r="AC821" s="280"/>
      <c r="AD821" s="280"/>
    </row>
    <row r="822" ht="20.25" customHeight="1">
      <c r="A822" s="280"/>
      <c r="B822" s="280"/>
      <c r="C822" s="280"/>
      <c r="D822" s="280"/>
      <c r="E822" s="280"/>
      <c r="F822" s="280"/>
      <c r="G822" s="280"/>
      <c r="H822" s="280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0"/>
      <c r="AC822" s="280"/>
      <c r="AD822" s="280"/>
    </row>
    <row r="823" ht="20.25" customHeight="1">
      <c r="A823" s="280"/>
      <c r="B823" s="280"/>
      <c r="C823" s="280"/>
      <c r="D823" s="280"/>
      <c r="E823" s="280"/>
      <c r="F823" s="280"/>
      <c r="G823" s="280"/>
      <c r="H823" s="280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0"/>
      <c r="AC823" s="280"/>
      <c r="AD823" s="280"/>
    </row>
    <row r="824" ht="20.25" customHeight="1">
      <c r="A824" s="280"/>
      <c r="B824" s="280"/>
      <c r="C824" s="280"/>
      <c r="D824" s="280"/>
      <c r="E824" s="280"/>
      <c r="F824" s="280"/>
      <c r="G824" s="280"/>
      <c r="H824" s="280"/>
      <c r="I824" s="280"/>
      <c r="J824" s="280"/>
      <c r="K824" s="280"/>
      <c r="L824" s="280"/>
      <c r="M824" s="280"/>
      <c r="N824" s="280"/>
      <c r="O824" s="280"/>
      <c r="P824" s="280"/>
      <c r="Q824" s="280"/>
      <c r="R824" s="280"/>
      <c r="S824" s="280"/>
      <c r="T824" s="280"/>
      <c r="U824" s="280"/>
      <c r="V824" s="280"/>
      <c r="W824" s="280"/>
      <c r="X824" s="280"/>
      <c r="Y824" s="280"/>
      <c r="Z824" s="280"/>
      <c r="AA824" s="280"/>
      <c r="AB824" s="280"/>
      <c r="AC824" s="280"/>
      <c r="AD824" s="280"/>
    </row>
    <row r="825" ht="20.25" customHeight="1">
      <c r="A825" s="280"/>
      <c r="B825" s="280"/>
      <c r="C825" s="280"/>
      <c r="D825" s="280"/>
      <c r="E825" s="280"/>
      <c r="F825" s="280"/>
      <c r="G825" s="280"/>
      <c r="H825" s="280"/>
      <c r="I825" s="280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0"/>
      <c r="AC825" s="280"/>
      <c r="AD825" s="280"/>
    </row>
    <row r="826" ht="20.25" customHeight="1">
      <c r="A826" s="280"/>
      <c r="B826" s="280"/>
      <c r="C826" s="280"/>
      <c r="D826" s="280"/>
      <c r="E826" s="280"/>
      <c r="F826" s="280"/>
      <c r="G826" s="280"/>
      <c r="H826" s="280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0"/>
      <c r="AC826" s="280"/>
      <c r="AD826" s="280"/>
    </row>
    <row r="827" ht="20.25" customHeight="1">
      <c r="A827" s="280"/>
      <c r="B827" s="280"/>
      <c r="C827" s="280"/>
      <c r="D827" s="280"/>
      <c r="E827" s="280"/>
      <c r="F827" s="280"/>
      <c r="G827" s="280"/>
      <c r="H827" s="280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0"/>
      <c r="AC827" s="280"/>
      <c r="AD827" s="280"/>
    </row>
    <row r="828" ht="20.25" customHeight="1">
      <c r="A828" s="280"/>
      <c r="B828" s="280"/>
      <c r="C828" s="280"/>
      <c r="D828" s="280"/>
      <c r="E828" s="280"/>
      <c r="F828" s="280"/>
      <c r="G828" s="280"/>
      <c r="H828" s="280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0"/>
      <c r="AC828" s="280"/>
      <c r="AD828" s="280"/>
    </row>
    <row r="829" ht="20.25" customHeight="1">
      <c r="A829" s="280"/>
      <c r="B829" s="280"/>
      <c r="C829" s="280"/>
      <c r="D829" s="280"/>
      <c r="E829" s="280"/>
      <c r="F829" s="280"/>
      <c r="G829" s="280"/>
      <c r="H829" s="280"/>
      <c r="I829" s="280"/>
      <c r="J829" s="280"/>
      <c r="K829" s="280"/>
      <c r="L829" s="280"/>
      <c r="M829" s="280"/>
      <c r="N829" s="280"/>
      <c r="O829" s="280"/>
      <c r="P829" s="280"/>
      <c r="Q829" s="280"/>
      <c r="R829" s="280"/>
      <c r="S829" s="280"/>
      <c r="T829" s="280"/>
      <c r="U829" s="280"/>
      <c r="V829" s="280"/>
      <c r="W829" s="280"/>
      <c r="X829" s="280"/>
      <c r="Y829" s="280"/>
      <c r="Z829" s="280"/>
      <c r="AA829" s="280"/>
      <c r="AB829" s="280"/>
      <c r="AC829" s="280"/>
      <c r="AD829" s="280"/>
    </row>
    <row r="830" ht="20.25" customHeight="1">
      <c r="A830" s="280"/>
      <c r="B830" s="280"/>
      <c r="C830" s="280"/>
      <c r="D830" s="280"/>
      <c r="E830" s="280"/>
      <c r="F830" s="280"/>
      <c r="G830" s="280"/>
      <c r="H830" s="280"/>
      <c r="I830" s="280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0"/>
      <c r="AC830" s="280"/>
      <c r="AD830" s="280"/>
    </row>
    <row r="831" ht="20.25" customHeight="1">
      <c r="A831" s="280"/>
      <c r="B831" s="280"/>
      <c r="C831" s="280"/>
      <c r="D831" s="280"/>
      <c r="E831" s="280"/>
      <c r="F831" s="280"/>
      <c r="G831" s="280"/>
      <c r="H831" s="280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0"/>
      <c r="AC831" s="280"/>
      <c r="AD831" s="280"/>
    </row>
    <row r="832" ht="20.25" customHeight="1">
      <c r="A832" s="280"/>
      <c r="B832" s="280"/>
      <c r="C832" s="280"/>
      <c r="D832" s="280"/>
      <c r="E832" s="280"/>
      <c r="F832" s="280"/>
      <c r="G832" s="280"/>
      <c r="H832" s="280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0"/>
      <c r="AC832" s="280"/>
      <c r="AD832" s="280"/>
    </row>
    <row r="833" ht="20.25" customHeight="1">
      <c r="A833" s="280"/>
      <c r="B833" s="280"/>
      <c r="C833" s="280"/>
      <c r="D833" s="280"/>
      <c r="E833" s="280"/>
      <c r="F833" s="280"/>
      <c r="G833" s="280"/>
      <c r="H833" s="280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0"/>
      <c r="AC833" s="280"/>
      <c r="AD833" s="280"/>
    </row>
    <row r="834" ht="20.25" customHeight="1">
      <c r="A834" s="280"/>
      <c r="B834" s="280"/>
      <c r="C834" s="280"/>
      <c r="D834" s="280"/>
      <c r="E834" s="280"/>
      <c r="F834" s="280"/>
      <c r="G834" s="280"/>
      <c r="H834" s="280"/>
      <c r="I834" s="280"/>
      <c r="J834" s="280"/>
      <c r="K834" s="280"/>
      <c r="L834" s="280"/>
      <c r="M834" s="280"/>
      <c r="N834" s="280"/>
      <c r="O834" s="280"/>
      <c r="P834" s="280"/>
      <c r="Q834" s="280"/>
      <c r="R834" s="280"/>
      <c r="S834" s="280"/>
      <c r="T834" s="280"/>
      <c r="U834" s="280"/>
      <c r="V834" s="280"/>
      <c r="W834" s="280"/>
      <c r="X834" s="280"/>
      <c r="Y834" s="280"/>
      <c r="Z834" s="280"/>
      <c r="AA834" s="280"/>
      <c r="AB834" s="280"/>
      <c r="AC834" s="280"/>
      <c r="AD834" s="280"/>
    </row>
    <row r="835" ht="20.25" customHeight="1">
      <c r="A835" s="280"/>
      <c r="B835" s="280"/>
      <c r="C835" s="280"/>
      <c r="D835" s="280"/>
      <c r="E835" s="280"/>
      <c r="F835" s="280"/>
      <c r="G835" s="280"/>
      <c r="H835" s="280"/>
      <c r="I835" s="280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80"/>
      <c r="AC835" s="280"/>
      <c r="AD835" s="280"/>
    </row>
    <row r="836" ht="20.25" customHeight="1">
      <c r="A836" s="280"/>
      <c r="B836" s="280"/>
      <c r="C836" s="280"/>
      <c r="D836" s="280"/>
      <c r="E836" s="280"/>
      <c r="F836" s="280"/>
      <c r="G836" s="280"/>
      <c r="H836" s="280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80"/>
      <c r="AC836" s="280"/>
      <c r="AD836" s="280"/>
    </row>
    <row r="837" ht="20.25" customHeight="1">
      <c r="A837" s="280"/>
      <c r="B837" s="280"/>
      <c r="C837" s="280"/>
      <c r="D837" s="280"/>
      <c r="E837" s="280"/>
      <c r="F837" s="280"/>
      <c r="G837" s="280"/>
      <c r="H837" s="280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80"/>
      <c r="AC837" s="280"/>
      <c r="AD837" s="280"/>
    </row>
    <row r="838" ht="20.25" customHeight="1">
      <c r="A838" s="280"/>
      <c r="B838" s="280"/>
      <c r="C838" s="280"/>
      <c r="D838" s="280"/>
      <c r="E838" s="280"/>
      <c r="F838" s="280"/>
      <c r="G838" s="280"/>
      <c r="H838" s="280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80"/>
      <c r="AC838" s="280"/>
      <c r="AD838" s="280"/>
    </row>
    <row r="839" ht="20.25" customHeight="1">
      <c r="A839" s="280"/>
      <c r="B839" s="280"/>
      <c r="C839" s="280"/>
      <c r="D839" s="280"/>
      <c r="E839" s="280"/>
      <c r="F839" s="280"/>
      <c r="G839" s="280"/>
      <c r="H839" s="280"/>
      <c r="I839" s="280"/>
      <c r="J839" s="280"/>
      <c r="K839" s="280"/>
      <c r="L839" s="280"/>
      <c r="M839" s="280"/>
      <c r="N839" s="280"/>
      <c r="O839" s="280"/>
      <c r="P839" s="280"/>
      <c r="Q839" s="280"/>
      <c r="R839" s="280"/>
      <c r="S839" s="280"/>
      <c r="T839" s="280"/>
      <c r="U839" s="280"/>
      <c r="V839" s="280"/>
      <c r="W839" s="280"/>
      <c r="X839" s="280"/>
      <c r="Y839" s="280"/>
      <c r="Z839" s="280"/>
      <c r="AA839" s="280"/>
      <c r="AB839" s="280"/>
      <c r="AC839" s="280"/>
      <c r="AD839" s="280"/>
    </row>
    <row r="840" ht="20.25" customHeight="1">
      <c r="A840" s="280"/>
      <c r="B840" s="280"/>
      <c r="C840" s="280"/>
      <c r="D840" s="280"/>
      <c r="E840" s="280"/>
      <c r="F840" s="280"/>
      <c r="G840" s="280"/>
      <c r="H840" s="280"/>
      <c r="I840" s="280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0"/>
      <c r="AC840" s="280"/>
      <c r="AD840" s="280"/>
    </row>
    <row r="841" ht="20.25" customHeight="1">
      <c r="A841" s="280"/>
      <c r="B841" s="280"/>
      <c r="C841" s="280"/>
      <c r="D841" s="280"/>
      <c r="E841" s="280"/>
      <c r="F841" s="280"/>
      <c r="G841" s="280"/>
      <c r="H841" s="280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0"/>
      <c r="AC841" s="280"/>
      <c r="AD841" s="280"/>
    </row>
    <row r="842" ht="20.25" customHeight="1">
      <c r="A842" s="280"/>
      <c r="B842" s="280"/>
      <c r="C842" s="280"/>
      <c r="D842" s="280"/>
      <c r="E842" s="280"/>
      <c r="F842" s="280"/>
      <c r="G842" s="280"/>
      <c r="H842" s="280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0"/>
      <c r="AC842" s="280"/>
      <c r="AD842" s="280"/>
    </row>
    <row r="843" ht="20.25" customHeight="1">
      <c r="A843" s="280"/>
      <c r="B843" s="280"/>
      <c r="C843" s="280"/>
      <c r="D843" s="280"/>
      <c r="E843" s="280"/>
      <c r="F843" s="280"/>
      <c r="G843" s="280"/>
      <c r="H843" s="280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0"/>
      <c r="AC843" s="280"/>
      <c r="AD843" s="280"/>
    </row>
    <row r="844" ht="20.25" customHeight="1">
      <c r="A844" s="280"/>
      <c r="B844" s="280"/>
      <c r="C844" s="280"/>
      <c r="D844" s="280"/>
      <c r="E844" s="280"/>
      <c r="F844" s="280"/>
      <c r="G844" s="280"/>
      <c r="H844" s="280"/>
      <c r="I844" s="280"/>
      <c r="J844" s="280"/>
      <c r="K844" s="280"/>
      <c r="L844" s="280"/>
      <c r="M844" s="280"/>
      <c r="N844" s="280"/>
      <c r="O844" s="280"/>
      <c r="P844" s="280"/>
      <c r="Q844" s="280"/>
      <c r="R844" s="280"/>
      <c r="S844" s="280"/>
      <c r="T844" s="280"/>
      <c r="U844" s="280"/>
      <c r="V844" s="280"/>
      <c r="W844" s="280"/>
      <c r="X844" s="280"/>
      <c r="Y844" s="280"/>
      <c r="Z844" s="280"/>
      <c r="AA844" s="280"/>
      <c r="AB844" s="280"/>
      <c r="AC844" s="280"/>
      <c r="AD844" s="280"/>
    </row>
    <row r="845" ht="20.25" customHeight="1">
      <c r="A845" s="280"/>
      <c r="B845" s="280"/>
      <c r="C845" s="280"/>
      <c r="D845" s="280"/>
      <c r="E845" s="280"/>
      <c r="F845" s="280"/>
      <c r="G845" s="280"/>
      <c r="H845" s="280"/>
      <c r="I845" s="280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80"/>
      <c r="AC845" s="280"/>
      <c r="AD845" s="280"/>
    </row>
    <row r="846" ht="20.25" customHeight="1">
      <c r="A846" s="280"/>
      <c r="B846" s="280"/>
      <c r="C846" s="280"/>
      <c r="D846" s="280"/>
      <c r="E846" s="280"/>
      <c r="F846" s="280"/>
      <c r="G846" s="280"/>
      <c r="H846" s="280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80"/>
      <c r="AC846" s="280"/>
      <c r="AD846" s="280"/>
    </row>
    <row r="847" ht="20.25" customHeight="1">
      <c r="A847" s="280"/>
      <c r="B847" s="280"/>
      <c r="C847" s="280"/>
      <c r="D847" s="280"/>
      <c r="E847" s="280"/>
      <c r="F847" s="280"/>
      <c r="G847" s="280"/>
      <c r="H847" s="280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80"/>
      <c r="AC847" s="280"/>
      <c r="AD847" s="280"/>
    </row>
    <row r="848" ht="20.25" customHeight="1">
      <c r="A848" s="280"/>
      <c r="B848" s="280"/>
      <c r="C848" s="280"/>
      <c r="D848" s="280"/>
      <c r="E848" s="280"/>
      <c r="F848" s="280"/>
      <c r="G848" s="280"/>
      <c r="H848" s="280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80"/>
      <c r="AC848" s="280"/>
      <c r="AD848" s="280"/>
    </row>
    <row r="849" ht="20.25" customHeight="1">
      <c r="A849" s="280"/>
      <c r="B849" s="280"/>
      <c r="C849" s="280"/>
      <c r="D849" s="280"/>
      <c r="E849" s="280"/>
      <c r="F849" s="280"/>
      <c r="G849" s="280"/>
      <c r="H849" s="280"/>
      <c r="I849" s="280"/>
      <c r="J849" s="280"/>
      <c r="K849" s="280"/>
      <c r="L849" s="280"/>
      <c r="M849" s="280"/>
      <c r="N849" s="280"/>
      <c r="O849" s="280"/>
      <c r="P849" s="280"/>
      <c r="Q849" s="280"/>
      <c r="R849" s="280"/>
      <c r="S849" s="280"/>
      <c r="T849" s="280"/>
      <c r="U849" s="280"/>
      <c r="V849" s="280"/>
      <c r="W849" s="280"/>
      <c r="X849" s="280"/>
      <c r="Y849" s="280"/>
      <c r="Z849" s="280"/>
      <c r="AA849" s="280"/>
      <c r="AB849" s="280"/>
      <c r="AC849" s="280"/>
      <c r="AD849" s="280"/>
    </row>
    <row r="850" ht="20.25" customHeight="1">
      <c r="A850" s="280"/>
      <c r="B850" s="280"/>
      <c r="C850" s="280"/>
      <c r="D850" s="280"/>
      <c r="E850" s="280"/>
      <c r="F850" s="280"/>
      <c r="G850" s="280"/>
      <c r="H850" s="280"/>
      <c r="I850" s="280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0"/>
      <c r="AC850" s="280"/>
      <c r="AD850" s="280"/>
    </row>
    <row r="851" ht="20.25" customHeight="1">
      <c r="A851" s="280"/>
      <c r="B851" s="280"/>
      <c r="C851" s="280"/>
      <c r="D851" s="280"/>
      <c r="E851" s="280"/>
      <c r="F851" s="280"/>
      <c r="G851" s="280"/>
      <c r="H851" s="280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0"/>
      <c r="AC851" s="280"/>
      <c r="AD851" s="280"/>
    </row>
    <row r="852" ht="20.25" customHeight="1">
      <c r="A852" s="280"/>
      <c r="B852" s="280"/>
      <c r="C852" s="280"/>
      <c r="D852" s="280"/>
      <c r="E852" s="280"/>
      <c r="F852" s="280"/>
      <c r="G852" s="280"/>
      <c r="H852" s="280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0"/>
      <c r="AC852" s="280"/>
      <c r="AD852" s="280"/>
    </row>
    <row r="853" ht="20.25" customHeight="1">
      <c r="A853" s="280"/>
      <c r="B853" s="280"/>
      <c r="C853" s="280"/>
      <c r="D853" s="280"/>
      <c r="E853" s="280"/>
      <c r="F853" s="280"/>
      <c r="G853" s="280"/>
      <c r="H853" s="280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0"/>
      <c r="AC853" s="280"/>
      <c r="AD853" s="280"/>
    </row>
    <row r="854" ht="20.25" customHeight="1">
      <c r="A854" s="280"/>
      <c r="B854" s="280"/>
      <c r="C854" s="280"/>
      <c r="D854" s="280"/>
      <c r="E854" s="280"/>
      <c r="F854" s="280"/>
      <c r="G854" s="280"/>
      <c r="H854" s="280"/>
      <c r="I854" s="280"/>
      <c r="J854" s="280"/>
      <c r="K854" s="280"/>
      <c r="L854" s="280"/>
      <c r="M854" s="280"/>
      <c r="N854" s="280"/>
      <c r="O854" s="280"/>
      <c r="P854" s="280"/>
      <c r="Q854" s="280"/>
      <c r="R854" s="280"/>
      <c r="S854" s="280"/>
      <c r="T854" s="280"/>
      <c r="U854" s="280"/>
      <c r="V854" s="280"/>
      <c r="W854" s="280"/>
      <c r="X854" s="280"/>
      <c r="Y854" s="280"/>
      <c r="Z854" s="280"/>
      <c r="AA854" s="280"/>
      <c r="AB854" s="280"/>
      <c r="AC854" s="280"/>
      <c r="AD854" s="280"/>
    </row>
    <row r="855" ht="20.25" customHeight="1">
      <c r="A855" s="280"/>
      <c r="B855" s="280"/>
      <c r="C855" s="280"/>
      <c r="D855" s="280"/>
      <c r="E855" s="280"/>
      <c r="F855" s="280"/>
      <c r="G855" s="280"/>
      <c r="H855" s="280"/>
      <c r="I855" s="280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0"/>
      <c r="AC855" s="280"/>
      <c r="AD855" s="280"/>
    </row>
    <row r="856" ht="20.25" customHeight="1">
      <c r="A856" s="280"/>
      <c r="B856" s="280"/>
      <c r="C856" s="280"/>
      <c r="D856" s="280"/>
      <c r="E856" s="280"/>
      <c r="F856" s="280"/>
      <c r="G856" s="280"/>
      <c r="H856" s="280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0"/>
      <c r="AC856" s="280"/>
      <c r="AD856" s="280"/>
    </row>
    <row r="857" ht="20.25" customHeight="1">
      <c r="A857" s="280"/>
      <c r="B857" s="280"/>
      <c r="C857" s="280"/>
      <c r="D857" s="280"/>
      <c r="E857" s="280"/>
      <c r="F857" s="280"/>
      <c r="G857" s="280"/>
      <c r="H857" s="280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0"/>
      <c r="AC857" s="280"/>
      <c r="AD857" s="280"/>
    </row>
    <row r="858" ht="20.25" customHeight="1">
      <c r="A858" s="280"/>
      <c r="B858" s="280"/>
      <c r="C858" s="280"/>
      <c r="D858" s="280"/>
      <c r="E858" s="280"/>
      <c r="F858" s="280"/>
      <c r="G858" s="280"/>
      <c r="H858" s="280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0"/>
      <c r="AC858" s="280"/>
      <c r="AD858" s="280"/>
    </row>
    <row r="859" ht="20.25" customHeight="1">
      <c r="A859" s="280"/>
      <c r="B859" s="280"/>
      <c r="C859" s="280"/>
      <c r="D859" s="280"/>
      <c r="E859" s="280"/>
      <c r="F859" s="280"/>
      <c r="G859" s="280"/>
      <c r="H859" s="280"/>
      <c r="I859" s="280"/>
      <c r="J859" s="280"/>
      <c r="K859" s="280"/>
      <c r="L859" s="280"/>
      <c r="M859" s="280"/>
      <c r="N859" s="280"/>
      <c r="O859" s="280"/>
      <c r="P859" s="280"/>
      <c r="Q859" s="280"/>
      <c r="R859" s="280"/>
      <c r="S859" s="280"/>
      <c r="T859" s="280"/>
      <c r="U859" s="280"/>
      <c r="V859" s="280"/>
      <c r="W859" s="280"/>
      <c r="X859" s="280"/>
      <c r="Y859" s="280"/>
      <c r="Z859" s="280"/>
      <c r="AA859" s="280"/>
      <c r="AB859" s="280"/>
      <c r="AC859" s="280"/>
      <c r="AD859" s="280"/>
    </row>
    <row r="860" ht="20.25" customHeight="1">
      <c r="A860" s="280"/>
      <c r="B860" s="280"/>
      <c r="C860" s="280"/>
      <c r="D860" s="280"/>
      <c r="E860" s="280"/>
      <c r="F860" s="280"/>
      <c r="G860" s="280"/>
      <c r="H860" s="280"/>
      <c r="I860" s="280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80"/>
      <c r="AC860" s="280"/>
      <c r="AD860" s="280"/>
    </row>
    <row r="861" ht="20.25" customHeight="1">
      <c r="A861" s="280"/>
      <c r="B861" s="280"/>
      <c r="C861" s="280"/>
      <c r="D861" s="280"/>
      <c r="E861" s="280"/>
      <c r="F861" s="280"/>
      <c r="G861" s="280"/>
      <c r="H861" s="280"/>
      <c r="I861" s="280"/>
      <c r="J861" s="280"/>
      <c r="K861" s="280"/>
      <c r="L861" s="280"/>
      <c r="M861" s="280"/>
      <c r="N861" s="280"/>
      <c r="O861" s="280"/>
      <c r="P861" s="280"/>
      <c r="Q861" s="280"/>
      <c r="R861" s="280"/>
      <c r="S861" s="280"/>
      <c r="T861" s="280"/>
      <c r="U861" s="280"/>
      <c r="V861" s="280"/>
      <c r="W861" s="280"/>
      <c r="X861" s="280"/>
      <c r="Y861" s="280"/>
      <c r="Z861" s="280"/>
      <c r="AA861" s="280"/>
      <c r="AB861" s="280"/>
      <c r="AC861" s="280"/>
      <c r="AD861" s="280"/>
    </row>
    <row r="862" ht="20.25" customHeight="1">
      <c r="A862" s="280"/>
      <c r="B862" s="280"/>
      <c r="C862" s="280"/>
      <c r="D862" s="280"/>
      <c r="E862" s="280"/>
      <c r="F862" s="280"/>
      <c r="G862" s="280"/>
      <c r="H862" s="280"/>
      <c r="I862" s="280"/>
      <c r="J862" s="280"/>
      <c r="K862" s="280"/>
      <c r="L862" s="280"/>
      <c r="M862" s="280"/>
      <c r="N862" s="280"/>
      <c r="O862" s="280"/>
      <c r="P862" s="280"/>
      <c r="Q862" s="280"/>
      <c r="R862" s="280"/>
      <c r="S862" s="280"/>
      <c r="T862" s="280"/>
      <c r="U862" s="280"/>
      <c r="V862" s="280"/>
      <c r="W862" s="280"/>
      <c r="X862" s="280"/>
      <c r="Y862" s="280"/>
      <c r="Z862" s="280"/>
      <c r="AA862" s="280"/>
      <c r="AB862" s="280"/>
      <c r="AC862" s="280"/>
      <c r="AD862" s="280"/>
    </row>
    <row r="863" ht="20.25" customHeight="1">
      <c r="A863" s="280"/>
      <c r="B863" s="280"/>
      <c r="C863" s="280"/>
      <c r="D863" s="280"/>
      <c r="E863" s="280"/>
      <c r="F863" s="280"/>
      <c r="G863" s="280"/>
      <c r="H863" s="280"/>
      <c r="I863" s="280"/>
      <c r="J863" s="280"/>
      <c r="K863" s="280"/>
      <c r="L863" s="280"/>
      <c r="M863" s="280"/>
      <c r="N863" s="280"/>
      <c r="O863" s="280"/>
      <c r="P863" s="280"/>
      <c r="Q863" s="280"/>
      <c r="R863" s="280"/>
      <c r="S863" s="280"/>
      <c r="T863" s="280"/>
      <c r="U863" s="280"/>
      <c r="V863" s="280"/>
      <c r="W863" s="280"/>
      <c r="X863" s="280"/>
      <c r="Y863" s="280"/>
      <c r="Z863" s="280"/>
      <c r="AA863" s="280"/>
      <c r="AB863" s="280"/>
      <c r="AC863" s="280"/>
      <c r="AD863" s="280"/>
    </row>
    <row r="864" ht="20.25" customHeight="1">
      <c r="A864" s="280"/>
      <c r="B864" s="280"/>
      <c r="C864" s="280"/>
      <c r="D864" s="280"/>
      <c r="E864" s="280"/>
      <c r="F864" s="280"/>
      <c r="G864" s="280"/>
      <c r="H864" s="280"/>
      <c r="I864" s="280"/>
      <c r="J864" s="280"/>
      <c r="K864" s="280"/>
      <c r="L864" s="280"/>
      <c r="M864" s="280"/>
      <c r="N864" s="280"/>
      <c r="O864" s="280"/>
      <c r="P864" s="280"/>
      <c r="Q864" s="280"/>
      <c r="R864" s="280"/>
      <c r="S864" s="280"/>
      <c r="T864" s="280"/>
      <c r="U864" s="280"/>
      <c r="V864" s="280"/>
      <c r="W864" s="280"/>
      <c r="X864" s="280"/>
      <c r="Y864" s="280"/>
      <c r="Z864" s="280"/>
      <c r="AA864" s="280"/>
      <c r="AB864" s="280"/>
      <c r="AC864" s="280"/>
      <c r="AD864" s="280"/>
    </row>
    <row r="865" ht="20.25" customHeight="1">
      <c r="A865" s="280"/>
      <c r="B865" s="280"/>
      <c r="C865" s="280"/>
      <c r="D865" s="280"/>
      <c r="E865" s="280"/>
      <c r="F865" s="280"/>
      <c r="G865" s="280"/>
      <c r="H865" s="280"/>
      <c r="I865" s="280"/>
      <c r="J865" s="280"/>
      <c r="K865" s="280"/>
      <c r="L865" s="280"/>
      <c r="M865" s="280"/>
      <c r="N865" s="280"/>
      <c r="O865" s="280"/>
      <c r="P865" s="280"/>
      <c r="Q865" s="280"/>
      <c r="R865" s="280"/>
      <c r="S865" s="280"/>
      <c r="T865" s="280"/>
      <c r="U865" s="280"/>
      <c r="V865" s="280"/>
      <c r="W865" s="280"/>
      <c r="X865" s="280"/>
      <c r="Y865" s="280"/>
      <c r="Z865" s="280"/>
      <c r="AA865" s="280"/>
      <c r="AB865" s="280"/>
      <c r="AC865" s="280"/>
      <c r="AD865" s="280"/>
    </row>
    <row r="866" ht="20.25" customHeight="1">
      <c r="A866" s="280"/>
      <c r="B866" s="280"/>
      <c r="C866" s="280"/>
      <c r="D866" s="280"/>
      <c r="E866" s="280"/>
      <c r="F866" s="280"/>
      <c r="G866" s="280"/>
      <c r="H866" s="280"/>
      <c r="I866" s="280"/>
      <c r="J866" s="280"/>
      <c r="K866" s="280"/>
      <c r="L866" s="280"/>
      <c r="M866" s="280"/>
      <c r="N866" s="280"/>
      <c r="O866" s="280"/>
      <c r="P866" s="280"/>
      <c r="Q866" s="280"/>
      <c r="R866" s="280"/>
      <c r="S866" s="280"/>
      <c r="T866" s="280"/>
      <c r="U866" s="280"/>
      <c r="V866" s="280"/>
      <c r="W866" s="280"/>
      <c r="X866" s="280"/>
      <c r="Y866" s="280"/>
      <c r="Z866" s="280"/>
      <c r="AA866" s="280"/>
      <c r="AB866" s="280"/>
      <c r="AC866" s="280"/>
      <c r="AD866" s="280"/>
    </row>
    <row r="867" ht="20.25" customHeight="1">
      <c r="A867" s="280"/>
      <c r="B867" s="280"/>
      <c r="C867" s="280"/>
      <c r="D867" s="280"/>
      <c r="E867" s="280"/>
      <c r="F867" s="280"/>
      <c r="G867" s="280"/>
      <c r="H867" s="280"/>
      <c r="I867" s="280"/>
      <c r="J867" s="280"/>
      <c r="K867" s="280"/>
      <c r="L867" s="280"/>
      <c r="M867" s="280"/>
      <c r="N867" s="280"/>
      <c r="O867" s="280"/>
      <c r="P867" s="280"/>
      <c r="Q867" s="280"/>
      <c r="R867" s="280"/>
      <c r="S867" s="280"/>
      <c r="T867" s="280"/>
      <c r="U867" s="280"/>
      <c r="V867" s="280"/>
      <c r="W867" s="280"/>
      <c r="X867" s="280"/>
      <c r="Y867" s="280"/>
      <c r="Z867" s="280"/>
      <c r="AA867" s="280"/>
      <c r="AB867" s="280"/>
      <c r="AC867" s="280"/>
      <c r="AD867" s="280"/>
    </row>
    <row r="868" ht="20.25" customHeight="1">
      <c r="A868" s="280"/>
      <c r="B868" s="280"/>
      <c r="C868" s="280"/>
      <c r="D868" s="280"/>
      <c r="E868" s="280"/>
      <c r="F868" s="280"/>
      <c r="G868" s="280"/>
      <c r="H868" s="280"/>
      <c r="I868" s="280"/>
      <c r="J868" s="280"/>
      <c r="K868" s="280"/>
      <c r="L868" s="280"/>
      <c r="M868" s="280"/>
      <c r="N868" s="280"/>
      <c r="O868" s="280"/>
      <c r="P868" s="280"/>
      <c r="Q868" s="280"/>
      <c r="R868" s="280"/>
      <c r="S868" s="280"/>
      <c r="T868" s="280"/>
      <c r="U868" s="280"/>
      <c r="V868" s="280"/>
      <c r="W868" s="280"/>
      <c r="X868" s="280"/>
      <c r="Y868" s="280"/>
      <c r="Z868" s="280"/>
      <c r="AA868" s="280"/>
      <c r="AB868" s="280"/>
      <c r="AC868" s="280"/>
      <c r="AD868" s="280"/>
    </row>
    <row r="869" ht="20.25" customHeight="1">
      <c r="A869" s="280"/>
      <c r="B869" s="280"/>
      <c r="C869" s="280"/>
      <c r="D869" s="280"/>
      <c r="E869" s="280"/>
      <c r="F869" s="280"/>
      <c r="G869" s="280"/>
      <c r="H869" s="280"/>
      <c r="I869" s="280"/>
      <c r="J869" s="280"/>
      <c r="K869" s="280"/>
      <c r="L869" s="280"/>
      <c r="M869" s="280"/>
      <c r="N869" s="280"/>
      <c r="O869" s="280"/>
      <c r="P869" s="280"/>
      <c r="Q869" s="280"/>
      <c r="R869" s="280"/>
      <c r="S869" s="280"/>
      <c r="T869" s="280"/>
      <c r="U869" s="280"/>
      <c r="V869" s="280"/>
      <c r="W869" s="280"/>
      <c r="X869" s="280"/>
      <c r="Y869" s="280"/>
      <c r="Z869" s="280"/>
      <c r="AA869" s="280"/>
      <c r="AB869" s="280"/>
      <c r="AC869" s="280"/>
      <c r="AD869" s="280"/>
    </row>
    <row r="870" ht="20.25" customHeight="1">
      <c r="A870" s="280"/>
      <c r="B870" s="280"/>
      <c r="C870" s="280"/>
      <c r="D870" s="280"/>
      <c r="E870" s="280"/>
      <c r="F870" s="280"/>
      <c r="G870" s="280"/>
      <c r="H870" s="280"/>
      <c r="I870" s="280"/>
      <c r="J870" s="280"/>
      <c r="K870" s="280"/>
      <c r="L870" s="280"/>
      <c r="M870" s="280"/>
      <c r="N870" s="280"/>
      <c r="O870" s="280"/>
      <c r="P870" s="280"/>
      <c r="Q870" s="280"/>
      <c r="R870" s="280"/>
      <c r="S870" s="280"/>
      <c r="T870" s="280"/>
      <c r="U870" s="280"/>
      <c r="V870" s="280"/>
      <c r="W870" s="280"/>
      <c r="X870" s="280"/>
      <c r="Y870" s="280"/>
      <c r="Z870" s="280"/>
      <c r="AA870" s="280"/>
      <c r="AB870" s="280"/>
      <c r="AC870" s="280"/>
      <c r="AD870" s="280"/>
    </row>
    <row r="871" ht="20.25" customHeight="1">
      <c r="A871" s="280"/>
      <c r="B871" s="280"/>
      <c r="C871" s="280"/>
      <c r="D871" s="280"/>
      <c r="E871" s="280"/>
      <c r="F871" s="280"/>
      <c r="G871" s="280"/>
      <c r="H871" s="280"/>
      <c r="I871" s="280"/>
      <c r="J871" s="280"/>
      <c r="K871" s="280"/>
      <c r="L871" s="280"/>
      <c r="M871" s="280"/>
      <c r="N871" s="280"/>
      <c r="O871" s="280"/>
      <c r="P871" s="280"/>
      <c r="Q871" s="280"/>
      <c r="R871" s="280"/>
      <c r="S871" s="280"/>
      <c r="T871" s="280"/>
      <c r="U871" s="280"/>
      <c r="V871" s="280"/>
      <c r="W871" s="280"/>
      <c r="X871" s="280"/>
      <c r="Y871" s="280"/>
      <c r="Z871" s="280"/>
      <c r="AA871" s="280"/>
      <c r="AB871" s="280"/>
      <c r="AC871" s="280"/>
      <c r="AD871" s="280"/>
    </row>
    <row r="872" ht="20.25" customHeight="1">
      <c r="A872" s="280"/>
      <c r="B872" s="280"/>
      <c r="C872" s="280"/>
      <c r="D872" s="280"/>
      <c r="E872" s="280"/>
      <c r="F872" s="280"/>
      <c r="G872" s="280"/>
      <c r="H872" s="280"/>
      <c r="I872" s="280"/>
      <c r="J872" s="280"/>
      <c r="K872" s="280"/>
      <c r="L872" s="280"/>
      <c r="M872" s="280"/>
      <c r="N872" s="280"/>
      <c r="O872" s="280"/>
      <c r="P872" s="280"/>
      <c r="Q872" s="280"/>
      <c r="R872" s="280"/>
      <c r="S872" s="280"/>
      <c r="T872" s="280"/>
      <c r="U872" s="280"/>
      <c r="V872" s="280"/>
      <c r="W872" s="280"/>
      <c r="X872" s="280"/>
      <c r="Y872" s="280"/>
      <c r="Z872" s="280"/>
      <c r="AA872" s="280"/>
      <c r="AB872" s="280"/>
      <c r="AC872" s="280"/>
      <c r="AD872" s="280"/>
    </row>
    <row r="873" ht="20.25" customHeight="1">
      <c r="A873" s="280"/>
      <c r="B873" s="280"/>
      <c r="C873" s="280"/>
      <c r="D873" s="280"/>
      <c r="E873" s="280"/>
      <c r="F873" s="280"/>
      <c r="G873" s="280"/>
      <c r="H873" s="280"/>
      <c r="I873" s="280"/>
      <c r="J873" s="280"/>
      <c r="K873" s="280"/>
      <c r="L873" s="280"/>
      <c r="M873" s="280"/>
      <c r="N873" s="280"/>
      <c r="O873" s="280"/>
      <c r="P873" s="280"/>
      <c r="Q873" s="280"/>
      <c r="R873" s="280"/>
      <c r="S873" s="280"/>
      <c r="T873" s="280"/>
      <c r="U873" s="280"/>
      <c r="V873" s="280"/>
      <c r="W873" s="280"/>
      <c r="X873" s="280"/>
      <c r="Y873" s="280"/>
      <c r="Z873" s="280"/>
      <c r="AA873" s="280"/>
      <c r="AB873" s="280"/>
      <c r="AC873" s="280"/>
      <c r="AD873" s="280"/>
    </row>
    <row r="874" ht="20.25" customHeight="1">
      <c r="A874" s="280"/>
      <c r="B874" s="280"/>
      <c r="C874" s="280"/>
      <c r="D874" s="280"/>
      <c r="E874" s="280"/>
      <c r="F874" s="280"/>
      <c r="G874" s="280"/>
      <c r="H874" s="280"/>
      <c r="I874" s="280"/>
      <c r="J874" s="280"/>
      <c r="K874" s="280"/>
      <c r="L874" s="280"/>
      <c r="M874" s="280"/>
      <c r="N874" s="280"/>
      <c r="O874" s="280"/>
      <c r="P874" s="280"/>
      <c r="Q874" s="280"/>
      <c r="R874" s="280"/>
      <c r="S874" s="280"/>
      <c r="T874" s="280"/>
      <c r="U874" s="280"/>
      <c r="V874" s="280"/>
      <c r="W874" s="280"/>
      <c r="X874" s="280"/>
      <c r="Y874" s="280"/>
      <c r="Z874" s="280"/>
      <c r="AA874" s="280"/>
      <c r="AB874" s="280"/>
      <c r="AC874" s="280"/>
      <c r="AD874" s="280"/>
    </row>
    <row r="875" ht="20.25" customHeight="1">
      <c r="A875" s="280"/>
      <c r="B875" s="280"/>
      <c r="C875" s="280"/>
      <c r="D875" s="280"/>
      <c r="E875" s="280"/>
      <c r="F875" s="280"/>
      <c r="G875" s="280"/>
      <c r="H875" s="280"/>
      <c r="I875" s="280"/>
      <c r="J875" s="280"/>
      <c r="K875" s="280"/>
      <c r="L875" s="280"/>
      <c r="M875" s="280"/>
      <c r="N875" s="280"/>
      <c r="O875" s="280"/>
      <c r="P875" s="280"/>
      <c r="Q875" s="280"/>
      <c r="R875" s="280"/>
      <c r="S875" s="280"/>
      <c r="T875" s="280"/>
      <c r="U875" s="280"/>
      <c r="V875" s="280"/>
      <c r="W875" s="280"/>
      <c r="X875" s="280"/>
      <c r="Y875" s="280"/>
      <c r="Z875" s="280"/>
      <c r="AA875" s="280"/>
      <c r="AB875" s="280"/>
      <c r="AC875" s="280"/>
      <c r="AD875" s="280"/>
    </row>
    <row r="876" ht="20.25" customHeight="1">
      <c r="A876" s="280"/>
      <c r="B876" s="280"/>
      <c r="C876" s="280"/>
      <c r="D876" s="280"/>
      <c r="E876" s="280"/>
      <c r="F876" s="280"/>
      <c r="G876" s="280"/>
      <c r="H876" s="280"/>
      <c r="I876" s="280"/>
      <c r="J876" s="280"/>
      <c r="K876" s="280"/>
      <c r="L876" s="280"/>
      <c r="M876" s="280"/>
      <c r="N876" s="280"/>
      <c r="O876" s="280"/>
      <c r="P876" s="280"/>
      <c r="Q876" s="280"/>
      <c r="R876" s="280"/>
      <c r="S876" s="280"/>
      <c r="T876" s="280"/>
      <c r="U876" s="280"/>
      <c r="V876" s="280"/>
      <c r="W876" s="280"/>
      <c r="X876" s="280"/>
      <c r="Y876" s="280"/>
      <c r="Z876" s="280"/>
      <c r="AA876" s="280"/>
      <c r="AB876" s="280"/>
      <c r="AC876" s="280"/>
      <c r="AD876" s="280"/>
    </row>
    <row r="877" ht="20.25" customHeight="1">
      <c r="A877" s="280"/>
      <c r="B877" s="280"/>
      <c r="C877" s="280"/>
      <c r="D877" s="280"/>
      <c r="E877" s="280"/>
      <c r="F877" s="280"/>
      <c r="G877" s="280"/>
      <c r="H877" s="280"/>
      <c r="I877" s="280"/>
      <c r="J877" s="280"/>
      <c r="K877" s="280"/>
      <c r="L877" s="280"/>
      <c r="M877" s="280"/>
      <c r="N877" s="280"/>
      <c r="O877" s="280"/>
      <c r="P877" s="280"/>
      <c r="Q877" s="280"/>
      <c r="R877" s="280"/>
      <c r="S877" s="280"/>
      <c r="T877" s="280"/>
      <c r="U877" s="280"/>
      <c r="V877" s="280"/>
      <c r="W877" s="280"/>
      <c r="X877" s="280"/>
      <c r="Y877" s="280"/>
      <c r="Z877" s="280"/>
      <c r="AA877" s="280"/>
      <c r="AB877" s="280"/>
      <c r="AC877" s="280"/>
      <c r="AD877" s="280"/>
    </row>
    <row r="878" ht="20.25" customHeight="1">
      <c r="A878" s="280"/>
      <c r="B878" s="280"/>
      <c r="C878" s="280"/>
      <c r="D878" s="280"/>
      <c r="E878" s="280"/>
      <c r="F878" s="280"/>
      <c r="G878" s="280"/>
      <c r="H878" s="280"/>
      <c r="I878" s="280"/>
      <c r="J878" s="280"/>
      <c r="K878" s="280"/>
      <c r="L878" s="280"/>
      <c r="M878" s="280"/>
      <c r="N878" s="280"/>
      <c r="O878" s="280"/>
      <c r="P878" s="280"/>
      <c r="Q878" s="280"/>
      <c r="R878" s="280"/>
      <c r="S878" s="280"/>
      <c r="T878" s="280"/>
      <c r="U878" s="280"/>
      <c r="V878" s="280"/>
      <c r="W878" s="280"/>
      <c r="X878" s="280"/>
      <c r="Y878" s="280"/>
      <c r="Z878" s="280"/>
      <c r="AA878" s="280"/>
      <c r="AB878" s="280"/>
      <c r="AC878" s="280"/>
      <c r="AD878" s="280"/>
    </row>
    <row r="879" ht="20.25" customHeight="1">
      <c r="A879" s="280"/>
      <c r="B879" s="280"/>
      <c r="C879" s="280"/>
      <c r="D879" s="280"/>
      <c r="E879" s="280"/>
      <c r="F879" s="280"/>
      <c r="G879" s="280"/>
      <c r="H879" s="280"/>
      <c r="I879" s="280"/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  <c r="T879" s="280"/>
      <c r="U879" s="280"/>
      <c r="V879" s="280"/>
      <c r="W879" s="280"/>
      <c r="X879" s="280"/>
      <c r="Y879" s="280"/>
      <c r="Z879" s="280"/>
      <c r="AA879" s="280"/>
      <c r="AB879" s="280"/>
      <c r="AC879" s="280"/>
      <c r="AD879" s="280"/>
    </row>
    <row r="880" ht="20.25" customHeight="1">
      <c r="A880" s="280"/>
      <c r="B880" s="280"/>
      <c r="C880" s="280"/>
      <c r="D880" s="280"/>
      <c r="E880" s="280"/>
      <c r="F880" s="280"/>
      <c r="G880" s="280"/>
      <c r="H880" s="280"/>
      <c r="I880" s="280"/>
      <c r="J880" s="280"/>
      <c r="K880" s="280"/>
      <c r="L880" s="280"/>
      <c r="M880" s="280"/>
      <c r="N880" s="280"/>
      <c r="O880" s="280"/>
      <c r="P880" s="280"/>
      <c r="Q880" s="280"/>
      <c r="R880" s="280"/>
      <c r="S880" s="280"/>
      <c r="T880" s="280"/>
      <c r="U880" s="280"/>
      <c r="V880" s="280"/>
      <c r="W880" s="280"/>
      <c r="X880" s="280"/>
      <c r="Y880" s="280"/>
      <c r="Z880" s="280"/>
      <c r="AA880" s="280"/>
      <c r="AB880" s="280"/>
      <c r="AC880" s="280"/>
      <c r="AD880" s="280"/>
    </row>
    <row r="881" ht="20.25" customHeight="1">
      <c r="A881" s="280"/>
      <c r="B881" s="280"/>
      <c r="C881" s="280"/>
      <c r="D881" s="280"/>
      <c r="E881" s="280"/>
      <c r="F881" s="280"/>
      <c r="G881" s="280"/>
      <c r="H881" s="280"/>
      <c r="I881" s="280"/>
      <c r="J881" s="280"/>
      <c r="K881" s="280"/>
      <c r="L881" s="280"/>
      <c r="M881" s="280"/>
      <c r="N881" s="280"/>
      <c r="O881" s="280"/>
      <c r="P881" s="280"/>
      <c r="Q881" s="280"/>
      <c r="R881" s="280"/>
      <c r="S881" s="280"/>
      <c r="T881" s="280"/>
      <c r="U881" s="280"/>
      <c r="V881" s="280"/>
      <c r="W881" s="280"/>
      <c r="X881" s="280"/>
      <c r="Y881" s="280"/>
      <c r="Z881" s="280"/>
      <c r="AA881" s="280"/>
      <c r="AB881" s="280"/>
      <c r="AC881" s="280"/>
      <c r="AD881" s="280"/>
    </row>
    <row r="882" ht="20.25" customHeight="1">
      <c r="A882" s="280"/>
      <c r="B882" s="280"/>
      <c r="C882" s="280"/>
      <c r="D882" s="280"/>
      <c r="E882" s="280"/>
      <c r="F882" s="280"/>
      <c r="G882" s="280"/>
      <c r="H882" s="280"/>
      <c r="I882" s="280"/>
      <c r="J882" s="280"/>
      <c r="K882" s="280"/>
      <c r="L882" s="280"/>
      <c r="M882" s="280"/>
      <c r="N882" s="280"/>
      <c r="O882" s="280"/>
      <c r="P882" s="280"/>
      <c r="Q882" s="280"/>
      <c r="R882" s="280"/>
      <c r="S882" s="280"/>
      <c r="T882" s="280"/>
      <c r="U882" s="280"/>
      <c r="V882" s="280"/>
      <c r="W882" s="280"/>
      <c r="X882" s="280"/>
      <c r="Y882" s="280"/>
      <c r="Z882" s="280"/>
      <c r="AA882" s="280"/>
      <c r="AB882" s="280"/>
      <c r="AC882" s="280"/>
      <c r="AD882" s="280"/>
    </row>
    <row r="883" ht="20.25" customHeight="1">
      <c r="A883" s="280"/>
      <c r="B883" s="280"/>
      <c r="C883" s="280"/>
      <c r="D883" s="280"/>
      <c r="E883" s="280"/>
      <c r="F883" s="280"/>
      <c r="G883" s="280"/>
      <c r="H883" s="280"/>
      <c r="I883" s="280"/>
      <c r="J883" s="280"/>
      <c r="K883" s="280"/>
      <c r="L883" s="280"/>
      <c r="M883" s="280"/>
      <c r="N883" s="280"/>
      <c r="O883" s="280"/>
      <c r="P883" s="280"/>
      <c r="Q883" s="280"/>
      <c r="R883" s="280"/>
      <c r="S883" s="280"/>
      <c r="T883" s="280"/>
      <c r="U883" s="280"/>
      <c r="V883" s="280"/>
      <c r="W883" s="280"/>
      <c r="X883" s="280"/>
      <c r="Y883" s="280"/>
      <c r="Z883" s="280"/>
      <c r="AA883" s="280"/>
      <c r="AB883" s="280"/>
      <c r="AC883" s="280"/>
      <c r="AD883" s="280"/>
    </row>
    <row r="884" ht="20.25" customHeight="1">
      <c r="A884" s="280"/>
      <c r="B884" s="280"/>
      <c r="C884" s="280"/>
      <c r="D884" s="280"/>
      <c r="E884" s="280"/>
      <c r="F884" s="280"/>
      <c r="G884" s="280"/>
      <c r="H884" s="280"/>
      <c r="I884" s="280"/>
      <c r="J884" s="280"/>
      <c r="K884" s="280"/>
      <c r="L884" s="280"/>
      <c r="M884" s="280"/>
      <c r="N884" s="280"/>
      <c r="O884" s="280"/>
      <c r="P884" s="280"/>
      <c r="Q884" s="280"/>
      <c r="R884" s="280"/>
      <c r="S884" s="280"/>
      <c r="T884" s="280"/>
      <c r="U884" s="280"/>
      <c r="V884" s="280"/>
      <c r="W884" s="280"/>
      <c r="X884" s="280"/>
      <c r="Y884" s="280"/>
      <c r="Z884" s="280"/>
      <c r="AA884" s="280"/>
      <c r="AB884" s="280"/>
      <c r="AC884" s="280"/>
      <c r="AD884" s="280"/>
    </row>
    <row r="885" ht="20.25" customHeight="1">
      <c r="A885" s="280"/>
      <c r="B885" s="280"/>
      <c r="C885" s="280"/>
      <c r="D885" s="280"/>
      <c r="E885" s="280"/>
      <c r="F885" s="280"/>
      <c r="G885" s="280"/>
      <c r="H885" s="280"/>
      <c r="I885" s="280"/>
      <c r="J885" s="280"/>
      <c r="K885" s="280"/>
      <c r="L885" s="280"/>
      <c r="M885" s="280"/>
      <c r="N885" s="280"/>
      <c r="O885" s="280"/>
      <c r="P885" s="280"/>
      <c r="Q885" s="280"/>
      <c r="R885" s="280"/>
      <c r="S885" s="280"/>
      <c r="T885" s="280"/>
      <c r="U885" s="280"/>
      <c r="V885" s="280"/>
      <c r="W885" s="280"/>
      <c r="X885" s="280"/>
      <c r="Y885" s="280"/>
      <c r="Z885" s="280"/>
      <c r="AA885" s="280"/>
      <c r="AB885" s="280"/>
      <c r="AC885" s="280"/>
      <c r="AD885" s="280"/>
    </row>
    <row r="886" ht="20.25" customHeight="1">
      <c r="A886" s="280"/>
      <c r="B886" s="280"/>
      <c r="C886" s="280"/>
      <c r="D886" s="280"/>
      <c r="E886" s="280"/>
      <c r="F886" s="280"/>
      <c r="G886" s="280"/>
      <c r="H886" s="280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0"/>
      <c r="AC886" s="280"/>
      <c r="AD886" s="280"/>
    </row>
    <row r="887" ht="20.25" customHeight="1">
      <c r="A887" s="280"/>
      <c r="B887" s="280"/>
      <c r="C887" s="280"/>
      <c r="D887" s="280"/>
      <c r="E887" s="280"/>
      <c r="F887" s="280"/>
      <c r="G887" s="280"/>
      <c r="H887" s="280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0"/>
      <c r="AC887" s="280"/>
      <c r="AD887" s="280"/>
    </row>
    <row r="888" ht="20.25" customHeight="1">
      <c r="A888" s="280"/>
      <c r="B888" s="280"/>
      <c r="C888" s="280"/>
      <c r="D888" s="280"/>
      <c r="E888" s="280"/>
      <c r="F888" s="280"/>
      <c r="G888" s="280"/>
      <c r="H888" s="280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0"/>
      <c r="AC888" s="280"/>
      <c r="AD888" s="280"/>
    </row>
    <row r="889" ht="20.25" customHeight="1">
      <c r="A889" s="280"/>
      <c r="B889" s="280"/>
      <c r="C889" s="280"/>
      <c r="D889" s="280"/>
      <c r="E889" s="280"/>
      <c r="F889" s="280"/>
      <c r="G889" s="280"/>
      <c r="H889" s="280"/>
      <c r="I889" s="280"/>
      <c r="J889" s="280"/>
      <c r="K889" s="280"/>
      <c r="L889" s="280"/>
      <c r="M889" s="280"/>
      <c r="N889" s="280"/>
      <c r="O889" s="280"/>
      <c r="P889" s="280"/>
      <c r="Q889" s="280"/>
      <c r="R889" s="280"/>
      <c r="S889" s="280"/>
      <c r="T889" s="280"/>
      <c r="U889" s="280"/>
      <c r="V889" s="280"/>
      <c r="W889" s="280"/>
      <c r="X889" s="280"/>
      <c r="Y889" s="280"/>
      <c r="Z889" s="280"/>
      <c r="AA889" s="280"/>
      <c r="AB889" s="280"/>
      <c r="AC889" s="280"/>
      <c r="AD889" s="280"/>
    </row>
    <row r="890" ht="20.25" customHeight="1">
      <c r="A890" s="280"/>
      <c r="B890" s="280"/>
      <c r="C890" s="280"/>
      <c r="D890" s="280"/>
      <c r="E890" s="280"/>
      <c r="F890" s="280"/>
      <c r="G890" s="280"/>
      <c r="H890" s="280"/>
      <c r="I890" s="280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0"/>
      <c r="AC890" s="280"/>
      <c r="AD890" s="280"/>
    </row>
    <row r="891" ht="20.25" customHeight="1">
      <c r="A891" s="280"/>
      <c r="B891" s="280"/>
      <c r="C891" s="280"/>
      <c r="D891" s="280"/>
      <c r="E891" s="280"/>
      <c r="F891" s="280"/>
      <c r="G891" s="280"/>
      <c r="H891" s="280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0"/>
      <c r="AC891" s="280"/>
      <c r="AD891" s="280"/>
    </row>
    <row r="892" ht="20.25" customHeight="1">
      <c r="A892" s="280"/>
      <c r="B892" s="280"/>
      <c r="C892" s="280"/>
      <c r="D892" s="280"/>
      <c r="E892" s="280"/>
      <c r="F892" s="280"/>
      <c r="G892" s="280"/>
      <c r="H892" s="280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0"/>
      <c r="AC892" s="280"/>
      <c r="AD892" s="280"/>
    </row>
    <row r="893" ht="20.25" customHeight="1">
      <c r="A893" s="280"/>
      <c r="B893" s="280"/>
      <c r="C893" s="280"/>
      <c r="D893" s="280"/>
      <c r="E893" s="280"/>
      <c r="F893" s="280"/>
      <c r="G893" s="280"/>
      <c r="H893" s="280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0"/>
      <c r="AC893" s="280"/>
      <c r="AD893" s="280"/>
    </row>
    <row r="894" ht="20.25" customHeight="1">
      <c r="A894" s="280"/>
      <c r="B894" s="280"/>
      <c r="C894" s="280"/>
      <c r="D894" s="280"/>
      <c r="E894" s="280"/>
      <c r="F894" s="280"/>
      <c r="G894" s="280"/>
      <c r="H894" s="280"/>
      <c r="I894" s="280"/>
      <c r="J894" s="280"/>
      <c r="K894" s="280"/>
      <c r="L894" s="280"/>
      <c r="M894" s="280"/>
      <c r="N894" s="280"/>
      <c r="O894" s="280"/>
      <c r="P894" s="280"/>
      <c r="Q894" s="280"/>
      <c r="R894" s="280"/>
      <c r="S894" s="280"/>
      <c r="T894" s="280"/>
      <c r="U894" s="280"/>
      <c r="V894" s="280"/>
      <c r="W894" s="280"/>
      <c r="X894" s="280"/>
      <c r="Y894" s="280"/>
      <c r="Z894" s="280"/>
      <c r="AA894" s="280"/>
      <c r="AB894" s="280"/>
      <c r="AC894" s="280"/>
      <c r="AD894" s="280"/>
    </row>
    <row r="895" ht="20.25" customHeight="1">
      <c r="A895" s="280"/>
      <c r="B895" s="280"/>
      <c r="C895" s="280"/>
      <c r="D895" s="280"/>
      <c r="E895" s="280"/>
      <c r="F895" s="280"/>
      <c r="G895" s="280"/>
      <c r="H895" s="280"/>
      <c r="I895" s="280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0"/>
      <c r="AC895" s="280"/>
      <c r="AD895" s="280"/>
    </row>
    <row r="896" ht="20.25" customHeight="1">
      <c r="A896" s="280"/>
      <c r="B896" s="280"/>
      <c r="C896" s="280"/>
      <c r="D896" s="280"/>
      <c r="E896" s="280"/>
      <c r="F896" s="280"/>
      <c r="G896" s="280"/>
      <c r="H896" s="280"/>
      <c r="I896" s="280"/>
      <c r="J896" s="280"/>
      <c r="K896" s="280"/>
      <c r="L896" s="280"/>
      <c r="M896" s="280"/>
      <c r="N896" s="280"/>
      <c r="O896" s="280"/>
      <c r="P896" s="280"/>
      <c r="Q896" s="280"/>
      <c r="R896" s="280"/>
      <c r="S896" s="280"/>
      <c r="T896" s="280"/>
      <c r="U896" s="280"/>
      <c r="V896" s="280"/>
      <c r="W896" s="280"/>
      <c r="X896" s="280"/>
      <c r="Y896" s="280"/>
      <c r="Z896" s="280"/>
      <c r="AA896" s="280"/>
      <c r="AB896" s="280"/>
      <c r="AC896" s="280"/>
      <c r="AD896" s="280"/>
    </row>
    <row r="897" ht="20.25" customHeight="1">
      <c r="A897" s="280"/>
      <c r="B897" s="280"/>
      <c r="C897" s="280"/>
      <c r="D897" s="280"/>
      <c r="E897" s="280"/>
      <c r="F897" s="280"/>
      <c r="G897" s="280"/>
      <c r="H897" s="280"/>
      <c r="I897" s="280"/>
      <c r="J897" s="280"/>
      <c r="K897" s="280"/>
      <c r="L897" s="280"/>
      <c r="M897" s="280"/>
      <c r="N897" s="280"/>
      <c r="O897" s="280"/>
      <c r="P897" s="280"/>
      <c r="Q897" s="280"/>
      <c r="R897" s="280"/>
      <c r="S897" s="280"/>
      <c r="T897" s="280"/>
      <c r="U897" s="280"/>
      <c r="V897" s="280"/>
      <c r="W897" s="280"/>
      <c r="X897" s="280"/>
      <c r="Y897" s="280"/>
      <c r="Z897" s="280"/>
      <c r="AA897" s="280"/>
      <c r="AB897" s="280"/>
      <c r="AC897" s="280"/>
      <c r="AD897" s="280"/>
    </row>
    <row r="898" ht="20.25" customHeight="1">
      <c r="A898" s="280"/>
      <c r="B898" s="280"/>
      <c r="C898" s="280"/>
      <c r="D898" s="280"/>
      <c r="E898" s="280"/>
      <c r="F898" s="280"/>
      <c r="G898" s="280"/>
      <c r="H898" s="280"/>
      <c r="I898" s="280"/>
      <c r="J898" s="280"/>
      <c r="K898" s="280"/>
      <c r="L898" s="280"/>
      <c r="M898" s="280"/>
      <c r="N898" s="280"/>
      <c r="O898" s="280"/>
      <c r="P898" s="280"/>
      <c r="Q898" s="280"/>
      <c r="R898" s="280"/>
      <c r="S898" s="280"/>
      <c r="T898" s="280"/>
      <c r="U898" s="280"/>
      <c r="V898" s="280"/>
      <c r="W898" s="280"/>
      <c r="X898" s="280"/>
      <c r="Y898" s="280"/>
      <c r="Z898" s="280"/>
      <c r="AA898" s="280"/>
      <c r="AB898" s="280"/>
      <c r="AC898" s="280"/>
      <c r="AD898" s="280"/>
    </row>
    <row r="899" ht="20.25" customHeight="1">
      <c r="A899" s="280"/>
      <c r="B899" s="280"/>
      <c r="C899" s="280"/>
      <c r="D899" s="280"/>
      <c r="E899" s="280"/>
      <c r="F899" s="280"/>
      <c r="G899" s="280"/>
      <c r="H899" s="280"/>
      <c r="I899" s="280"/>
      <c r="J899" s="280"/>
      <c r="K899" s="280"/>
      <c r="L899" s="280"/>
      <c r="M899" s="280"/>
      <c r="N899" s="280"/>
      <c r="O899" s="280"/>
      <c r="P899" s="280"/>
      <c r="Q899" s="280"/>
      <c r="R899" s="280"/>
      <c r="S899" s="280"/>
      <c r="T899" s="280"/>
      <c r="U899" s="280"/>
      <c r="V899" s="280"/>
      <c r="W899" s="280"/>
      <c r="X899" s="280"/>
      <c r="Y899" s="280"/>
      <c r="Z899" s="280"/>
      <c r="AA899" s="280"/>
      <c r="AB899" s="280"/>
      <c r="AC899" s="280"/>
      <c r="AD899" s="280"/>
    </row>
    <row r="900" ht="20.25" customHeight="1">
      <c r="A900" s="280"/>
      <c r="B900" s="280"/>
      <c r="C900" s="280"/>
      <c r="D900" s="280"/>
      <c r="E900" s="280"/>
      <c r="F900" s="280"/>
      <c r="G900" s="280"/>
      <c r="H900" s="280"/>
      <c r="I900" s="280"/>
      <c r="J900" s="280"/>
      <c r="K900" s="280"/>
      <c r="L900" s="280"/>
      <c r="M900" s="280"/>
      <c r="N900" s="280"/>
      <c r="O900" s="280"/>
      <c r="P900" s="280"/>
      <c r="Q900" s="280"/>
      <c r="R900" s="280"/>
      <c r="S900" s="280"/>
      <c r="T900" s="280"/>
      <c r="U900" s="280"/>
      <c r="V900" s="280"/>
      <c r="W900" s="280"/>
      <c r="X900" s="280"/>
      <c r="Y900" s="280"/>
      <c r="Z900" s="280"/>
      <c r="AA900" s="280"/>
      <c r="AB900" s="280"/>
      <c r="AC900" s="280"/>
      <c r="AD900" s="280"/>
    </row>
    <row r="901" ht="20.25" customHeight="1">
      <c r="A901" s="280"/>
      <c r="B901" s="280"/>
      <c r="C901" s="280"/>
      <c r="D901" s="280"/>
      <c r="E901" s="280"/>
      <c r="F901" s="280"/>
      <c r="G901" s="280"/>
      <c r="H901" s="280"/>
      <c r="I901" s="280"/>
      <c r="J901" s="280"/>
      <c r="K901" s="280"/>
      <c r="L901" s="280"/>
      <c r="M901" s="280"/>
      <c r="N901" s="280"/>
      <c r="O901" s="280"/>
      <c r="P901" s="280"/>
      <c r="Q901" s="280"/>
      <c r="R901" s="280"/>
      <c r="S901" s="280"/>
      <c r="T901" s="280"/>
      <c r="U901" s="280"/>
      <c r="V901" s="280"/>
      <c r="W901" s="280"/>
      <c r="X901" s="280"/>
      <c r="Y901" s="280"/>
      <c r="Z901" s="280"/>
      <c r="AA901" s="280"/>
      <c r="AB901" s="280"/>
      <c r="AC901" s="280"/>
      <c r="AD901" s="280"/>
    </row>
    <row r="902" ht="20.25" customHeight="1">
      <c r="A902" s="280"/>
      <c r="B902" s="280"/>
      <c r="C902" s="280"/>
      <c r="D902" s="280"/>
      <c r="E902" s="280"/>
      <c r="F902" s="280"/>
      <c r="G902" s="280"/>
      <c r="H902" s="280"/>
      <c r="I902" s="280"/>
      <c r="J902" s="280"/>
      <c r="K902" s="280"/>
      <c r="L902" s="280"/>
      <c r="M902" s="280"/>
      <c r="N902" s="280"/>
      <c r="O902" s="280"/>
      <c r="P902" s="280"/>
      <c r="Q902" s="280"/>
      <c r="R902" s="280"/>
      <c r="S902" s="280"/>
      <c r="T902" s="280"/>
      <c r="U902" s="280"/>
      <c r="V902" s="280"/>
      <c r="W902" s="280"/>
      <c r="X902" s="280"/>
      <c r="Y902" s="280"/>
      <c r="Z902" s="280"/>
      <c r="AA902" s="280"/>
      <c r="AB902" s="280"/>
      <c r="AC902" s="280"/>
      <c r="AD902" s="280"/>
    </row>
    <row r="903" ht="20.25" customHeight="1">
      <c r="A903" s="280"/>
      <c r="B903" s="280"/>
      <c r="C903" s="280"/>
      <c r="D903" s="280"/>
      <c r="E903" s="280"/>
      <c r="F903" s="280"/>
      <c r="G903" s="280"/>
      <c r="H903" s="280"/>
      <c r="I903" s="280"/>
      <c r="J903" s="280"/>
      <c r="K903" s="280"/>
      <c r="L903" s="280"/>
      <c r="M903" s="280"/>
      <c r="N903" s="280"/>
      <c r="O903" s="280"/>
      <c r="P903" s="280"/>
      <c r="Q903" s="280"/>
      <c r="R903" s="280"/>
      <c r="S903" s="280"/>
      <c r="T903" s="280"/>
      <c r="U903" s="280"/>
      <c r="V903" s="280"/>
      <c r="W903" s="280"/>
      <c r="X903" s="280"/>
      <c r="Y903" s="280"/>
      <c r="Z903" s="280"/>
      <c r="AA903" s="280"/>
      <c r="AB903" s="280"/>
      <c r="AC903" s="280"/>
      <c r="AD903" s="280"/>
    </row>
    <row r="904" ht="20.25" customHeight="1">
      <c r="A904" s="280"/>
      <c r="B904" s="280"/>
      <c r="C904" s="280"/>
      <c r="D904" s="280"/>
      <c r="E904" s="280"/>
      <c r="F904" s="280"/>
      <c r="G904" s="280"/>
      <c r="H904" s="280"/>
      <c r="I904" s="280"/>
      <c r="J904" s="280"/>
      <c r="K904" s="280"/>
      <c r="L904" s="280"/>
      <c r="M904" s="280"/>
      <c r="N904" s="280"/>
      <c r="O904" s="280"/>
      <c r="P904" s="280"/>
      <c r="Q904" s="280"/>
      <c r="R904" s="280"/>
      <c r="S904" s="280"/>
      <c r="T904" s="280"/>
      <c r="U904" s="280"/>
      <c r="V904" s="280"/>
      <c r="W904" s="280"/>
      <c r="X904" s="280"/>
      <c r="Y904" s="280"/>
      <c r="Z904" s="280"/>
      <c r="AA904" s="280"/>
      <c r="AB904" s="280"/>
      <c r="AC904" s="280"/>
      <c r="AD904" s="280"/>
    </row>
    <row r="905" ht="20.25" customHeight="1">
      <c r="A905" s="280"/>
      <c r="B905" s="280"/>
      <c r="C905" s="280"/>
      <c r="D905" s="280"/>
      <c r="E905" s="280"/>
      <c r="F905" s="280"/>
      <c r="G905" s="280"/>
      <c r="H905" s="280"/>
      <c r="I905" s="280"/>
      <c r="J905" s="280"/>
      <c r="K905" s="280"/>
      <c r="L905" s="280"/>
      <c r="M905" s="280"/>
      <c r="N905" s="280"/>
      <c r="O905" s="280"/>
      <c r="P905" s="280"/>
      <c r="Q905" s="280"/>
      <c r="R905" s="280"/>
      <c r="S905" s="280"/>
      <c r="T905" s="280"/>
      <c r="U905" s="280"/>
      <c r="V905" s="280"/>
      <c r="W905" s="280"/>
      <c r="X905" s="280"/>
      <c r="Y905" s="280"/>
      <c r="Z905" s="280"/>
      <c r="AA905" s="280"/>
      <c r="AB905" s="280"/>
      <c r="AC905" s="280"/>
      <c r="AD905" s="280"/>
    </row>
    <row r="906" ht="20.25" customHeight="1">
      <c r="A906" s="280"/>
      <c r="B906" s="280"/>
      <c r="C906" s="280"/>
      <c r="D906" s="280"/>
      <c r="E906" s="280"/>
      <c r="F906" s="280"/>
      <c r="G906" s="280"/>
      <c r="H906" s="280"/>
      <c r="I906" s="280"/>
      <c r="J906" s="280"/>
      <c r="K906" s="280"/>
      <c r="L906" s="280"/>
      <c r="M906" s="280"/>
      <c r="N906" s="280"/>
      <c r="O906" s="280"/>
      <c r="P906" s="280"/>
      <c r="Q906" s="280"/>
      <c r="R906" s="280"/>
      <c r="S906" s="280"/>
      <c r="T906" s="280"/>
      <c r="U906" s="280"/>
      <c r="V906" s="280"/>
      <c r="W906" s="280"/>
      <c r="X906" s="280"/>
      <c r="Y906" s="280"/>
      <c r="Z906" s="280"/>
      <c r="AA906" s="280"/>
      <c r="AB906" s="280"/>
      <c r="AC906" s="280"/>
      <c r="AD906" s="280"/>
    </row>
    <row r="907" ht="20.25" customHeight="1">
      <c r="A907" s="280"/>
      <c r="B907" s="280"/>
      <c r="C907" s="280"/>
      <c r="D907" s="280"/>
      <c r="E907" s="280"/>
      <c r="F907" s="280"/>
      <c r="G907" s="280"/>
      <c r="H907" s="280"/>
      <c r="I907" s="280"/>
      <c r="J907" s="280"/>
      <c r="K907" s="280"/>
      <c r="L907" s="280"/>
      <c r="M907" s="280"/>
      <c r="N907" s="280"/>
      <c r="O907" s="280"/>
      <c r="P907" s="280"/>
      <c r="Q907" s="280"/>
      <c r="R907" s="280"/>
      <c r="S907" s="280"/>
      <c r="T907" s="280"/>
      <c r="U907" s="280"/>
      <c r="V907" s="280"/>
      <c r="W907" s="280"/>
      <c r="X907" s="280"/>
      <c r="Y907" s="280"/>
      <c r="Z907" s="280"/>
      <c r="AA907" s="280"/>
      <c r="AB907" s="280"/>
      <c r="AC907" s="280"/>
      <c r="AD907" s="280"/>
    </row>
    <row r="908" ht="20.25" customHeight="1">
      <c r="A908" s="280"/>
      <c r="B908" s="280"/>
      <c r="C908" s="280"/>
      <c r="D908" s="280"/>
      <c r="E908" s="280"/>
      <c r="F908" s="280"/>
      <c r="G908" s="280"/>
      <c r="H908" s="280"/>
      <c r="I908" s="280"/>
      <c r="J908" s="280"/>
      <c r="K908" s="280"/>
      <c r="L908" s="280"/>
      <c r="M908" s="280"/>
      <c r="N908" s="280"/>
      <c r="O908" s="280"/>
      <c r="P908" s="280"/>
      <c r="Q908" s="280"/>
      <c r="R908" s="280"/>
      <c r="S908" s="280"/>
      <c r="T908" s="280"/>
      <c r="U908" s="280"/>
      <c r="V908" s="280"/>
      <c r="W908" s="280"/>
      <c r="X908" s="280"/>
      <c r="Y908" s="280"/>
      <c r="Z908" s="280"/>
      <c r="AA908" s="280"/>
      <c r="AB908" s="280"/>
      <c r="AC908" s="280"/>
      <c r="AD908" s="280"/>
    </row>
    <row r="909" ht="20.25" customHeight="1">
      <c r="A909" s="280"/>
      <c r="B909" s="280"/>
      <c r="C909" s="280"/>
      <c r="D909" s="280"/>
      <c r="E909" s="280"/>
      <c r="F909" s="280"/>
      <c r="G909" s="280"/>
      <c r="H909" s="280"/>
      <c r="I909" s="280"/>
      <c r="J909" s="280"/>
      <c r="K909" s="280"/>
      <c r="L909" s="280"/>
      <c r="M909" s="280"/>
      <c r="N909" s="280"/>
      <c r="O909" s="280"/>
      <c r="P909" s="280"/>
      <c r="Q909" s="280"/>
      <c r="R909" s="280"/>
      <c r="S909" s="280"/>
      <c r="T909" s="280"/>
      <c r="U909" s="280"/>
      <c r="V909" s="280"/>
      <c r="W909" s="280"/>
      <c r="X909" s="280"/>
      <c r="Y909" s="280"/>
      <c r="Z909" s="280"/>
      <c r="AA909" s="280"/>
      <c r="AB909" s="280"/>
      <c r="AC909" s="280"/>
      <c r="AD909" s="280"/>
    </row>
    <row r="910" ht="20.25" customHeight="1">
      <c r="A910" s="280"/>
      <c r="B910" s="280"/>
      <c r="C910" s="280"/>
      <c r="D910" s="280"/>
      <c r="E910" s="280"/>
      <c r="F910" s="280"/>
      <c r="G910" s="280"/>
      <c r="H910" s="280"/>
      <c r="I910" s="280"/>
      <c r="J910" s="280"/>
      <c r="K910" s="280"/>
      <c r="L910" s="280"/>
      <c r="M910" s="280"/>
      <c r="N910" s="280"/>
      <c r="O910" s="280"/>
      <c r="P910" s="280"/>
      <c r="Q910" s="280"/>
      <c r="R910" s="280"/>
      <c r="S910" s="280"/>
      <c r="T910" s="280"/>
      <c r="U910" s="280"/>
      <c r="V910" s="280"/>
      <c r="W910" s="280"/>
      <c r="X910" s="280"/>
      <c r="Y910" s="280"/>
      <c r="Z910" s="280"/>
      <c r="AA910" s="280"/>
      <c r="AB910" s="280"/>
      <c r="AC910" s="280"/>
      <c r="AD910" s="280"/>
    </row>
    <row r="911" ht="20.25" customHeight="1">
      <c r="A911" s="280"/>
      <c r="B911" s="280"/>
      <c r="C911" s="280"/>
      <c r="D911" s="280"/>
      <c r="E911" s="280"/>
      <c r="F911" s="280"/>
      <c r="G911" s="280"/>
      <c r="H911" s="280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0"/>
      <c r="AC911" s="280"/>
      <c r="AD911" s="280"/>
    </row>
    <row r="912" ht="20.25" customHeight="1">
      <c r="A912" s="280"/>
      <c r="B912" s="280"/>
      <c r="C912" s="280"/>
      <c r="D912" s="280"/>
      <c r="E912" s="280"/>
      <c r="F912" s="280"/>
      <c r="G912" s="280"/>
      <c r="H912" s="280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0"/>
      <c r="AC912" s="280"/>
      <c r="AD912" s="280"/>
    </row>
    <row r="913" ht="20.25" customHeight="1">
      <c r="A913" s="280"/>
      <c r="B913" s="280"/>
      <c r="C913" s="280"/>
      <c r="D913" s="280"/>
      <c r="E913" s="280"/>
      <c r="F913" s="280"/>
      <c r="G913" s="280"/>
      <c r="H913" s="280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0"/>
      <c r="AC913" s="280"/>
      <c r="AD913" s="280"/>
    </row>
    <row r="914" ht="20.25" customHeight="1">
      <c r="A914" s="280"/>
      <c r="B914" s="280"/>
      <c r="C914" s="280"/>
      <c r="D914" s="280"/>
      <c r="E914" s="280"/>
      <c r="F914" s="280"/>
      <c r="G914" s="280"/>
      <c r="H914" s="280"/>
      <c r="I914" s="280"/>
      <c r="J914" s="280"/>
      <c r="K914" s="280"/>
      <c r="L914" s="280"/>
      <c r="M914" s="280"/>
      <c r="N914" s="280"/>
      <c r="O914" s="280"/>
      <c r="P914" s="280"/>
      <c r="Q914" s="280"/>
      <c r="R914" s="280"/>
      <c r="S914" s="280"/>
      <c r="T914" s="280"/>
      <c r="U914" s="280"/>
      <c r="V914" s="280"/>
      <c r="W914" s="280"/>
      <c r="X914" s="280"/>
      <c r="Y914" s="280"/>
      <c r="Z914" s="280"/>
      <c r="AA914" s="280"/>
      <c r="AB914" s="280"/>
      <c r="AC914" s="280"/>
      <c r="AD914" s="280"/>
    </row>
    <row r="915" ht="20.25" customHeight="1">
      <c r="A915" s="280"/>
      <c r="B915" s="280"/>
      <c r="C915" s="280"/>
      <c r="D915" s="280"/>
      <c r="E915" s="280"/>
      <c r="F915" s="280"/>
      <c r="G915" s="280"/>
      <c r="H915" s="280"/>
      <c r="I915" s="280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0"/>
      <c r="AC915" s="280"/>
      <c r="AD915" s="280"/>
    </row>
    <row r="916" ht="20.25" customHeight="1">
      <c r="A916" s="280"/>
      <c r="B916" s="280"/>
      <c r="C916" s="280"/>
      <c r="D916" s="280"/>
      <c r="E916" s="280"/>
      <c r="F916" s="280"/>
      <c r="G916" s="280"/>
      <c r="H916" s="280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0"/>
      <c r="AC916" s="280"/>
      <c r="AD916" s="280"/>
    </row>
    <row r="917" ht="20.25" customHeight="1">
      <c r="A917" s="280"/>
      <c r="B917" s="280"/>
      <c r="C917" s="280"/>
      <c r="D917" s="280"/>
      <c r="E917" s="280"/>
      <c r="F917" s="280"/>
      <c r="G917" s="280"/>
      <c r="H917" s="280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0"/>
      <c r="AC917" s="280"/>
      <c r="AD917" s="280"/>
    </row>
    <row r="918" ht="20.25" customHeight="1">
      <c r="A918" s="280"/>
      <c r="B918" s="280"/>
      <c r="C918" s="280"/>
      <c r="D918" s="280"/>
      <c r="E918" s="280"/>
      <c r="F918" s="280"/>
      <c r="G918" s="280"/>
      <c r="H918" s="280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0"/>
      <c r="AC918" s="280"/>
      <c r="AD918" s="280"/>
    </row>
    <row r="919" ht="20.25" customHeight="1">
      <c r="A919" s="280"/>
      <c r="B919" s="280"/>
      <c r="C919" s="280"/>
      <c r="D919" s="280"/>
      <c r="E919" s="280"/>
      <c r="F919" s="280"/>
      <c r="G919" s="280"/>
      <c r="H919" s="280"/>
      <c r="I919" s="280"/>
      <c r="J919" s="280"/>
      <c r="K919" s="280"/>
      <c r="L919" s="280"/>
      <c r="M919" s="280"/>
      <c r="N919" s="280"/>
      <c r="O919" s="280"/>
      <c r="P919" s="280"/>
      <c r="Q919" s="280"/>
      <c r="R919" s="280"/>
      <c r="S919" s="280"/>
      <c r="T919" s="280"/>
      <c r="U919" s="280"/>
      <c r="V919" s="280"/>
      <c r="W919" s="280"/>
      <c r="X919" s="280"/>
      <c r="Y919" s="280"/>
      <c r="Z919" s="280"/>
      <c r="AA919" s="280"/>
      <c r="AB919" s="280"/>
      <c r="AC919" s="280"/>
      <c r="AD919" s="280"/>
    </row>
    <row r="920" ht="20.25" customHeight="1">
      <c r="A920" s="280"/>
      <c r="B920" s="280"/>
      <c r="C920" s="280"/>
      <c r="D920" s="280"/>
      <c r="E920" s="280"/>
      <c r="F920" s="280"/>
      <c r="G920" s="280"/>
      <c r="H920" s="280"/>
      <c r="I920" s="280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0"/>
      <c r="AC920" s="280"/>
      <c r="AD920" s="280"/>
    </row>
    <row r="921" ht="20.25" customHeight="1">
      <c r="A921" s="280"/>
      <c r="B921" s="280"/>
      <c r="C921" s="280"/>
      <c r="D921" s="280"/>
      <c r="E921" s="280"/>
      <c r="F921" s="280"/>
      <c r="G921" s="280"/>
      <c r="H921" s="280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  <c r="V921" s="280"/>
      <c r="W921" s="280"/>
      <c r="X921" s="280"/>
      <c r="Y921" s="280"/>
      <c r="Z921" s="280"/>
      <c r="AA921" s="280"/>
      <c r="AB921" s="280"/>
      <c r="AC921" s="280"/>
      <c r="AD921" s="280"/>
    </row>
    <row r="922" ht="20.25" customHeight="1">
      <c r="A922" s="280"/>
      <c r="B922" s="280"/>
      <c r="C922" s="280"/>
      <c r="D922" s="280"/>
      <c r="E922" s="280"/>
      <c r="F922" s="280"/>
      <c r="G922" s="280"/>
      <c r="H922" s="280"/>
      <c r="I922" s="280"/>
      <c r="J922" s="280"/>
      <c r="K922" s="280"/>
      <c r="L922" s="280"/>
      <c r="M922" s="280"/>
      <c r="N922" s="280"/>
      <c r="O922" s="280"/>
      <c r="P922" s="280"/>
      <c r="Q922" s="280"/>
      <c r="R922" s="280"/>
      <c r="S922" s="280"/>
      <c r="T922" s="280"/>
      <c r="U922" s="280"/>
      <c r="V922" s="280"/>
      <c r="W922" s="280"/>
      <c r="X922" s="280"/>
      <c r="Y922" s="280"/>
      <c r="Z922" s="280"/>
      <c r="AA922" s="280"/>
      <c r="AB922" s="280"/>
      <c r="AC922" s="280"/>
      <c r="AD922" s="280"/>
    </row>
    <row r="923" ht="20.25" customHeight="1">
      <c r="A923" s="280"/>
      <c r="B923" s="280"/>
      <c r="C923" s="280"/>
      <c r="D923" s="280"/>
      <c r="E923" s="280"/>
      <c r="F923" s="280"/>
      <c r="G923" s="280"/>
      <c r="H923" s="280"/>
      <c r="I923" s="280"/>
      <c r="J923" s="280"/>
      <c r="K923" s="280"/>
      <c r="L923" s="280"/>
      <c r="M923" s="280"/>
      <c r="N923" s="280"/>
      <c r="O923" s="280"/>
      <c r="P923" s="280"/>
      <c r="Q923" s="280"/>
      <c r="R923" s="280"/>
      <c r="S923" s="280"/>
      <c r="T923" s="280"/>
      <c r="U923" s="280"/>
      <c r="V923" s="280"/>
      <c r="W923" s="280"/>
      <c r="X923" s="280"/>
      <c r="Y923" s="280"/>
      <c r="Z923" s="280"/>
      <c r="AA923" s="280"/>
      <c r="AB923" s="280"/>
      <c r="AC923" s="280"/>
      <c r="AD923" s="280"/>
    </row>
    <row r="924" ht="20.25" customHeight="1">
      <c r="A924" s="280"/>
      <c r="B924" s="280"/>
      <c r="C924" s="280"/>
      <c r="D924" s="280"/>
      <c r="E924" s="280"/>
      <c r="F924" s="280"/>
      <c r="G924" s="280"/>
      <c r="H924" s="280"/>
      <c r="I924" s="280"/>
      <c r="J924" s="280"/>
      <c r="K924" s="280"/>
      <c r="L924" s="280"/>
      <c r="M924" s="280"/>
      <c r="N924" s="280"/>
      <c r="O924" s="280"/>
      <c r="P924" s="280"/>
      <c r="Q924" s="280"/>
      <c r="R924" s="280"/>
      <c r="S924" s="280"/>
      <c r="T924" s="280"/>
      <c r="U924" s="280"/>
      <c r="V924" s="280"/>
      <c r="W924" s="280"/>
      <c r="X924" s="280"/>
      <c r="Y924" s="280"/>
      <c r="Z924" s="280"/>
      <c r="AA924" s="280"/>
      <c r="AB924" s="280"/>
      <c r="AC924" s="280"/>
      <c r="AD924" s="280"/>
    </row>
    <row r="925" ht="20.25" customHeight="1">
      <c r="A925" s="280"/>
      <c r="B925" s="280"/>
      <c r="C925" s="280"/>
      <c r="D925" s="280"/>
      <c r="E925" s="280"/>
      <c r="F925" s="280"/>
      <c r="G925" s="280"/>
      <c r="H925" s="280"/>
      <c r="I925" s="280"/>
      <c r="J925" s="280"/>
      <c r="K925" s="280"/>
      <c r="L925" s="280"/>
      <c r="M925" s="280"/>
      <c r="N925" s="280"/>
      <c r="O925" s="280"/>
      <c r="P925" s="280"/>
      <c r="Q925" s="280"/>
      <c r="R925" s="280"/>
      <c r="S925" s="280"/>
      <c r="T925" s="280"/>
      <c r="U925" s="280"/>
      <c r="V925" s="280"/>
      <c r="W925" s="280"/>
      <c r="X925" s="280"/>
      <c r="Y925" s="280"/>
      <c r="Z925" s="280"/>
      <c r="AA925" s="280"/>
      <c r="AB925" s="280"/>
      <c r="AC925" s="280"/>
      <c r="AD925" s="280"/>
    </row>
    <row r="926" ht="20.25" customHeight="1">
      <c r="A926" s="280"/>
      <c r="B926" s="280"/>
      <c r="C926" s="280"/>
      <c r="D926" s="280"/>
      <c r="E926" s="280"/>
      <c r="F926" s="280"/>
      <c r="G926" s="280"/>
      <c r="H926" s="280"/>
      <c r="I926" s="280"/>
      <c r="J926" s="280"/>
      <c r="K926" s="280"/>
      <c r="L926" s="280"/>
      <c r="M926" s="280"/>
      <c r="N926" s="280"/>
      <c r="O926" s="280"/>
      <c r="P926" s="280"/>
      <c r="Q926" s="280"/>
      <c r="R926" s="280"/>
      <c r="S926" s="280"/>
      <c r="T926" s="280"/>
      <c r="U926" s="280"/>
      <c r="V926" s="280"/>
      <c r="W926" s="280"/>
      <c r="X926" s="280"/>
      <c r="Y926" s="280"/>
      <c r="Z926" s="280"/>
      <c r="AA926" s="280"/>
      <c r="AB926" s="280"/>
      <c r="AC926" s="280"/>
      <c r="AD926" s="280"/>
    </row>
    <row r="927" ht="20.25" customHeight="1">
      <c r="A927" s="280"/>
      <c r="B927" s="280"/>
      <c r="C927" s="280"/>
      <c r="D927" s="280"/>
      <c r="E927" s="280"/>
      <c r="F927" s="280"/>
      <c r="G927" s="280"/>
      <c r="H927" s="280"/>
      <c r="I927" s="280"/>
      <c r="J927" s="280"/>
      <c r="K927" s="280"/>
      <c r="L927" s="280"/>
      <c r="M927" s="280"/>
      <c r="N927" s="280"/>
      <c r="O927" s="280"/>
      <c r="P927" s="280"/>
      <c r="Q927" s="280"/>
      <c r="R927" s="280"/>
      <c r="S927" s="280"/>
      <c r="T927" s="280"/>
      <c r="U927" s="280"/>
      <c r="V927" s="280"/>
      <c r="W927" s="280"/>
      <c r="X927" s="280"/>
      <c r="Y927" s="280"/>
      <c r="Z927" s="280"/>
      <c r="AA927" s="280"/>
      <c r="AB927" s="280"/>
      <c r="AC927" s="280"/>
      <c r="AD927" s="280"/>
    </row>
    <row r="928" ht="20.25" customHeight="1">
      <c r="A928" s="280"/>
      <c r="B928" s="280"/>
      <c r="C928" s="280"/>
      <c r="D928" s="280"/>
      <c r="E928" s="280"/>
      <c r="F928" s="280"/>
      <c r="G928" s="280"/>
      <c r="H928" s="280"/>
      <c r="I928" s="280"/>
      <c r="J928" s="280"/>
      <c r="K928" s="280"/>
      <c r="L928" s="280"/>
      <c r="M928" s="280"/>
      <c r="N928" s="280"/>
      <c r="O928" s="280"/>
      <c r="P928" s="280"/>
      <c r="Q928" s="280"/>
      <c r="R928" s="280"/>
      <c r="S928" s="280"/>
      <c r="T928" s="280"/>
      <c r="U928" s="280"/>
      <c r="V928" s="280"/>
      <c r="W928" s="280"/>
      <c r="X928" s="280"/>
      <c r="Y928" s="280"/>
      <c r="Z928" s="280"/>
      <c r="AA928" s="280"/>
      <c r="AB928" s="280"/>
      <c r="AC928" s="280"/>
      <c r="AD928" s="280"/>
    </row>
    <row r="929" ht="20.25" customHeight="1">
      <c r="A929" s="280"/>
      <c r="B929" s="280"/>
      <c r="C929" s="280"/>
      <c r="D929" s="280"/>
      <c r="E929" s="280"/>
      <c r="F929" s="280"/>
      <c r="G929" s="280"/>
      <c r="H929" s="280"/>
      <c r="I929" s="280"/>
      <c r="J929" s="280"/>
      <c r="K929" s="280"/>
      <c r="L929" s="280"/>
      <c r="M929" s="280"/>
      <c r="N929" s="280"/>
      <c r="O929" s="280"/>
      <c r="P929" s="280"/>
      <c r="Q929" s="280"/>
      <c r="R929" s="280"/>
      <c r="S929" s="280"/>
      <c r="T929" s="280"/>
      <c r="U929" s="280"/>
      <c r="V929" s="280"/>
      <c r="W929" s="280"/>
      <c r="X929" s="280"/>
      <c r="Y929" s="280"/>
      <c r="Z929" s="280"/>
      <c r="AA929" s="280"/>
      <c r="AB929" s="280"/>
      <c r="AC929" s="280"/>
      <c r="AD929" s="280"/>
    </row>
    <row r="930" ht="20.25" customHeight="1">
      <c r="A930" s="280"/>
      <c r="B930" s="280"/>
      <c r="C930" s="280"/>
      <c r="D930" s="280"/>
      <c r="E930" s="280"/>
      <c r="F930" s="280"/>
      <c r="G930" s="280"/>
      <c r="H930" s="280"/>
      <c r="I930" s="280"/>
      <c r="J930" s="280"/>
      <c r="K930" s="280"/>
      <c r="L930" s="280"/>
      <c r="M930" s="280"/>
      <c r="N930" s="280"/>
      <c r="O930" s="280"/>
      <c r="P930" s="280"/>
      <c r="Q930" s="280"/>
      <c r="R930" s="280"/>
      <c r="S930" s="280"/>
      <c r="T930" s="280"/>
      <c r="U930" s="280"/>
      <c r="V930" s="280"/>
      <c r="W930" s="280"/>
      <c r="X930" s="280"/>
      <c r="Y930" s="280"/>
      <c r="Z930" s="280"/>
      <c r="AA930" s="280"/>
      <c r="AB930" s="280"/>
      <c r="AC930" s="280"/>
      <c r="AD930" s="280"/>
    </row>
    <row r="931" ht="20.25" customHeight="1">
      <c r="A931" s="280"/>
      <c r="B931" s="280"/>
      <c r="C931" s="280"/>
      <c r="D931" s="280"/>
      <c r="E931" s="280"/>
      <c r="F931" s="280"/>
      <c r="G931" s="280"/>
      <c r="H931" s="280"/>
      <c r="I931" s="280"/>
      <c r="J931" s="280"/>
      <c r="K931" s="280"/>
      <c r="L931" s="280"/>
      <c r="M931" s="280"/>
      <c r="N931" s="280"/>
      <c r="O931" s="280"/>
      <c r="P931" s="280"/>
      <c r="Q931" s="280"/>
      <c r="R931" s="280"/>
      <c r="S931" s="280"/>
      <c r="T931" s="280"/>
      <c r="U931" s="280"/>
      <c r="V931" s="280"/>
      <c r="W931" s="280"/>
      <c r="X931" s="280"/>
      <c r="Y931" s="280"/>
      <c r="Z931" s="280"/>
      <c r="AA931" s="280"/>
      <c r="AB931" s="280"/>
      <c r="AC931" s="280"/>
      <c r="AD931" s="280"/>
    </row>
    <row r="932" ht="20.25" customHeight="1">
      <c r="A932" s="280"/>
      <c r="B932" s="280"/>
      <c r="C932" s="280"/>
      <c r="D932" s="280"/>
      <c r="E932" s="280"/>
      <c r="F932" s="280"/>
      <c r="G932" s="280"/>
      <c r="H932" s="280"/>
      <c r="I932" s="280"/>
      <c r="J932" s="280"/>
      <c r="K932" s="280"/>
      <c r="L932" s="280"/>
      <c r="M932" s="280"/>
      <c r="N932" s="280"/>
      <c r="O932" s="280"/>
      <c r="P932" s="280"/>
      <c r="Q932" s="280"/>
      <c r="R932" s="280"/>
      <c r="S932" s="280"/>
      <c r="T932" s="280"/>
      <c r="U932" s="280"/>
      <c r="V932" s="280"/>
      <c r="W932" s="280"/>
      <c r="X932" s="280"/>
      <c r="Y932" s="280"/>
      <c r="Z932" s="280"/>
      <c r="AA932" s="280"/>
      <c r="AB932" s="280"/>
      <c r="AC932" s="280"/>
      <c r="AD932" s="280"/>
    </row>
    <row r="933" ht="20.25" customHeight="1">
      <c r="A933" s="280"/>
      <c r="B933" s="280"/>
      <c r="C933" s="280"/>
      <c r="D933" s="280"/>
      <c r="E933" s="280"/>
      <c r="F933" s="280"/>
      <c r="G933" s="280"/>
      <c r="H933" s="280"/>
      <c r="I933" s="280"/>
      <c r="J933" s="280"/>
      <c r="K933" s="280"/>
      <c r="L933" s="280"/>
      <c r="M933" s="280"/>
      <c r="N933" s="280"/>
      <c r="O933" s="280"/>
      <c r="P933" s="280"/>
      <c r="Q933" s="280"/>
      <c r="R933" s="280"/>
      <c r="S933" s="280"/>
      <c r="T933" s="280"/>
      <c r="U933" s="280"/>
      <c r="V933" s="280"/>
      <c r="W933" s="280"/>
      <c r="X933" s="280"/>
      <c r="Y933" s="280"/>
      <c r="Z933" s="280"/>
      <c r="AA933" s="280"/>
      <c r="AB933" s="280"/>
      <c r="AC933" s="280"/>
      <c r="AD933" s="280"/>
    </row>
    <row r="934" ht="20.25" customHeight="1">
      <c r="A934" s="280"/>
      <c r="B934" s="280"/>
      <c r="C934" s="280"/>
      <c r="D934" s="280"/>
      <c r="E934" s="280"/>
      <c r="F934" s="280"/>
      <c r="G934" s="280"/>
      <c r="H934" s="280"/>
      <c r="I934" s="280"/>
      <c r="J934" s="280"/>
      <c r="K934" s="280"/>
      <c r="L934" s="280"/>
      <c r="M934" s="280"/>
      <c r="N934" s="280"/>
      <c r="O934" s="280"/>
      <c r="P934" s="280"/>
      <c r="Q934" s="280"/>
      <c r="R934" s="280"/>
      <c r="S934" s="280"/>
      <c r="T934" s="280"/>
      <c r="U934" s="280"/>
      <c r="V934" s="280"/>
      <c r="W934" s="280"/>
      <c r="X934" s="280"/>
      <c r="Y934" s="280"/>
      <c r="Z934" s="280"/>
      <c r="AA934" s="280"/>
      <c r="AB934" s="280"/>
      <c r="AC934" s="280"/>
      <c r="AD934" s="280"/>
    </row>
    <row r="935" ht="20.25" customHeight="1">
      <c r="A935" s="280"/>
      <c r="B935" s="280"/>
      <c r="C935" s="280"/>
      <c r="D935" s="280"/>
      <c r="E935" s="280"/>
      <c r="F935" s="280"/>
      <c r="G935" s="280"/>
      <c r="H935" s="280"/>
      <c r="I935" s="280"/>
      <c r="J935" s="280"/>
      <c r="K935" s="280"/>
      <c r="L935" s="280"/>
      <c r="M935" s="280"/>
      <c r="N935" s="280"/>
      <c r="O935" s="280"/>
      <c r="P935" s="280"/>
      <c r="Q935" s="280"/>
      <c r="R935" s="280"/>
      <c r="S935" s="280"/>
      <c r="T935" s="280"/>
      <c r="U935" s="280"/>
      <c r="V935" s="280"/>
      <c r="W935" s="280"/>
      <c r="X935" s="280"/>
      <c r="Y935" s="280"/>
      <c r="Z935" s="280"/>
      <c r="AA935" s="280"/>
      <c r="AB935" s="280"/>
      <c r="AC935" s="280"/>
      <c r="AD935" s="280"/>
    </row>
    <row r="936" ht="20.25" customHeight="1">
      <c r="A936" s="280"/>
      <c r="B936" s="280"/>
      <c r="C936" s="280"/>
      <c r="D936" s="280"/>
      <c r="E936" s="280"/>
      <c r="F936" s="280"/>
      <c r="G936" s="280"/>
      <c r="H936" s="280"/>
      <c r="I936" s="280"/>
      <c r="J936" s="280"/>
      <c r="K936" s="280"/>
      <c r="L936" s="280"/>
      <c r="M936" s="280"/>
      <c r="N936" s="280"/>
      <c r="O936" s="280"/>
      <c r="P936" s="280"/>
      <c r="Q936" s="280"/>
      <c r="R936" s="280"/>
      <c r="S936" s="280"/>
      <c r="T936" s="280"/>
      <c r="U936" s="280"/>
      <c r="V936" s="280"/>
      <c r="W936" s="280"/>
      <c r="X936" s="280"/>
      <c r="Y936" s="280"/>
      <c r="Z936" s="280"/>
      <c r="AA936" s="280"/>
      <c r="AB936" s="280"/>
      <c r="AC936" s="280"/>
      <c r="AD936" s="280"/>
    </row>
    <row r="937" ht="20.25" customHeight="1">
      <c r="A937" s="280"/>
      <c r="B937" s="280"/>
      <c r="C937" s="280"/>
      <c r="D937" s="280"/>
      <c r="E937" s="280"/>
      <c r="F937" s="280"/>
      <c r="G937" s="280"/>
      <c r="H937" s="280"/>
      <c r="I937" s="280"/>
      <c r="J937" s="280"/>
      <c r="K937" s="280"/>
      <c r="L937" s="280"/>
      <c r="M937" s="280"/>
      <c r="N937" s="280"/>
      <c r="O937" s="280"/>
      <c r="P937" s="280"/>
      <c r="Q937" s="280"/>
      <c r="R937" s="280"/>
      <c r="S937" s="280"/>
      <c r="T937" s="280"/>
      <c r="U937" s="280"/>
      <c r="V937" s="280"/>
      <c r="W937" s="280"/>
      <c r="X937" s="280"/>
      <c r="Y937" s="280"/>
      <c r="Z937" s="280"/>
      <c r="AA937" s="280"/>
      <c r="AB937" s="280"/>
      <c r="AC937" s="280"/>
      <c r="AD937" s="280"/>
    </row>
    <row r="938" ht="20.25" customHeight="1">
      <c r="A938" s="280"/>
      <c r="B938" s="280"/>
      <c r="C938" s="280"/>
      <c r="D938" s="280"/>
      <c r="E938" s="280"/>
      <c r="F938" s="280"/>
      <c r="G938" s="280"/>
      <c r="H938" s="280"/>
      <c r="I938" s="280"/>
      <c r="J938" s="280"/>
      <c r="K938" s="280"/>
      <c r="L938" s="280"/>
      <c r="M938" s="280"/>
      <c r="N938" s="280"/>
      <c r="O938" s="280"/>
      <c r="P938" s="280"/>
      <c r="Q938" s="280"/>
      <c r="R938" s="280"/>
      <c r="S938" s="280"/>
      <c r="T938" s="280"/>
      <c r="U938" s="280"/>
      <c r="V938" s="280"/>
      <c r="W938" s="280"/>
      <c r="X938" s="280"/>
      <c r="Y938" s="280"/>
      <c r="Z938" s="280"/>
      <c r="AA938" s="280"/>
      <c r="AB938" s="280"/>
      <c r="AC938" s="280"/>
      <c r="AD938" s="280"/>
    </row>
    <row r="939" ht="20.25" customHeight="1">
      <c r="A939" s="280"/>
      <c r="B939" s="280"/>
      <c r="C939" s="280"/>
      <c r="D939" s="280"/>
      <c r="E939" s="280"/>
      <c r="F939" s="280"/>
      <c r="G939" s="280"/>
      <c r="H939" s="280"/>
      <c r="I939" s="280"/>
      <c r="J939" s="280"/>
      <c r="K939" s="280"/>
      <c r="L939" s="280"/>
      <c r="M939" s="280"/>
      <c r="N939" s="280"/>
      <c r="O939" s="280"/>
      <c r="P939" s="280"/>
      <c r="Q939" s="280"/>
      <c r="R939" s="280"/>
      <c r="S939" s="280"/>
      <c r="T939" s="280"/>
      <c r="U939" s="280"/>
      <c r="V939" s="280"/>
      <c r="W939" s="280"/>
      <c r="X939" s="280"/>
      <c r="Y939" s="280"/>
      <c r="Z939" s="280"/>
      <c r="AA939" s="280"/>
      <c r="AB939" s="280"/>
      <c r="AC939" s="280"/>
      <c r="AD939" s="280"/>
    </row>
    <row r="940" ht="20.25" customHeight="1">
      <c r="A940" s="280"/>
      <c r="B940" s="280"/>
      <c r="C940" s="280"/>
      <c r="D940" s="280"/>
      <c r="E940" s="280"/>
      <c r="F940" s="280"/>
      <c r="G940" s="280"/>
      <c r="H940" s="280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  <c r="W940" s="280"/>
      <c r="X940" s="280"/>
      <c r="Y940" s="280"/>
      <c r="Z940" s="280"/>
      <c r="AA940" s="280"/>
      <c r="AB940" s="280"/>
      <c r="AC940" s="280"/>
      <c r="AD940" s="280"/>
    </row>
    <row r="941" ht="20.25" customHeight="1">
      <c r="A941" s="280"/>
      <c r="B941" s="280"/>
      <c r="C941" s="280"/>
      <c r="D941" s="280"/>
      <c r="E941" s="280"/>
      <c r="F941" s="280"/>
      <c r="G941" s="280"/>
      <c r="H941" s="280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0"/>
      <c r="AC941" s="280"/>
      <c r="AD941" s="280"/>
    </row>
    <row r="942" ht="20.25" customHeight="1">
      <c r="A942" s="280"/>
      <c r="B942" s="280"/>
      <c r="C942" s="280"/>
      <c r="D942" s="280"/>
      <c r="E942" s="280"/>
      <c r="F942" s="280"/>
      <c r="G942" s="280"/>
      <c r="H942" s="280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0"/>
      <c r="AC942" s="280"/>
      <c r="AD942" s="280"/>
    </row>
    <row r="943" ht="20.25" customHeight="1">
      <c r="A943" s="280"/>
      <c r="B943" s="280"/>
      <c r="C943" s="280"/>
      <c r="D943" s="280"/>
      <c r="E943" s="280"/>
      <c r="F943" s="280"/>
      <c r="G943" s="280"/>
      <c r="H943" s="280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0"/>
      <c r="AC943" s="280"/>
      <c r="AD943" s="280"/>
    </row>
    <row r="944" ht="20.25" customHeight="1">
      <c r="A944" s="280"/>
      <c r="B944" s="280"/>
      <c r="C944" s="280"/>
      <c r="D944" s="280"/>
      <c r="E944" s="280"/>
      <c r="F944" s="280"/>
      <c r="G944" s="280"/>
      <c r="H944" s="280"/>
      <c r="I944" s="280"/>
      <c r="J944" s="280"/>
      <c r="K944" s="280"/>
      <c r="L944" s="280"/>
      <c r="M944" s="280"/>
      <c r="N944" s="280"/>
      <c r="O944" s="280"/>
      <c r="P944" s="280"/>
      <c r="Q944" s="280"/>
      <c r="R944" s="280"/>
      <c r="S944" s="280"/>
      <c r="T944" s="280"/>
      <c r="U944" s="280"/>
      <c r="V944" s="280"/>
      <c r="W944" s="280"/>
      <c r="X944" s="280"/>
      <c r="Y944" s="280"/>
      <c r="Z944" s="280"/>
      <c r="AA944" s="280"/>
      <c r="AB944" s="280"/>
      <c r="AC944" s="280"/>
      <c r="AD944" s="280"/>
    </row>
    <row r="945" ht="20.25" customHeight="1">
      <c r="A945" s="280"/>
      <c r="B945" s="280"/>
      <c r="C945" s="280"/>
      <c r="D945" s="280"/>
      <c r="E945" s="280"/>
      <c r="F945" s="280"/>
      <c r="G945" s="280"/>
      <c r="H945" s="280"/>
      <c r="I945" s="280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80"/>
      <c r="AC945" s="280"/>
      <c r="AD945" s="280"/>
    </row>
    <row r="946" ht="20.25" customHeight="1">
      <c r="A946" s="280"/>
      <c r="B946" s="280"/>
      <c r="C946" s="280"/>
      <c r="D946" s="280"/>
      <c r="E946" s="280"/>
      <c r="F946" s="280"/>
      <c r="G946" s="280"/>
      <c r="H946" s="280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80"/>
      <c r="AC946" s="280"/>
      <c r="AD946" s="280"/>
    </row>
    <row r="947" ht="20.25" customHeight="1">
      <c r="A947" s="280"/>
      <c r="B947" s="280"/>
      <c r="C947" s="280"/>
      <c r="D947" s="280"/>
      <c r="E947" s="280"/>
      <c r="F947" s="280"/>
      <c r="G947" s="280"/>
      <c r="H947" s="280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80"/>
      <c r="AC947" s="280"/>
      <c r="AD947" s="280"/>
    </row>
    <row r="948" ht="20.25" customHeight="1">
      <c r="A948" s="280"/>
      <c r="B948" s="280"/>
      <c r="C948" s="280"/>
      <c r="D948" s="280"/>
      <c r="E948" s="280"/>
      <c r="F948" s="280"/>
      <c r="G948" s="280"/>
      <c r="H948" s="280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80"/>
      <c r="AC948" s="280"/>
      <c r="AD948" s="280"/>
    </row>
    <row r="949" ht="20.25" customHeight="1">
      <c r="A949" s="280"/>
      <c r="B949" s="280"/>
      <c r="C949" s="280"/>
      <c r="D949" s="280"/>
      <c r="E949" s="280"/>
      <c r="F949" s="280"/>
      <c r="G949" s="280"/>
      <c r="H949" s="280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0"/>
      <c r="AD949" s="280"/>
    </row>
    <row r="950" ht="20.25" customHeight="1">
      <c r="A950" s="280"/>
      <c r="B950" s="280"/>
      <c r="C950" s="280"/>
      <c r="D950" s="280"/>
      <c r="E950" s="280"/>
      <c r="F950" s="280"/>
      <c r="G950" s="280"/>
      <c r="H950" s="280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0"/>
      <c r="AD950" s="280"/>
    </row>
    <row r="951" ht="20.25" customHeight="1">
      <c r="A951" s="280"/>
      <c r="B951" s="280"/>
      <c r="C951" s="280"/>
      <c r="D951" s="280"/>
      <c r="E951" s="280"/>
      <c r="F951" s="280"/>
      <c r="G951" s="280"/>
      <c r="H951" s="280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</row>
    <row r="952" ht="20.25" customHeight="1">
      <c r="A952" s="280"/>
      <c r="B952" s="280"/>
      <c r="C952" s="280"/>
      <c r="D952" s="280"/>
      <c r="E952" s="280"/>
      <c r="F952" s="280"/>
      <c r="G952" s="280"/>
      <c r="H952" s="280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</row>
    <row r="953" ht="20.25" customHeight="1">
      <c r="A953" s="280"/>
      <c r="B953" s="280"/>
      <c r="C953" s="280"/>
      <c r="D953" s="280"/>
      <c r="E953" s="280"/>
      <c r="F953" s="280"/>
      <c r="G953" s="280"/>
      <c r="H953" s="280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</row>
    <row r="954" ht="20.25" customHeight="1">
      <c r="A954" s="280"/>
      <c r="B954" s="280"/>
      <c r="C954" s="280"/>
      <c r="D954" s="280"/>
      <c r="E954" s="280"/>
      <c r="F954" s="280"/>
      <c r="G954" s="280"/>
      <c r="H954" s="280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</row>
    <row r="955" ht="20.25" customHeight="1">
      <c r="A955" s="280"/>
      <c r="B955" s="280"/>
      <c r="C955" s="280"/>
      <c r="D955" s="280"/>
      <c r="E955" s="280"/>
      <c r="F955" s="280"/>
      <c r="G955" s="280"/>
      <c r="H955" s="280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</row>
    <row r="956" ht="20.25" customHeight="1">
      <c r="A956" s="280"/>
      <c r="B956" s="280"/>
      <c r="C956" s="280"/>
      <c r="D956" s="280"/>
      <c r="E956" s="280"/>
      <c r="F956" s="280"/>
      <c r="G956" s="280"/>
      <c r="H956" s="280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</row>
    <row r="957" ht="20.25" customHeight="1">
      <c r="A957" s="280"/>
      <c r="B957" s="280"/>
      <c r="C957" s="280"/>
      <c r="D957" s="280"/>
      <c r="E957" s="280"/>
      <c r="F957" s="280"/>
      <c r="G957" s="280"/>
      <c r="H957" s="280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</row>
    <row r="958" ht="20.25" customHeight="1">
      <c r="A958" s="280"/>
      <c r="B958" s="280"/>
      <c r="C958" s="280"/>
      <c r="D958" s="280"/>
      <c r="E958" s="280"/>
      <c r="F958" s="280"/>
      <c r="G958" s="280"/>
      <c r="H958" s="280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</row>
    <row r="959" ht="20.25" customHeight="1">
      <c r="A959" s="280"/>
      <c r="B959" s="280"/>
      <c r="C959" s="280"/>
      <c r="D959" s="280"/>
      <c r="E959" s="280"/>
      <c r="F959" s="280"/>
      <c r="G959" s="280"/>
      <c r="H959" s="280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</row>
    <row r="960" ht="20.25" customHeight="1">
      <c r="A960" s="280"/>
      <c r="B960" s="280"/>
      <c r="C960" s="280"/>
      <c r="D960" s="280"/>
      <c r="E960" s="280"/>
      <c r="F960" s="280"/>
      <c r="G960" s="280"/>
      <c r="H960" s="280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</row>
    <row r="961" ht="20.25" customHeight="1">
      <c r="A961" s="280"/>
      <c r="B961" s="280"/>
      <c r="C961" s="280"/>
      <c r="D961" s="280"/>
      <c r="E961" s="280"/>
      <c r="F961" s="280"/>
      <c r="G961" s="280"/>
      <c r="H961" s="280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</row>
    <row r="962" ht="20.25" customHeight="1">
      <c r="A962" s="280"/>
      <c r="B962" s="280"/>
      <c r="C962" s="280"/>
      <c r="D962" s="280"/>
      <c r="E962" s="280"/>
      <c r="F962" s="280"/>
      <c r="G962" s="280"/>
      <c r="H962" s="280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</row>
    <row r="963" ht="20.25" customHeight="1">
      <c r="A963" s="280"/>
      <c r="B963" s="280"/>
      <c r="C963" s="280"/>
      <c r="D963" s="280"/>
      <c r="E963" s="280"/>
      <c r="F963" s="280"/>
      <c r="G963" s="280"/>
      <c r="H963" s="280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</row>
    <row r="964" ht="20.25" customHeight="1">
      <c r="A964" s="280"/>
      <c r="B964" s="280"/>
      <c r="C964" s="280"/>
      <c r="D964" s="280"/>
      <c r="E964" s="280"/>
      <c r="F964" s="280"/>
      <c r="G964" s="280"/>
      <c r="H964" s="280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</row>
    <row r="965" ht="20.25" customHeight="1">
      <c r="A965" s="280"/>
      <c r="B965" s="280"/>
      <c r="C965" s="280"/>
      <c r="D965" s="280"/>
      <c r="E965" s="280"/>
      <c r="F965" s="280"/>
      <c r="G965" s="280"/>
      <c r="H965" s="280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</row>
    <row r="966" ht="20.25" customHeight="1">
      <c r="A966" s="280"/>
      <c r="B966" s="280"/>
      <c r="C966" s="280"/>
      <c r="D966" s="280"/>
      <c r="E966" s="280"/>
      <c r="F966" s="280"/>
      <c r="G966" s="280"/>
      <c r="H966" s="280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</row>
    <row r="967" ht="20.25" customHeight="1">
      <c r="A967" s="280"/>
      <c r="B967" s="280"/>
      <c r="C967" s="280"/>
      <c r="D967" s="280"/>
      <c r="E967" s="280"/>
      <c r="F967" s="280"/>
      <c r="G967" s="280"/>
      <c r="H967" s="280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</row>
    <row r="968" ht="20.25" customHeight="1">
      <c r="A968" s="280"/>
      <c r="B968" s="280"/>
      <c r="C968" s="280"/>
      <c r="D968" s="280"/>
      <c r="E968" s="280"/>
      <c r="F968" s="280"/>
      <c r="G968" s="280"/>
      <c r="H968" s="280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</row>
    <row r="969" ht="20.25" customHeight="1">
      <c r="A969" s="280"/>
      <c r="B969" s="280"/>
      <c r="C969" s="280"/>
      <c r="D969" s="280"/>
      <c r="E969" s="280"/>
      <c r="F969" s="280"/>
      <c r="G969" s="280"/>
      <c r="H969" s="280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</row>
    <row r="970" ht="20.25" customHeight="1">
      <c r="A970" s="280"/>
      <c r="B970" s="280"/>
      <c r="C970" s="280"/>
      <c r="D970" s="280"/>
      <c r="E970" s="280"/>
      <c r="F970" s="280"/>
      <c r="G970" s="280"/>
      <c r="H970" s="280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</row>
    <row r="971" ht="20.25" customHeight="1">
      <c r="A971" s="280"/>
      <c r="B971" s="280"/>
      <c r="C971" s="280"/>
      <c r="D971" s="280"/>
      <c r="E971" s="280"/>
      <c r="F971" s="280"/>
      <c r="G971" s="280"/>
      <c r="H971" s="280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</row>
    <row r="972" ht="20.25" customHeight="1">
      <c r="A972" s="280"/>
      <c r="B972" s="280"/>
      <c r="C972" s="280"/>
      <c r="D972" s="280"/>
      <c r="E972" s="280"/>
      <c r="F972" s="280"/>
      <c r="G972" s="280"/>
      <c r="H972" s="280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</row>
    <row r="973" ht="20.25" customHeight="1">
      <c r="A973" s="280"/>
      <c r="B973" s="280"/>
      <c r="C973" s="280"/>
      <c r="D973" s="280"/>
      <c r="E973" s="280"/>
      <c r="F973" s="280"/>
      <c r="G973" s="280"/>
      <c r="H973" s="280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</row>
    <row r="974" ht="20.25" customHeight="1">
      <c r="A974" s="280"/>
      <c r="B974" s="280"/>
      <c r="C974" s="280"/>
      <c r="D974" s="280"/>
      <c r="E974" s="280"/>
      <c r="F974" s="280"/>
      <c r="G974" s="280"/>
      <c r="H974" s="280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</row>
    <row r="975" ht="20.25" customHeight="1">
      <c r="A975" s="280"/>
      <c r="B975" s="280"/>
      <c r="C975" s="280"/>
      <c r="D975" s="280"/>
      <c r="E975" s="280"/>
      <c r="F975" s="280"/>
      <c r="G975" s="280"/>
      <c r="H975" s="280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</row>
    <row r="976" ht="20.25" customHeight="1">
      <c r="A976" s="280"/>
      <c r="B976" s="280"/>
      <c r="C976" s="280"/>
      <c r="D976" s="280"/>
      <c r="E976" s="280"/>
      <c r="F976" s="280"/>
      <c r="G976" s="280"/>
      <c r="H976" s="280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</row>
    <row r="977" ht="20.25" customHeight="1">
      <c r="A977" s="280"/>
      <c r="B977" s="280"/>
      <c r="C977" s="280"/>
      <c r="D977" s="280"/>
      <c r="E977" s="280"/>
      <c r="F977" s="280"/>
      <c r="G977" s="280"/>
      <c r="H977" s="280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</row>
    <row r="978" ht="20.25" customHeight="1">
      <c r="A978" s="280"/>
      <c r="B978" s="280"/>
      <c r="C978" s="280"/>
      <c r="D978" s="280"/>
      <c r="E978" s="280"/>
      <c r="F978" s="280"/>
      <c r="G978" s="280"/>
      <c r="H978" s="280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</row>
    <row r="979" ht="20.25" customHeight="1">
      <c r="A979" s="280"/>
      <c r="B979" s="280"/>
      <c r="C979" s="280"/>
      <c r="D979" s="280"/>
      <c r="E979" s="280"/>
      <c r="F979" s="280"/>
      <c r="G979" s="280"/>
      <c r="H979" s="280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</row>
    <row r="980" ht="20.25" customHeight="1">
      <c r="A980" s="280"/>
      <c r="B980" s="280"/>
      <c r="C980" s="280"/>
      <c r="D980" s="280"/>
      <c r="E980" s="280"/>
      <c r="F980" s="280"/>
      <c r="G980" s="280"/>
      <c r="H980" s="280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</row>
    <row r="981" ht="20.25" customHeight="1">
      <c r="A981" s="280"/>
      <c r="B981" s="280"/>
      <c r="C981" s="280"/>
      <c r="D981" s="280"/>
      <c r="E981" s="280"/>
      <c r="F981" s="280"/>
      <c r="G981" s="280"/>
      <c r="H981" s="280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</row>
    <row r="982" ht="20.25" customHeight="1">
      <c r="A982" s="280"/>
      <c r="B982" s="280"/>
      <c r="C982" s="280"/>
      <c r="D982" s="280"/>
      <c r="E982" s="280"/>
      <c r="F982" s="280"/>
      <c r="G982" s="280"/>
      <c r="H982" s="280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</row>
    <row r="983" ht="20.25" customHeight="1">
      <c r="A983" s="280"/>
      <c r="B983" s="280"/>
      <c r="C983" s="280"/>
      <c r="D983" s="280"/>
      <c r="E983" s="280"/>
      <c r="F983" s="280"/>
      <c r="G983" s="280"/>
      <c r="H983" s="280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</row>
    <row r="984" ht="20.25" customHeight="1">
      <c r="A984" s="280"/>
      <c r="B984" s="280"/>
      <c r="C984" s="280"/>
      <c r="D984" s="280"/>
      <c r="E984" s="280"/>
      <c r="F984" s="280"/>
      <c r="G984" s="280"/>
      <c r="H984" s="280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</row>
    <row r="985" ht="20.25" customHeight="1">
      <c r="A985" s="280"/>
      <c r="B985" s="280"/>
      <c r="C985" s="280"/>
      <c r="D985" s="280"/>
      <c r="E985" s="280"/>
      <c r="F985" s="280"/>
      <c r="G985" s="280"/>
      <c r="H985" s="280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</row>
    <row r="986" ht="20.25" customHeight="1">
      <c r="A986" s="280"/>
      <c r="B986" s="280"/>
      <c r="C986" s="280"/>
      <c r="D986" s="280"/>
      <c r="E986" s="280"/>
      <c r="F986" s="280"/>
      <c r="G986" s="280"/>
      <c r="H986" s="280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</row>
    <row r="987" ht="20.25" customHeight="1">
      <c r="A987" s="280"/>
      <c r="B987" s="280"/>
      <c r="C987" s="280"/>
      <c r="D987" s="280"/>
      <c r="E987" s="280"/>
      <c r="F987" s="280"/>
      <c r="G987" s="280"/>
      <c r="H987" s="280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</row>
    <row r="988" ht="20.25" customHeight="1">
      <c r="A988" s="280"/>
      <c r="B988" s="280"/>
      <c r="C988" s="280"/>
      <c r="D988" s="280"/>
      <c r="E988" s="280"/>
      <c r="F988" s="280"/>
      <c r="G988" s="280"/>
      <c r="H988" s="280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</row>
    <row r="989" ht="20.25" customHeight="1">
      <c r="A989" s="280"/>
      <c r="B989" s="280"/>
      <c r="C989" s="280"/>
      <c r="D989" s="280"/>
      <c r="E989" s="280"/>
      <c r="F989" s="280"/>
      <c r="G989" s="280"/>
      <c r="H989" s="280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</row>
    <row r="990" ht="20.25" customHeight="1">
      <c r="A990" s="280"/>
      <c r="B990" s="280"/>
      <c r="C990" s="280"/>
      <c r="D990" s="280"/>
      <c r="E990" s="280"/>
      <c r="F990" s="280"/>
      <c r="G990" s="280"/>
      <c r="H990" s="280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</row>
    <row r="991" ht="20.25" customHeight="1">
      <c r="A991" s="280"/>
      <c r="B991" s="280"/>
      <c r="C991" s="280"/>
      <c r="D991" s="280"/>
      <c r="E991" s="280"/>
      <c r="F991" s="280"/>
      <c r="G991" s="280"/>
      <c r="H991" s="280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</row>
    <row r="992" ht="20.25" customHeight="1">
      <c r="A992" s="280"/>
      <c r="B992" s="280"/>
      <c r="C992" s="280"/>
      <c r="D992" s="280"/>
      <c r="E992" s="280"/>
      <c r="F992" s="280"/>
      <c r="G992" s="280"/>
      <c r="H992" s="280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</row>
    <row r="993" ht="20.25" customHeight="1">
      <c r="A993" s="280"/>
      <c r="B993" s="280"/>
      <c r="C993" s="280"/>
      <c r="D993" s="280"/>
      <c r="E993" s="280"/>
      <c r="F993" s="280"/>
      <c r="G993" s="280"/>
      <c r="H993" s="280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</row>
    <row r="994" ht="20.25" customHeight="1">
      <c r="A994" s="280"/>
      <c r="B994" s="280"/>
      <c r="C994" s="280"/>
      <c r="D994" s="280"/>
      <c r="E994" s="280"/>
      <c r="F994" s="280"/>
      <c r="G994" s="280"/>
      <c r="H994" s="280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</row>
    <row r="995" ht="20.25" customHeight="1">
      <c r="A995" s="280"/>
      <c r="B995" s="280"/>
      <c r="C995" s="280"/>
      <c r="D995" s="280"/>
      <c r="E995" s="280"/>
      <c r="F995" s="280"/>
      <c r="G995" s="280"/>
      <c r="H995" s="280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</row>
    <row r="996" ht="20.25" customHeight="1">
      <c r="A996" s="280"/>
      <c r="B996" s="280"/>
      <c r="C996" s="280"/>
      <c r="D996" s="280"/>
      <c r="E996" s="280"/>
      <c r="F996" s="280"/>
      <c r="G996" s="280"/>
      <c r="H996" s="280"/>
      <c r="I996" s="280"/>
      <c r="J996" s="280"/>
      <c r="K996" s="280"/>
      <c r="L996" s="280"/>
      <c r="M996" s="280"/>
      <c r="N996" s="280"/>
      <c r="O996" s="280"/>
      <c r="P996" s="280"/>
      <c r="Q996" s="280"/>
      <c r="R996" s="280"/>
      <c r="S996" s="280"/>
      <c r="T996" s="280"/>
      <c r="U996" s="280"/>
      <c r="V996" s="280"/>
      <c r="W996" s="280"/>
      <c r="X996" s="280"/>
      <c r="Y996" s="280"/>
      <c r="Z996" s="280"/>
      <c r="AA996" s="280"/>
      <c r="AB996" s="280"/>
      <c r="AC996" s="280"/>
      <c r="AD996" s="280"/>
    </row>
    <row r="997" ht="20.25" customHeight="1">
      <c r="A997" s="280"/>
      <c r="B997" s="280"/>
      <c r="C997" s="280"/>
      <c r="D997" s="280"/>
      <c r="E997" s="280"/>
      <c r="F997" s="280"/>
      <c r="G997" s="280"/>
      <c r="H997" s="280"/>
      <c r="I997" s="280"/>
      <c r="J997" s="280"/>
      <c r="K997" s="280"/>
      <c r="L997" s="280"/>
      <c r="M997" s="280"/>
      <c r="N997" s="280"/>
      <c r="O997" s="280"/>
      <c r="P997" s="280"/>
      <c r="Q997" s="280"/>
      <c r="R997" s="280"/>
      <c r="S997" s="280"/>
      <c r="T997" s="280"/>
      <c r="U997" s="280"/>
      <c r="V997" s="280"/>
      <c r="W997" s="280"/>
      <c r="X997" s="280"/>
      <c r="Y997" s="280"/>
      <c r="Z997" s="280"/>
      <c r="AA997" s="280"/>
      <c r="AB997" s="280"/>
      <c r="AC997" s="280"/>
      <c r="AD997" s="280"/>
    </row>
    <row r="998" ht="20.25" customHeight="1">
      <c r="A998" s="280"/>
      <c r="B998" s="280"/>
      <c r="C998" s="280"/>
      <c r="D998" s="280"/>
      <c r="E998" s="280"/>
      <c r="F998" s="280"/>
      <c r="G998" s="280"/>
      <c r="H998" s="280"/>
      <c r="I998" s="280"/>
      <c r="J998" s="280"/>
      <c r="K998" s="280"/>
      <c r="L998" s="280"/>
      <c r="M998" s="280"/>
      <c r="N998" s="280"/>
      <c r="O998" s="280"/>
      <c r="P998" s="280"/>
      <c r="Q998" s="280"/>
      <c r="R998" s="280"/>
      <c r="S998" s="280"/>
      <c r="T998" s="280"/>
      <c r="U998" s="280"/>
      <c r="V998" s="280"/>
      <c r="W998" s="280"/>
      <c r="X998" s="280"/>
      <c r="Y998" s="280"/>
      <c r="Z998" s="280"/>
      <c r="AA998" s="280"/>
      <c r="AB998" s="280"/>
      <c r="AC998" s="280"/>
      <c r="AD998" s="280"/>
    </row>
    <row r="999" ht="20.25" customHeight="1">
      <c r="A999" s="280"/>
      <c r="B999" s="280"/>
      <c r="C999" s="280"/>
      <c r="D999" s="280"/>
      <c r="E999" s="280"/>
      <c r="F999" s="280"/>
      <c r="G999" s="280"/>
      <c r="H999" s="280"/>
      <c r="I999" s="280"/>
      <c r="J999" s="280"/>
      <c r="K999" s="280"/>
      <c r="L999" s="280"/>
      <c r="M999" s="280"/>
      <c r="N999" s="280"/>
      <c r="O999" s="280"/>
      <c r="P999" s="280"/>
      <c r="Q999" s="280"/>
      <c r="R999" s="280"/>
      <c r="S999" s="280"/>
      <c r="T999" s="280"/>
      <c r="U999" s="280"/>
      <c r="V999" s="280"/>
      <c r="W999" s="280"/>
      <c r="X999" s="280"/>
      <c r="Y999" s="280"/>
      <c r="Z999" s="280"/>
      <c r="AA999" s="280"/>
      <c r="AB999" s="280"/>
      <c r="AC999" s="280"/>
      <c r="AD999" s="280"/>
    </row>
    <row r="1000" ht="20.25" customHeight="1">
      <c r="A1000" s="280"/>
      <c r="B1000" s="280"/>
      <c r="C1000" s="280"/>
      <c r="D1000" s="280"/>
      <c r="E1000" s="280"/>
      <c r="F1000" s="280"/>
      <c r="G1000" s="280"/>
      <c r="H1000" s="280"/>
      <c r="I1000" s="280"/>
      <c r="J1000" s="280"/>
      <c r="K1000" s="280"/>
      <c r="L1000" s="280"/>
      <c r="M1000" s="280"/>
      <c r="N1000" s="280"/>
      <c r="O1000" s="280"/>
      <c r="P1000" s="280"/>
      <c r="Q1000" s="280"/>
      <c r="R1000" s="280"/>
      <c r="S1000" s="280"/>
      <c r="T1000" s="280"/>
      <c r="U1000" s="280"/>
      <c r="V1000" s="280"/>
      <c r="W1000" s="280"/>
      <c r="X1000" s="280"/>
      <c r="Y1000" s="280"/>
      <c r="Z1000" s="280"/>
      <c r="AA1000" s="280"/>
      <c r="AB1000" s="280"/>
      <c r="AC1000" s="280"/>
      <c r="AD1000" s="280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279" t="s">
        <v>53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</row>
    <row r="2" ht="20.25" customHeight="1">
      <c r="A2" s="280"/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80"/>
    </row>
    <row r="3" ht="20.25" customHeight="1">
      <c r="A3" s="279" t="s">
        <v>83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0"/>
      <c r="T3" s="280"/>
      <c r="U3" s="280"/>
      <c r="V3" s="280"/>
      <c r="W3" s="280"/>
      <c r="X3" s="280"/>
      <c r="Y3" s="280"/>
      <c r="Z3" s="280"/>
      <c r="AA3" s="280"/>
      <c r="AB3" s="280"/>
      <c r="AC3" s="280"/>
      <c r="AD3" s="280"/>
    </row>
    <row r="4" ht="20.25" customHeight="1">
      <c r="A4" s="280"/>
      <c r="B4" s="280"/>
      <c r="C4" s="280"/>
      <c r="D4" s="280"/>
      <c r="E4" s="280"/>
      <c r="F4" s="280"/>
      <c r="G4" s="280"/>
      <c r="H4" s="288"/>
      <c r="I4" s="288"/>
      <c r="J4" s="288"/>
      <c r="K4" s="288"/>
      <c r="L4" s="288"/>
      <c r="M4" s="288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</row>
    <row r="5" ht="20.25" customHeight="1">
      <c r="A5" s="279" t="s">
        <v>84</v>
      </c>
      <c r="B5" s="326" t="s">
        <v>105</v>
      </c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</row>
    <row r="6" ht="21.0" customHeight="1">
      <c r="A6" s="280"/>
      <c r="B6" s="280"/>
      <c r="C6" s="280"/>
      <c r="D6" s="280"/>
      <c r="E6" s="280"/>
      <c r="F6" s="280"/>
      <c r="G6" s="280"/>
      <c r="H6" s="280"/>
      <c r="I6" s="306"/>
      <c r="J6" s="280"/>
      <c r="K6" s="280"/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</row>
    <row r="7" ht="41.25" customHeight="1">
      <c r="A7" s="390" t="s">
        <v>86</v>
      </c>
      <c r="B7" s="391" t="s">
        <v>87</v>
      </c>
      <c r="C7" s="285" t="s">
        <v>88</v>
      </c>
      <c r="D7" s="285" t="s">
        <v>89</v>
      </c>
      <c r="E7" s="285" t="s">
        <v>90</v>
      </c>
      <c r="F7" s="285" t="s">
        <v>91</v>
      </c>
      <c r="G7" s="286" t="s">
        <v>92</v>
      </c>
      <c r="H7" s="419" t="s">
        <v>12</v>
      </c>
      <c r="I7" s="393" t="s">
        <v>110</v>
      </c>
      <c r="J7" s="420" t="s">
        <v>107</v>
      </c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0"/>
      <c r="AC7" s="280"/>
      <c r="AD7" s="280"/>
    </row>
    <row r="8" ht="22.5" customHeight="1">
      <c r="A8" s="395" t="str">
        <f>+SUMMARY!#REF!</f>
        <v>#ERROR!</v>
      </c>
      <c r="B8" s="396" t="str">
        <f>+SUMMARY!#REF!</f>
        <v>#ERROR!</v>
      </c>
      <c r="C8" s="396" t="str">
        <f>+SUMMARY!#REF!</f>
        <v>#ERROR!</v>
      </c>
      <c r="D8" s="396" t="str">
        <f>+SUMMARY!#REF!</f>
        <v>#ERROR!</v>
      </c>
      <c r="E8" s="396" t="str">
        <f>+SUMMARY!#REF!</f>
        <v>#ERROR!</v>
      </c>
      <c r="F8" s="396" t="str">
        <f>+SUMMARY!#REF!</f>
        <v>#ERROR!</v>
      </c>
      <c r="G8" s="396" t="str">
        <f>+SUMMARY!#REF!</f>
        <v>#ERROR!</v>
      </c>
      <c r="H8" s="421" t="str">
        <f>+SUMMARY!#REF!</f>
        <v>#ERROR!</v>
      </c>
      <c r="I8" s="422" t="str">
        <f t="shared" ref="I8:I38" si="1">F8/B8</f>
        <v>#ERROR!</v>
      </c>
      <c r="J8" s="399"/>
      <c r="K8" s="280"/>
      <c r="L8" s="280"/>
      <c r="M8" s="280"/>
      <c r="N8" s="280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</row>
    <row r="9" ht="22.5" customHeight="1">
      <c r="A9" s="395">
        <f>+SUMMARY!A7</f>
        <v>44228</v>
      </c>
      <c r="B9" s="396">
        <f>+SUMMARY!B7</f>
        <v>3685.754884</v>
      </c>
      <c r="C9" s="396">
        <f>+SUMMARY!C7</f>
        <v>3403.20216</v>
      </c>
      <c r="D9" s="396">
        <f>+SUMMARY!D7</f>
        <v>34.92606</v>
      </c>
      <c r="E9" s="396">
        <f>+SUMMARY!E7</f>
        <v>28.8</v>
      </c>
      <c r="F9" s="396">
        <f>+SUMMARY!F7</f>
        <v>207.1709319</v>
      </c>
      <c r="G9" s="396">
        <f>+SUMMARY!G7</f>
        <v>11.6557321</v>
      </c>
      <c r="H9" s="421" t="str">
        <f>+SUMMARY!H7</f>
        <v>D1650/HRD2940</v>
      </c>
      <c r="I9" s="422">
        <f t="shared" si="1"/>
        <v>0.05620854843</v>
      </c>
      <c r="J9" s="399"/>
      <c r="K9" s="280"/>
      <c r="L9" s="280"/>
      <c r="M9" s="280"/>
      <c r="N9" s="280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0"/>
      <c r="AC9" s="280"/>
      <c r="AD9" s="280"/>
    </row>
    <row r="10" ht="22.5" customHeight="1">
      <c r="A10" s="395">
        <f>+SUMMARY!A8</f>
        <v>44230</v>
      </c>
      <c r="B10" s="396">
        <f>+SUMMARY!B8</f>
        <v>5486.913</v>
      </c>
      <c r="C10" s="396">
        <f>+SUMMARY!C8</f>
        <v>4828.94712</v>
      </c>
      <c r="D10" s="396">
        <f>+SUMMARY!D8</f>
        <v>16.08642</v>
      </c>
      <c r="E10" s="396">
        <f>+SUMMARY!E8</f>
        <v>37.8</v>
      </c>
      <c r="F10" s="396">
        <f>+SUMMARY!F8</f>
        <v>587.8309995</v>
      </c>
      <c r="G10" s="396">
        <f>+SUMMARY!G8</f>
        <v>16.2484605</v>
      </c>
      <c r="H10" s="421" t="str">
        <f>+SUMMARY!H8</f>
        <v>D1650/D2220</v>
      </c>
      <c r="I10" s="422">
        <f t="shared" si="1"/>
        <v>0.1071332823</v>
      </c>
      <c r="J10" s="399"/>
      <c r="K10" s="280"/>
      <c r="L10" s="280"/>
      <c r="M10" s="280"/>
      <c r="N10" s="280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0"/>
      <c r="AC10" s="280"/>
      <c r="AD10" s="280"/>
    </row>
    <row r="11" ht="22.5" customHeight="1">
      <c r="A11" s="395">
        <f>+SUMMARY!A9</f>
        <v>44245</v>
      </c>
      <c r="B11" s="396">
        <f>+SUMMARY!B9</f>
        <v>3830.434496</v>
      </c>
      <c r="C11" s="396">
        <f>+SUMMARY!C9</f>
        <v>3387.48936</v>
      </c>
      <c r="D11" s="396">
        <f>+SUMMARY!D9</f>
        <v>8.04321</v>
      </c>
      <c r="E11" s="396">
        <f>+SUMMARY!E9</f>
        <v>30.6</v>
      </c>
      <c r="F11" s="396">
        <f>+SUMMARY!F9</f>
        <v>400.7311891</v>
      </c>
      <c r="G11" s="396">
        <f>+SUMMARY!G9</f>
        <v>3.570736915</v>
      </c>
      <c r="H11" s="421" t="str">
        <f>+SUMMARY!H9</f>
        <v>D1650/D2220</v>
      </c>
      <c r="I11" s="422">
        <f t="shared" si="1"/>
        <v>0.1046176849</v>
      </c>
      <c r="J11" s="399"/>
      <c r="K11" s="280"/>
      <c r="L11" s="280"/>
      <c r="M11" s="280"/>
      <c r="N11" s="280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80"/>
      <c r="AD11" s="280"/>
    </row>
    <row r="12" ht="22.5" customHeight="1">
      <c r="A12" s="395">
        <f>+SUMMARY!A10</f>
        <v>44247</v>
      </c>
      <c r="B12" s="396">
        <f>+SUMMARY!B10</f>
        <v>4315.2016</v>
      </c>
      <c r="C12" s="396">
        <f>+SUMMARY!C10</f>
        <v>4200.5172</v>
      </c>
      <c r="D12" s="396">
        <f>+SUMMARY!D10</f>
        <v>20.5143</v>
      </c>
      <c r="E12" s="396">
        <f>+SUMMARY!E10</f>
        <v>23.4</v>
      </c>
      <c r="F12" s="396">
        <f>+SUMMARY!F10</f>
        <v>62.5704232</v>
      </c>
      <c r="G12" s="396">
        <f>+SUMMARY!G10</f>
        <v>8.1996768</v>
      </c>
      <c r="H12" s="421" t="str">
        <f>+SUMMARY!H10</f>
        <v>HRD2940</v>
      </c>
      <c r="I12" s="422">
        <f t="shared" si="1"/>
        <v>0.0145</v>
      </c>
      <c r="J12" s="399"/>
      <c r="K12" s="280"/>
      <c r="L12" s="280"/>
      <c r="M12" s="280"/>
      <c r="N12" s="280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</row>
    <row r="13" ht="22.5" customHeight="1">
      <c r="A13" s="395" t="str">
        <f>+SUMMARY!#REF!</f>
        <v>#ERROR!</v>
      </c>
      <c r="B13" s="396" t="str">
        <f>+SUMMARY!#REF!</f>
        <v>#ERROR!</v>
      </c>
      <c r="C13" s="396" t="str">
        <f>+SUMMARY!#REF!</f>
        <v>#ERROR!</v>
      </c>
      <c r="D13" s="396" t="str">
        <f>+SUMMARY!#REF!</f>
        <v>#ERROR!</v>
      </c>
      <c r="E13" s="396" t="str">
        <f>+SUMMARY!#REF!</f>
        <v>#ERROR!</v>
      </c>
      <c r="F13" s="396" t="str">
        <f>+SUMMARY!#REF!</f>
        <v>#ERROR!</v>
      </c>
      <c r="G13" s="396" t="str">
        <f>+SUMMARY!#REF!</f>
        <v>#ERROR!</v>
      </c>
      <c r="H13" s="421" t="str">
        <f>+SUMMARY!#REF!</f>
        <v>#ERROR!</v>
      </c>
      <c r="I13" s="422" t="str">
        <f t="shared" si="1"/>
        <v>#ERROR!</v>
      </c>
      <c r="J13" s="399"/>
      <c r="K13" s="423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423"/>
      <c r="X13" s="423"/>
      <c r="Y13" s="423"/>
      <c r="Z13" s="423"/>
      <c r="AA13" s="423"/>
      <c r="AB13" s="423"/>
      <c r="AC13" s="423"/>
      <c r="AD13" s="423"/>
    </row>
    <row r="14" ht="24.0" customHeight="1">
      <c r="A14" s="395" t="str">
        <f>+SUMMARY!#REF!</f>
        <v>#ERROR!</v>
      </c>
      <c r="B14" s="396" t="str">
        <f>+SUMMARY!#REF!</f>
        <v>#ERROR!</v>
      </c>
      <c r="C14" s="396" t="str">
        <f>+SUMMARY!#REF!</f>
        <v>#ERROR!</v>
      </c>
      <c r="D14" s="396" t="str">
        <f>+SUMMARY!#REF!</f>
        <v>#ERROR!</v>
      </c>
      <c r="E14" s="396" t="str">
        <f>+SUMMARY!#REF!</f>
        <v>#ERROR!</v>
      </c>
      <c r="F14" s="396" t="str">
        <f>+SUMMARY!#REF!</f>
        <v>#ERROR!</v>
      </c>
      <c r="G14" s="396" t="str">
        <f>+SUMMARY!#REF!</f>
        <v>#ERROR!</v>
      </c>
      <c r="H14" s="421" t="str">
        <f>+SUMMARY!#REF!</f>
        <v>#ERROR!</v>
      </c>
      <c r="I14" s="422" t="str">
        <f t="shared" si="1"/>
        <v>#ERROR!</v>
      </c>
      <c r="J14" s="399"/>
      <c r="K14" s="280"/>
      <c r="L14" s="280"/>
      <c r="M14" s="280"/>
      <c r="N14" s="280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</row>
    <row r="15" ht="24.0" customHeight="1">
      <c r="A15" s="395" t="str">
        <f>+SUMMARY!#REF!</f>
        <v>#ERROR!</v>
      </c>
      <c r="B15" s="396" t="str">
        <f>+SUMMARY!#REF!</f>
        <v>#ERROR!</v>
      </c>
      <c r="C15" s="396" t="str">
        <f>+SUMMARY!#REF!</f>
        <v>#ERROR!</v>
      </c>
      <c r="D15" s="396" t="str">
        <f>+SUMMARY!#REF!</f>
        <v>#ERROR!</v>
      </c>
      <c r="E15" s="396" t="str">
        <f>+SUMMARY!#REF!</f>
        <v>#ERROR!</v>
      </c>
      <c r="F15" s="396" t="str">
        <f>+SUMMARY!#REF!</f>
        <v>#ERROR!</v>
      </c>
      <c r="G15" s="396" t="str">
        <f>+SUMMARY!#REF!</f>
        <v>#ERROR!</v>
      </c>
      <c r="H15" s="421" t="str">
        <f>+SUMMARY!#REF!</f>
        <v>#ERROR!</v>
      </c>
      <c r="I15" s="422" t="str">
        <f t="shared" si="1"/>
        <v>#ERROR!</v>
      </c>
      <c r="J15" s="399"/>
      <c r="K15" s="280"/>
      <c r="L15" s="280"/>
      <c r="M15" s="280"/>
      <c r="N15" s="280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</row>
    <row r="16" ht="24.0" customHeight="1">
      <c r="A16" s="395" t="str">
        <f>+SUMMARY!#REF!</f>
        <v>#ERROR!</v>
      </c>
      <c r="B16" s="396" t="str">
        <f>+SUMMARY!#REF!</f>
        <v>#ERROR!</v>
      </c>
      <c r="C16" s="396" t="str">
        <f>+SUMMARY!#REF!</f>
        <v>#ERROR!</v>
      </c>
      <c r="D16" s="396" t="str">
        <f>+SUMMARY!#REF!</f>
        <v>#ERROR!</v>
      </c>
      <c r="E16" s="396" t="str">
        <f>+SUMMARY!#REF!</f>
        <v>#ERROR!</v>
      </c>
      <c r="F16" s="396" t="str">
        <f>+SUMMARY!#REF!</f>
        <v>#ERROR!</v>
      </c>
      <c r="G16" s="396" t="str">
        <f>+SUMMARY!#REF!</f>
        <v>#ERROR!</v>
      </c>
      <c r="H16" s="421" t="str">
        <f>+SUMMARY!#REF!</f>
        <v>#ERROR!</v>
      </c>
      <c r="I16" s="422" t="str">
        <f t="shared" si="1"/>
        <v>#ERROR!</v>
      </c>
      <c r="J16" s="399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</row>
    <row r="17" ht="24.0" customHeight="1">
      <c r="A17" s="395" t="str">
        <f>+SUMMARY!#REF!</f>
        <v>#ERROR!</v>
      </c>
      <c r="B17" s="396" t="str">
        <f>+SUMMARY!#REF!</f>
        <v>#ERROR!</v>
      </c>
      <c r="C17" s="396" t="str">
        <f>+SUMMARY!#REF!</f>
        <v>#ERROR!</v>
      </c>
      <c r="D17" s="396" t="str">
        <f>+SUMMARY!#REF!</f>
        <v>#ERROR!</v>
      </c>
      <c r="E17" s="396" t="str">
        <f>+SUMMARY!#REF!</f>
        <v>#ERROR!</v>
      </c>
      <c r="F17" s="396" t="str">
        <f>+SUMMARY!#REF!</f>
        <v>#ERROR!</v>
      </c>
      <c r="G17" s="396" t="str">
        <f>+SUMMARY!#REF!</f>
        <v>#ERROR!</v>
      </c>
      <c r="H17" s="421" t="str">
        <f>+SUMMARY!#REF!</f>
        <v>#ERROR!</v>
      </c>
      <c r="I17" s="422" t="str">
        <f t="shared" si="1"/>
        <v>#ERROR!</v>
      </c>
      <c r="J17" s="399"/>
      <c r="K17" s="280"/>
      <c r="L17" s="280"/>
      <c r="M17" s="280"/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</row>
    <row r="18" ht="24.0" customHeight="1">
      <c r="A18" s="395" t="str">
        <f>+SUMMARY!#REF!</f>
        <v>#ERROR!</v>
      </c>
      <c r="B18" s="396" t="str">
        <f>+SUMMARY!#REF!</f>
        <v>#ERROR!</v>
      </c>
      <c r="C18" s="396" t="str">
        <f>+SUMMARY!#REF!</f>
        <v>#ERROR!</v>
      </c>
      <c r="D18" s="396" t="str">
        <f>+SUMMARY!#REF!</f>
        <v>#ERROR!</v>
      </c>
      <c r="E18" s="396" t="str">
        <f>+SUMMARY!#REF!</f>
        <v>#ERROR!</v>
      </c>
      <c r="F18" s="396" t="str">
        <f>+SUMMARY!#REF!</f>
        <v>#ERROR!</v>
      </c>
      <c r="G18" s="396" t="str">
        <f>+SUMMARY!#REF!</f>
        <v>#ERROR!</v>
      </c>
      <c r="H18" s="421" t="str">
        <f>+SUMMARY!#REF!</f>
        <v>#ERROR!</v>
      </c>
      <c r="I18" s="422" t="str">
        <f t="shared" si="1"/>
        <v>#ERROR!</v>
      </c>
      <c r="J18" s="399"/>
      <c r="K18" s="280"/>
      <c r="L18" s="280"/>
      <c r="M18" s="280"/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</row>
    <row r="19" ht="24.0" customHeight="1">
      <c r="A19" s="395" t="str">
        <f>+SUMMARY!#REF!</f>
        <v>#ERROR!</v>
      </c>
      <c r="B19" s="396" t="str">
        <f>+SUMMARY!#REF!</f>
        <v>#ERROR!</v>
      </c>
      <c r="C19" s="396" t="str">
        <f>+SUMMARY!#REF!</f>
        <v>#ERROR!</v>
      </c>
      <c r="D19" s="396" t="str">
        <f>+SUMMARY!#REF!</f>
        <v>#ERROR!</v>
      </c>
      <c r="E19" s="396" t="str">
        <f>+SUMMARY!#REF!</f>
        <v>#ERROR!</v>
      </c>
      <c r="F19" s="396" t="str">
        <f>+SUMMARY!#REF!</f>
        <v>#ERROR!</v>
      </c>
      <c r="G19" s="396" t="str">
        <f>+SUMMARY!#REF!</f>
        <v>#ERROR!</v>
      </c>
      <c r="H19" s="421" t="str">
        <f>+SUMMARY!#REF!</f>
        <v>#ERROR!</v>
      </c>
      <c r="I19" s="422" t="str">
        <f t="shared" si="1"/>
        <v>#ERROR!</v>
      </c>
      <c r="J19" s="399"/>
      <c r="K19" s="280"/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</row>
    <row r="20" ht="24.0" customHeight="1">
      <c r="A20" s="395" t="str">
        <f>+SUMMARY!#REF!</f>
        <v>#ERROR!</v>
      </c>
      <c r="B20" s="396" t="str">
        <f>+SUMMARY!#REF!</f>
        <v>#ERROR!</v>
      </c>
      <c r="C20" s="396" t="str">
        <f>+SUMMARY!#REF!</f>
        <v>#ERROR!</v>
      </c>
      <c r="D20" s="396" t="str">
        <f>+SUMMARY!#REF!</f>
        <v>#ERROR!</v>
      </c>
      <c r="E20" s="396" t="str">
        <f>+SUMMARY!#REF!</f>
        <v>#ERROR!</v>
      </c>
      <c r="F20" s="396" t="str">
        <f>+SUMMARY!#REF!</f>
        <v>#ERROR!</v>
      </c>
      <c r="G20" s="396" t="str">
        <f>+SUMMARY!#REF!</f>
        <v>#ERROR!</v>
      </c>
      <c r="H20" s="421" t="str">
        <f>+SUMMARY!#REF!</f>
        <v>#ERROR!</v>
      </c>
      <c r="I20" s="422" t="str">
        <f t="shared" si="1"/>
        <v>#ERROR!</v>
      </c>
      <c r="J20" s="399"/>
      <c r="K20" s="280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</row>
    <row r="21" ht="24.0" customHeight="1">
      <c r="A21" s="395" t="str">
        <f>+SUMMARY!#REF!</f>
        <v>#ERROR!</v>
      </c>
      <c r="B21" s="396" t="str">
        <f>+SUMMARY!#REF!</f>
        <v>#ERROR!</v>
      </c>
      <c r="C21" s="396" t="str">
        <f>+SUMMARY!#REF!</f>
        <v>#ERROR!</v>
      </c>
      <c r="D21" s="396" t="str">
        <f>+SUMMARY!#REF!</f>
        <v>#ERROR!</v>
      </c>
      <c r="E21" s="396" t="str">
        <f>+SUMMARY!#REF!</f>
        <v>#ERROR!</v>
      </c>
      <c r="F21" s="396" t="str">
        <f>+SUMMARY!#REF!</f>
        <v>#ERROR!</v>
      </c>
      <c r="G21" s="396" t="str">
        <f>+SUMMARY!#REF!</f>
        <v>#ERROR!</v>
      </c>
      <c r="H21" s="421" t="str">
        <f>+SUMMARY!#REF!</f>
        <v>#ERROR!</v>
      </c>
      <c r="I21" s="422" t="str">
        <f t="shared" si="1"/>
        <v>#ERROR!</v>
      </c>
      <c r="J21" s="399"/>
      <c r="K21" s="280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</row>
    <row r="22" ht="24.0" customHeight="1">
      <c r="A22" s="395" t="str">
        <f>+SUMMARY!#REF!</f>
        <v>#ERROR!</v>
      </c>
      <c r="B22" s="396" t="str">
        <f>+SUMMARY!#REF!</f>
        <v>#ERROR!</v>
      </c>
      <c r="C22" s="396" t="str">
        <f>+SUMMARY!#REF!</f>
        <v>#ERROR!</v>
      </c>
      <c r="D22" s="396" t="str">
        <f>+SUMMARY!#REF!</f>
        <v>#ERROR!</v>
      </c>
      <c r="E22" s="396" t="str">
        <f>+SUMMARY!#REF!</f>
        <v>#ERROR!</v>
      </c>
      <c r="F22" s="396" t="str">
        <f>+SUMMARY!#REF!</f>
        <v>#ERROR!</v>
      </c>
      <c r="G22" s="396" t="str">
        <f>+SUMMARY!#REF!</f>
        <v>#ERROR!</v>
      </c>
      <c r="H22" s="421" t="str">
        <f>+SUMMARY!#REF!</f>
        <v>#ERROR!</v>
      </c>
      <c r="I22" s="422" t="str">
        <f t="shared" si="1"/>
        <v>#ERROR!</v>
      </c>
      <c r="J22" s="399"/>
      <c r="K22" s="280"/>
      <c r="L22" s="280"/>
      <c r="M22" s="280"/>
      <c r="N22" s="280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</row>
    <row r="23" ht="24.0" customHeight="1">
      <c r="A23" s="395" t="str">
        <f>+SUMMARY!#REF!</f>
        <v>#ERROR!</v>
      </c>
      <c r="B23" s="396" t="str">
        <f>+SUMMARY!#REF!</f>
        <v>#ERROR!</v>
      </c>
      <c r="C23" s="396" t="str">
        <f>+SUMMARY!#REF!</f>
        <v>#ERROR!</v>
      </c>
      <c r="D23" s="396" t="str">
        <f>+SUMMARY!#REF!</f>
        <v>#ERROR!</v>
      </c>
      <c r="E23" s="396" t="str">
        <f>+SUMMARY!#REF!</f>
        <v>#ERROR!</v>
      </c>
      <c r="F23" s="396" t="str">
        <f>+SUMMARY!#REF!</f>
        <v>#ERROR!</v>
      </c>
      <c r="G23" s="396" t="str">
        <f>+SUMMARY!#REF!</f>
        <v>#ERROR!</v>
      </c>
      <c r="H23" s="421" t="str">
        <f>+SUMMARY!#REF!</f>
        <v>#ERROR!</v>
      </c>
      <c r="I23" s="422" t="str">
        <f t="shared" si="1"/>
        <v>#ERROR!</v>
      </c>
      <c r="J23" s="399"/>
      <c r="K23" s="280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</row>
    <row r="24" ht="24.0" customHeight="1">
      <c r="A24" s="395" t="str">
        <f>+SUMMARY!#REF!</f>
        <v>#ERROR!</v>
      </c>
      <c r="B24" s="396" t="str">
        <f>+SUMMARY!#REF!</f>
        <v>#ERROR!</v>
      </c>
      <c r="C24" s="396" t="str">
        <f>+SUMMARY!#REF!</f>
        <v>#ERROR!</v>
      </c>
      <c r="D24" s="396" t="str">
        <f>+SUMMARY!#REF!</f>
        <v>#ERROR!</v>
      </c>
      <c r="E24" s="396" t="str">
        <f>+SUMMARY!#REF!</f>
        <v>#ERROR!</v>
      </c>
      <c r="F24" s="396" t="str">
        <f>+SUMMARY!#REF!</f>
        <v>#ERROR!</v>
      </c>
      <c r="G24" s="396" t="str">
        <f>+SUMMARY!#REF!</f>
        <v>#ERROR!</v>
      </c>
      <c r="H24" s="421" t="str">
        <f>+SUMMARY!#REF!</f>
        <v>#ERROR!</v>
      </c>
      <c r="I24" s="422" t="str">
        <f t="shared" si="1"/>
        <v>#ERROR!</v>
      </c>
      <c r="J24" s="399"/>
      <c r="K24" s="280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</row>
    <row r="25" ht="24.0" customHeight="1">
      <c r="A25" s="395" t="str">
        <f>+SUMMARY!#REF!</f>
        <v>#ERROR!</v>
      </c>
      <c r="B25" s="396" t="str">
        <f>+SUMMARY!#REF!</f>
        <v>#ERROR!</v>
      </c>
      <c r="C25" s="396" t="str">
        <f>+SUMMARY!#REF!</f>
        <v>#ERROR!</v>
      </c>
      <c r="D25" s="396" t="str">
        <f>+SUMMARY!#REF!</f>
        <v>#ERROR!</v>
      </c>
      <c r="E25" s="396" t="str">
        <f>+SUMMARY!#REF!</f>
        <v>#ERROR!</v>
      </c>
      <c r="F25" s="396" t="str">
        <f>+SUMMARY!#REF!</f>
        <v>#ERROR!</v>
      </c>
      <c r="G25" s="396" t="str">
        <f>+SUMMARY!#REF!</f>
        <v>#ERROR!</v>
      </c>
      <c r="H25" s="421" t="str">
        <f>+SUMMARY!#REF!</f>
        <v>#ERROR!</v>
      </c>
      <c r="I25" s="422" t="str">
        <f t="shared" si="1"/>
        <v>#ERROR!</v>
      </c>
      <c r="J25" s="399"/>
      <c r="K25" s="423"/>
      <c r="L25" s="423"/>
      <c r="M25" s="423"/>
      <c r="N25" s="423"/>
      <c r="O25" s="423"/>
      <c r="P25" s="423"/>
      <c r="Q25" s="423"/>
      <c r="R25" s="423"/>
      <c r="S25" s="423"/>
      <c r="T25" s="423"/>
      <c r="U25" s="423"/>
      <c r="V25" s="423"/>
      <c r="W25" s="423"/>
      <c r="X25" s="423"/>
      <c r="Y25" s="423"/>
      <c r="Z25" s="423"/>
      <c r="AA25" s="423"/>
      <c r="AB25" s="423"/>
      <c r="AC25" s="423"/>
      <c r="AD25" s="423"/>
    </row>
    <row r="26" ht="24.0" customHeight="1">
      <c r="A26" s="395" t="str">
        <f>+SUMMARY!#REF!</f>
        <v>#ERROR!</v>
      </c>
      <c r="B26" s="396" t="str">
        <f>+SUMMARY!#REF!</f>
        <v>#ERROR!</v>
      </c>
      <c r="C26" s="396" t="str">
        <f>+SUMMARY!#REF!</f>
        <v>#ERROR!</v>
      </c>
      <c r="D26" s="396" t="str">
        <f>+SUMMARY!#REF!</f>
        <v>#ERROR!</v>
      </c>
      <c r="E26" s="396" t="str">
        <f>+SUMMARY!#REF!</f>
        <v>#ERROR!</v>
      </c>
      <c r="F26" s="396" t="str">
        <f>+SUMMARY!#REF!</f>
        <v>#ERROR!</v>
      </c>
      <c r="G26" s="396" t="str">
        <f>+SUMMARY!#REF!</f>
        <v>#ERROR!</v>
      </c>
      <c r="H26" s="421" t="str">
        <f>+SUMMARY!#REF!</f>
        <v>#ERROR!</v>
      </c>
      <c r="I26" s="422" t="str">
        <f t="shared" si="1"/>
        <v>#ERROR!</v>
      </c>
      <c r="J26" s="399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</row>
    <row r="27" ht="24.0" customHeight="1">
      <c r="A27" s="395" t="str">
        <f>+SUMMARY!#REF!</f>
        <v>#ERROR!</v>
      </c>
      <c r="B27" s="396" t="str">
        <f>+SUMMARY!#REF!</f>
        <v>#ERROR!</v>
      </c>
      <c r="C27" s="396" t="str">
        <f>+SUMMARY!#REF!</f>
        <v>#ERROR!</v>
      </c>
      <c r="D27" s="396" t="str">
        <f>+SUMMARY!#REF!</f>
        <v>#ERROR!</v>
      </c>
      <c r="E27" s="396" t="str">
        <f>+SUMMARY!#REF!</f>
        <v>#ERROR!</v>
      </c>
      <c r="F27" s="396" t="str">
        <f>+SUMMARY!#REF!</f>
        <v>#ERROR!</v>
      </c>
      <c r="G27" s="396" t="str">
        <f>+SUMMARY!#REF!</f>
        <v>#ERROR!</v>
      </c>
      <c r="H27" s="421" t="str">
        <f>+SUMMARY!#REF!</f>
        <v>#ERROR!</v>
      </c>
      <c r="I27" s="422" t="str">
        <f t="shared" si="1"/>
        <v>#ERROR!</v>
      </c>
      <c r="J27" s="399"/>
      <c r="K27" s="280"/>
      <c r="L27" s="280"/>
      <c r="M27" s="280"/>
      <c r="N27" s="280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0"/>
      <c r="AC27" s="280"/>
      <c r="AD27" s="280"/>
    </row>
    <row r="28" ht="24.0" customHeight="1">
      <c r="A28" s="395" t="str">
        <f>+SUMMARY!#REF!</f>
        <v>#ERROR!</v>
      </c>
      <c r="B28" s="396" t="str">
        <f>+SUMMARY!#REF!</f>
        <v>#ERROR!</v>
      </c>
      <c r="C28" s="396" t="str">
        <f>+SUMMARY!#REF!</f>
        <v>#ERROR!</v>
      </c>
      <c r="D28" s="396" t="str">
        <f>+SUMMARY!#REF!</f>
        <v>#ERROR!</v>
      </c>
      <c r="E28" s="396" t="str">
        <f>+SUMMARY!#REF!</f>
        <v>#ERROR!</v>
      </c>
      <c r="F28" s="396" t="str">
        <f>+SUMMARY!#REF!</f>
        <v>#ERROR!</v>
      </c>
      <c r="G28" s="396" t="str">
        <f>+SUMMARY!#REF!</f>
        <v>#ERROR!</v>
      </c>
      <c r="H28" s="421" t="str">
        <f>+SUMMARY!#REF!</f>
        <v>#ERROR!</v>
      </c>
      <c r="I28" s="422" t="str">
        <f t="shared" si="1"/>
        <v>#ERROR!</v>
      </c>
      <c r="J28" s="399"/>
      <c r="K28" s="280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</row>
    <row r="29" ht="24.0" customHeight="1">
      <c r="A29" s="395" t="str">
        <f>+SUMMARY!#REF!</f>
        <v>#ERROR!</v>
      </c>
      <c r="B29" s="396" t="str">
        <f>+SUMMARY!#REF!</f>
        <v>#ERROR!</v>
      </c>
      <c r="C29" s="396" t="str">
        <f>+SUMMARY!#REF!</f>
        <v>#ERROR!</v>
      </c>
      <c r="D29" s="396" t="str">
        <f>+SUMMARY!#REF!</f>
        <v>#ERROR!</v>
      </c>
      <c r="E29" s="396" t="str">
        <f>+SUMMARY!#REF!</f>
        <v>#ERROR!</v>
      </c>
      <c r="F29" s="396" t="str">
        <f>+SUMMARY!#REF!</f>
        <v>#ERROR!</v>
      </c>
      <c r="G29" s="396" t="str">
        <f>+SUMMARY!#REF!</f>
        <v>#ERROR!</v>
      </c>
      <c r="H29" s="421" t="str">
        <f>+SUMMARY!#REF!</f>
        <v>#ERROR!</v>
      </c>
      <c r="I29" s="422" t="str">
        <f t="shared" si="1"/>
        <v>#ERROR!</v>
      </c>
      <c r="J29" s="399"/>
      <c r="K29" s="280"/>
      <c r="L29" s="280"/>
      <c r="M29" s="280"/>
      <c r="N29" s="280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</row>
    <row r="30" ht="24.0" customHeight="1">
      <c r="A30" s="395" t="str">
        <f>+SUMMARY!#REF!</f>
        <v>#ERROR!</v>
      </c>
      <c r="B30" s="396" t="str">
        <f>+SUMMARY!#REF!</f>
        <v>#ERROR!</v>
      </c>
      <c r="C30" s="396" t="str">
        <f>+SUMMARY!#REF!</f>
        <v>#ERROR!</v>
      </c>
      <c r="D30" s="396" t="str">
        <f>+SUMMARY!#REF!</f>
        <v>#ERROR!</v>
      </c>
      <c r="E30" s="396" t="str">
        <f>+SUMMARY!#REF!</f>
        <v>#ERROR!</v>
      </c>
      <c r="F30" s="396" t="str">
        <f>+SUMMARY!#REF!</f>
        <v>#ERROR!</v>
      </c>
      <c r="G30" s="396" t="str">
        <f>+SUMMARY!#REF!</f>
        <v>#ERROR!</v>
      </c>
      <c r="H30" s="421" t="str">
        <f>+SUMMARY!#REF!</f>
        <v>#ERROR!</v>
      </c>
      <c r="I30" s="422" t="str">
        <f t="shared" si="1"/>
        <v>#ERROR!</v>
      </c>
      <c r="J30" s="399"/>
      <c r="K30" s="280"/>
      <c r="L30" s="280"/>
      <c r="M30" s="280"/>
      <c r="N30" s="280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</row>
    <row r="31" ht="24.0" customHeight="1">
      <c r="A31" s="395" t="str">
        <f>+SUMMARY!#REF!</f>
        <v>#ERROR!</v>
      </c>
      <c r="B31" s="396" t="str">
        <f>+SUMMARY!#REF!</f>
        <v>#ERROR!</v>
      </c>
      <c r="C31" s="396" t="str">
        <f>+SUMMARY!#REF!</f>
        <v>#ERROR!</v>
      </c>
      <c r="D31" s="396" t="str">
        <f>+SUMMARY!#REF!</f>
        <v>#ERROR!</v>
      </c>
      <c r="E31" s="396" t="str">
        <f>+SUMMARY!#REF!</f>
        <v>#ERROR!</v>
      </c>
      <c r="F31" s="396" t="str">
        <f>+SUMMARY!#REF!</f>
        <v>#ERROR!</v>
      </c>
      <c r="G31" s="396" t="str">
        <f>+SUMMARY!#REF!</f>
        <v>#ERROR!</v>
      </c>
      <c r="H31" s="421" t="str">
        <f>+SUMMARY!#REF!</f>
        <v>#ERROR!</v>
      </c>
      <c r="I31" s="422" t="str">
        <f t="shared" si="1"/>
        <v>#ERROR!</v>
      </c>
      <c r="J31" s="399"/>
      <c r="K31" s="280"/>
      <c r="L31" s="280"/>
      <c r="M31" s="280"/>
      <c r="N31" s="280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</row>
    <row r="32" ht="24.0" customHeight="1">
      <c r="A32" s="395" t="str">
        <f>+SUMMARY!#REF!</f>
        <v>#ERROR!</v>
      </c>
      <c r="B32" s="396" t="str">
        <f>+SUMMARY!#REF!</f>
        <v>#ERROR!</v>
      </c>
      <c r="C32" s="396" t="str">
        <f>+SUMMARY!#REF!</f>
        <v>#ERROR!</v>
      </c>
      <c r="D32" s="396" t="str">
        <f>+SUMMARY!#REF!</f>
        <v>#ERROR!</v>
      </c>
      <c r="E32" s="396" t="str">
        <f>+SUMMARY!#REF!</f>
        <v>#ERROR!</v>
      </c>
      <c r="F32" s="396" t="str">
        <f>+SUMMARY!#REF!</f>
        <v>#ERROR!</v>
      </c>
      <c r="G32" s="396" t="str">
        <f>+SUMMARY!#REF!</f>
        <v>#ERROR!</v>
      </c>
      <c r="H32" s="421" t="str">
        <f>+SUMMARY!#REF!</f>
        <v>#ERROR!</v>
      </c>
      <c r="I32" s="422" t="str">
        <f t="shared" si="1"/>
        <v>#ERROR!</v>
      </c>
      <c r="J32" s="399"/>
      <c r="K32" s="280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</row>
    <row r="33" ht="24.0" customHeight="1">
      <c r="A33" s="395" t="str">
        <f>+SUMMARY!#REF!</f>
        <v>#ERROR!</v>
      </c>
      <c r="B33" s="396" t="str">
        <f>+SUMMARY!#REF!</f>
        <v>#ERROR!</v>
      </c>
      <c r="C33" s="396" t="str">
        <f>+SUMMARY!#REF!</f>
        <v>#ERROR!</v>
      </c>
      <c r="D33" s="396" t="str">
        <f>+SUMMARY!#REF!</f>
        <v>#ERROR!</v>
      </c>
      <c r="E33" s="396" t="str">
        <f>+SUMMARY!#REF!</f>
        <v>#ERROR!</v>
      </c>
      <c r="F33" s="396" t="str">
        <f>+SUMMARY!#REF!</f>
        <v>#ERROR!</v>
      </c>
      <c r="G33" s="396" t="str">
        <f>+SUMMARY!#REF!</f>
        <v>#ERROR!</v>
      </c>
      <c r="H33" s="421" t="str">
        <f>+SUMMARY!#REF!</f>
        <v>#ERROR!</v>
      </c>
      <c r="I33" s="422" t="str">
        <f t="shared" si="1"/>
        <v>#ERROR!</v>
      </c>
      <c r="J33" s="399"/>
      <c r="K33" s="280"/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</row>
    <row r="34" ht="24.0" customHeight="1">
      <c r="A34" s="395" t="str">
        <f>+SUMMARY!#REF!</f>
        <v>#ERROR!</v>
      </c>
      <c r="B34" s="396" t="str">
        <f>+SUMMARY!#REF!</f>
        <v>#ERROR!</v>
      </c>
      <c r="C34" s="396" t="str">
        <f>+SUMMARY!#REF!</f>
        <v>#ERROR!</v>
      </c>
      <c r="D34" s="396" t="str">
        <f>+SUMMARY!#REF!</f>
        <v>#ERROR!</v>
      </c>
      <c r="E34" s="396" t="str">
        <f>+SUMMARY!#REF!</f>
        <v>#ERROR!</v>
      </c>
      <c r="F34" s="396" t="str">
        <f>+SUMMARY!#REF!</f>
        <v>#ERROR!</v>
      </c>
      <c r="G34" s="396" t="str">
        <f>+SUMMARY!#REF!</f>
        <v>#ERROR!</v>
      </c>
      <c r="H34" s="421" t="str">
        <f>+SUMMARY!#REF!</f>
        <v>#ERROR!</v>
      </c>
      <c r="I34" s="422" t="str">
        <f t="shared" si="1"/>
        <v>#ERROR!</v>
      </c>
      <c r="J34" s="399"/>
      <c r="K34" s="280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</row>
    <row r="35" ht="24.0" customHeight="1">
      <c r="A35" s="395" t="str">
        <f>+SUMMARY!#REF!</f>
        <v>#ERROR!</v>
      </c>
      <c r="B35" s="396" t="str">
        <f>+SUMMARY!#REF!</f>
        <v>#ERROR!</v>
      </c>
      <c r="C35" s="396" t="str">
        <f>+SUMMARY!#REF!</f>
        <v>#ERROR!</v>
      </c>
      <c r="D35" s="396" t="str">
        <f>+SUMMARY!#REF!</f>
        <v>#ERROR!</v>
      </c>
      <c r="E35" s="396" t="str">
        <f>+SUMMARY!#REF!</f>
        <v>#ERROR!</v>
      </c>
      <c r="F35" s="396" t="str">
        <f>+SUMMARY!#REF!</f>
        <v>#ERROR!</v>
      </c>
      <c r="G35" s="396" t="str">
        <f>+SUMMARY!#REF!</f>
        <v>#ERROR!</v>
      </c>
      <c r="H35" s="421" t="str">
        <f>+SUMMARY!#REF!</f>
        <v>#ERROR!</v>
      </c>
      <c r="I35" s="422" t="str">
        <f t="shared" si="1"/>
        <v>#ERROR!</v>
      </c>
      <c r="J35" s="399"/>
      <c r="K35" s="280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</row>
    <row r="36" ht="24.0" customHeight="1">
      <c r="A36" s="395" t="str">
        <f>+SUMMARY!#REF!</f>
        <v>#ERROR!</v>
      </c>
      <c r="B36" s="396" t="str">
        <f>+SUMMARY!#REF!</f>
        <v>#ERROR!</v>
      </c>
      <c r="C36" s="396" t="str">
        <f>+SUMMARY!#REF!</f>
        <v>#ERROR!</v>
      </c>
      <c r="D36" s="396" t="str">
        <f>+SUMMARY!#REF!</f>
        <v>#ERROR!</v>
      </c>
      <c r="E36" s="396" t="str">
        <f>+SUMMARY!#REF!</f>
        <v>#ERROR!</v>
      </c>
      <c r="F36" s="396" t="str">
        <f>+SUMMARY!#REF!</f>
        <v>#ERROR!</v>
      </c>
      <c r="G36" s="396" t="str">
        <f>+SUMMARY!#REF!</f>
        <v>#ERROR!</v>
      </c>
      <c r="H36" s="421" t="str">
        <f>+SUMMARY!#REF!</f>
        <v>#ERROR!</v>
      </c>
      <c r="I36" s="422" t="str">
        <f t="shared" si="1"/>
        <v>#ERROR!</v>
      </c>
      <c r="J36" s="399"/>
      <c r="K36" s="280"/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</row>
    <row r="37" ht="24.0" customHeight="1">
      <c r="A37" s="395" t="str">
        <f>+SUMMARY!#REF!</f>
        <v>#ERROR!</v>
      </c>
      <c r="B37" s="396" t="str">
        <f>+SUMMARY!#REF!</f>
        <v>#ERROR!</v>
      </c>
      <c r="C37" s="396" t="str">
        <f>+SUMMARY!#REF!</f>
        <v>#ERROR!</v>
      </c>
      <c r="D37" s="396" t="str">
        <f>+SUMMARY!#REF!</f>
        <v>#ERROR!</v>
      </c>
      <c r="E37" s="396" t="str">
        <f>+SUMMARY!#REF!</f>
        <v>#ERROR!</v>
      </c>
      <c r="F37" s="396" t="str">
        <f>+SUMMARY!#REF!</f>
        <v>#ERROR!</v>
      </c>
      <c r="G37" s="396" t="str">
        <f>+SUMMARY!#REF!</f>
        <v>#ERROR!</v>
      </c>
      <c r="H37" s="421" t="str">
        <f>+SUMMARY!#REF!</f>
        <v>#ERROR!</v>
      </c>
      <c r="I37" s="422" t="str">
        <f t="shared" si="1"/>
        <v>#ERROR!</v>
      </c>
      <c r="J37" s="399"/>
      <c r="K37" s="280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</row>
    <row r="38" ht="30.0" customHeight="1">
      <c r="A38" s="424" t="s">
        <v>97</v>
      </c>
      <c r="B38" s="425" t="str">
        <f t="shared" ref="B38:G38" si="2">SUM(B8:B37)</f>
        <v>#ERROR!</v>
      </c>
      <c r="C38" s="425" t="str">
        <f t="shared" si="2"/>
        <v>#ERROR!</v>
      </c>
      <c r="D38" s="425" t="str">
        <f t="shared" si="2"/>
        <v>#ERROR!</v>
      </c>
      <c r="E38" s="425" t="str">
        <f t="shared" si="2"/>
        <v>#ERROR!</v>
      </c>
      <c r="F38" s="425" t="str">
        <f t="shared" si="2"/>
        <v>#ERROR!</v>
      </c>
      <c r="G38" s="425" t="str">
        <f t="shared" si="2"/>
        <v>#ERROR!</v>
      </c>
      <c r="H38" s="426" t="str">
        <f>+SUMMARY!H13</f>
        <v/>
      </c>
      <c r="I38" s="427" t="str">
        <f t="shared" si="1"/>
        <v>#ERROR!</v>
      </c>
      <c r="J38" s="407"/>
      <c r="K38" s="280"/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</row>
    <row r="39" ht="24.75" customHeight="1">
      <c r="A39" s="428" t="s">
        <v>49</v>
      </c>
      <c r="B39" s="429"/>
      <c r="C39" s="430" t="str">
        <f>+C38/B38</f>
        <v>#ERROR!</v>
      </c>
      <c r="D39" s="430" t="str">
        <f>+D38/B38</f>
        <v>#ERROR!</v>
      </c>
      <c r="E39" s="430" t="str">
        <f>+E38/B38</f>
        <v>#ERROR!</v>
      </c>
      <c r="F39" s="431" t="str">
        <f>+F38/B38</f>
        <v>#ERROR!</v>
      </c>
      <c r="G39" s="408" t="str">
        <f>+G38/B38</f>
        <v>#ERROR!</v>
      </c>
      <c r="H39" s="426" t="str">
        <f>+SUMMARY!H14</f>
        <v/>
      </c>
      <c r="I39" s="318"/>
      <c r="J39" s="411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</row>
    <row r="40" ht="33.75" customHeight="1">
      <c r="A40" s="412" t="s">
        <v>98</v>
      </c>
      <c r="B40" s="413"/>
      <c r="C40" s="414"/>
      <c r="D40" s="414">
        <v>0.0053</v>
      </c>
      <c r="E40" s="414">
        <v>0.0084</v>
      </c>
      <c r="F40" s="414"/>
      <c r="G40" s="432">
        <v>0.0061</v>
      </c>
      <c r="H40" s="416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</row>
    <row r="41" ht="40.5" customHeight="1">
      <c r="A41" s="310"/>
      <c r="B41" s="280"/>
      <c r="C41" s="280"/>
      <c r="D41" s="280" t="s">
        <v>99</v>
      </c>
      <c r="E41" s="280"/>
      <c r="F41" s="311" t="str">
        <f>+D38+E38+F38+G38</f>
        <v>#ERROR!</v>
      </c>
      <c r="G41" s="280"/>
      <c r="H41" s="417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</row>
    <row r="42" ht="20.25" customHeight="1">
      <c r="A42" s="310"/>
      <c r="B42" s="280"/>
      <c r="C42" s="280"/>
      <c r="D42" s="280" t="s">
        <v>100</v>
      </c>
      <c r="E42" s="280"/>
      <c r="F42" s="313" t="str">
        <f>+F41/B38</f>
        <v>#ERROR!</v>
      </c>
      <c r="G42" s="280"/>
      <c r="H42" s="417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</row>
    <row r="43" ht="20.25" customHeight="1">
      <c r="A43" s="310"/>
      <c r="B43" s="280"/>
      <c r="C43" s="280"/>
      <c r="D43" s="280" t="s">
        <v>101</v>
      </c>
      <c r="E43" s="280"/>
      <c r="F43" s="313" t="str">
        <f t="shared" ref="F43:F44" si="3">+D39+E39+G39</f>
        <v>#ERROR!</v>
      </c>
      <c r="G43" s="280"/>
      <c r="H43" s="417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</row>
    <row r="44" ht="20.25" customHeight="1">
      <c r="A44" s="310"/>
      <c r="B44" s="280"/>
      <c r="C44" s="279" t="s">
        <v>102</v>
      </c>
      <c r="D44" s="279"/>
      <c r="E44" s="279"/>
      <c r="F44" s="306">
        <f t="shared" si="3"/>
        <v>0.0198</v>
      </c>
      <c r="G44" s="280"/>
      <c r="H44" s="417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</row>
    <row r="45" ht="20.25" customHeight="1">
      <c r="A45" s="310" t="s">
        <v>103</v>
      </c>
      <c r="B45" s="280"/>
      <c r="C45" s="280"/>
      <c r="D45" s="315">
        <v>9.0</v>
      </c>
      <c r="E45" s="280"/>
      <c r="F45" s="280"/>
      <c r="G45" s="280"/>
      <c r="H45" s="417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</row>
    <row r="46" ht="20.25" customHeight="1">
      <c r="A46" s="310"/>
      <c r="B46" s="280"/>
      <c r="C46" s="280" t="s">
        <v>104</v>
      </c>
      <c r="D46" s="316" t="str">
        <f t="shared" ref="D46:E46" si="4">+$D$45*D38</f>
        <v>#ERROR!</v>
      </c>
      <c r="E46" s="316" t="str">
        <f t="shared" si="4"/>
        <v>#ERROR!</v>
      </c>
      <c r="F46" s="316"/>
      <c r="G46" s="316" t="str">
        <f>+$D$45*G38</f>
        <v>#ERROR!</v>
      </c>
      <c r="H46" s="417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</row>
    <row r="47" ht="21.0" customHeight="1">
      <c r="A47" s="317"/>
      <c r="B47" s="318"/>
      <c r="C47" s="318"/>
      <c r="D47" s="318"/>
      <c r="E47" s="318"/>
      <c r="F47" s="318"/>
      <c r="G47" s="318"/>
      <c r="H47" s="418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</row>
    <row r="48" ht="20.25" customHeight="1">
      <c r="A48" s="280"/>
      <c r="B48" s="280"/>
      <c r="C48" s="280"/>
      <c r="D48" s="280"/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0"/>
      <c r="AB48" s="280"/>
      <c r="AC48" s="280"/>
      <c r="AD48" s="280"/>
    </row>
    <row r="49" ht="20.25" customHeight="1">
      <c r="A49" s="280"/>
      <c r="B49" s="280"/>
      <c r="C49" s="280"/>
      <c r="D49" s="280"/>
      <c r="E49" s="280"/>
      <c r="F49" s="297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</row>
    <row r="50" ht="20.25" customHeight="1">
      <c r="A50" s="280"/>
      <c r="B50" s="280"/>
      <c r="C50" s="280"/>
      <c r="D50" s="280"/>
      <c r="E50" s="297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</row>
    <row r="51" ht="20.25" customHeight="1">
      <c r="A51" s="280"/>
      <c r="B51" s="280"/>
      <c r="C51" s="280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0"/>
      <c r="AC51" s="280"/>
      <c r="AD51" s="280"/>
    </row>
    <row r="52" ht="20.25" customHeight="1">
      <c r="A52" s="280"/>
      <c r="B52" s="280"/>
      <c r="C52" s="280"/>
      <c r="D52" s="280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0"/>
      <c r="AC52" s="280"/>
      <c r="AD52" s="280"/>
    </row>
    <row r="53" ht="20.25" customHeight="1">
      <c r="A53" s="280"/>
      <c r="B53" s="280"/>
      <c r="C53" s="280"/>
      <c r="D53" s="280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0"/>
      <c r="T53" s="280"/>
      <c r="U53" s="280"/>
      <c r="V53" s="280"/>
      <c r="W53" s="280"/>
      <c r="X53" s="280"/>
      <c r="Y53" s="280"/>
      <c r="Z53" s="280"/>
      <c r="AA53" s="280"/>
      <c r="AB53" s="280"/>
      <c r="AC53" s="280"/>
      <c r="AD53" s="280"/>
    </row>
    <row r="54" ht="20.25" customHeight="1">
      <c r="A54" s="280"/>
      <c r="B54" s="280"/>
      <c r="C54" s="280"/>
      <c r="D54" s="280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0"/>
      <c r="AC54" s="280"/>
      <c r="AD54" s="280"/>
    </row>
    <row r="55" ht="20.25" customHeight="1">
      <c r="A55" s="280"/>
      <c r="B55" s="280"/>
      <c r="C55" s="280"/>
      <c r="D55" s="280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0"/>
      <c r="AC55" s="280"/>
      <c r="AD55" s="280"/>
    </row>
    <row r="56" ht="20.25" customHeight="1">
      <c r="A56" s="280"/>
      <c r="B56" s="280"/>
      <c r="C56" s="280"/>
      <c r="D56" s="280"/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</row>
    <row r="57" ht="20.25" customHeight="1">
      <c r="A57" s="280"/>
      <c r="B57" s="280"/>
      <c r="C57" s="280"/>
      <c r="D57" s="280"/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0"/>
      <c r="AC57" s="280"/>
      <c r="AD57" s="280"/>
    </row>
    <row r="58" ht="20.25" customHeight="1">
      <c r="A58" s="280"/>
      <c r="B58" s="280"/>
      <c r="C58" s="280"/>
      <c r="D58" s="280"/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</row>
    <row r="59" ht="20.25" customHeight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</row>
    <row r="60" ht="20.25" customHeight="1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</row>
    <row r="61" ht="20.25" customHeight="1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</row>
    <row r="62" ht="20.25" customHeight="1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</row>
    <row r="63" ht="20.25" customHeight="1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0"/>
      <c r="T63" s="280"/>
      <c r="U63" s="280"/>
      <c r="V63" s="280"/>
      <c r="W63" s="280"/>
      <c r="X63" s="280"/>
      <c r="Y63" s="280"/>
      <c r="Z63" s="280"/>
      <c r="AA63" s="280"/>
      <c r="AB63" s="280"/>
      <c r="AC63" s="280"/>
      <c r="AD63" s="280"/>
    </row>
    <row r="64" ht="20.25" customHeight="1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0"/>
      <c r="AC64" s="280"/>
      <c r="AD64" s="280"/>
    </row>
    <row r="65" ht="20.25" customHeight="1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</row>
    <row r="66" ht="20.25" customHeight="1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</row>
    <row r="67" ht="20.25" customHeight="1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</row>
    <row r="68" ht="20.25" customHeight="1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</row>
    <row r="69" ht="20.25" customHeight="1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</row>
    <row r="70" ht="20.25" customHeight="1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</row>
    <row r="71" ht="20.25" customHeight="1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</row>
    <row r="72" ht="20.25" customHeight="1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</row>
    <row r="73" ht="20.25" customHeight="1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</row>
    <row r="74" ht="20.25" customHeight="1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80"/>
      <c r="AD74" s="280"/>
    </row>
    <row r="75" ht="20.25" customHeight="1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</row>
    <row r="76" ht="20.25" customHeight="1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</row>
    <row r="77" ht="20.25" customHeight="1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</row>
    <row r="78" ht="20.25" customHeight="1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</row>
    <row r="79" ht="20.25" customHeight="1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</row>
    <row r="80" ht="20.25" customHeight="1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</row>
    <row r="81" ht="20.25" customHeight="1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</row>
    <row r="82" ht="20.25" customHeight="1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</row>
    <row r="83" ht="20.25" customHeight="1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</row>
    <row r="84" ht="20.25" customHeight="1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</row>
    <row r="85" ht="20.25" customHeight="1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</row>
    <row r="86" ht="20.25" customHeight="1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</row>
    <row r="87" ht="20.25" customHeight="1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</row>
    <row r="88" ht="20.25" customHeight="1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</row>
    <row r="89" ht="20.25" customHeight="1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</row>
    <row r="90" ht="20.25" customHeight="1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</row>
    <row r="91" ht="20.25" customHeight="1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</row>
    <row r="92" ht="20.25" customHeight="1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</row>
    <row r="93" ht="20.25" customHeight="1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280"/>
      <c r="T93" s="280"/>
      <c r="U93" s="280"/>
      <c r="V93" s="280"/>
      <c r="W93" s="280"/>
      <c r="X93" s="280"/>
      <c r="Y93" s="280"/>
      <c r="Z93" s="280"/>
      <c r="AA93" s="280"/>
      <c r="AB93" s="280"/>
      <c r="AC93" s="280"/>
      <c r="AD93" s="280"/>
    </row>
    <row r="94" ht="20.25" customHeight="1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280"/>
      <c r="T94" s="280"/>
      <c r="U94" s="280"/>
      <c r="V94" s="280"/>
      <c r="W94" s="280"/>
      <c r="X94" s="280"/>
      <c r="Y94" s="280"/>
      <c r="Z94" s="280"/>
      <c r="AA94" s="280"/>
      <c r="AB94" s="280"/>
      <c r="AC94" s="280"/>
      <c r="AD94" s="280"/>
    </row>
    <row r="95" ht="20.25" customHeight="1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280"/>
      <c r="T95" s="280"/>
      <c r="U95" s="280"/>
      <c r="V95" s="280"/>
      <c r="W95" s="280"/>
      <c r="X95" s="280"/>
      <c r="Y95" s="280"/>
      <c r="Z95" s="280"/>
      <c r="AA95" s="280"/>
      <c r="AB95" s="280"/>
      <c r="AC95" s="280"/>
      <c r="AD95" s="280"/>
    </row>
    <row r="96" ht="20.25" customHeight="1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280"/>
      <c r="T96" s="280"/>
      <c r="U96" s="280"/>
      <c r="V96" s="280"/>
      <c r="W96" s="280"/>
      <c r="X96" s="280"/>
      <c r="Y96" s="280"/>
      <c r="Z96" s="280"/>
      <c r="AA96" s="280"/>
      <c r="AB96" s="280"/>
      <c r="AC96" s="280"/>
      <c r="AD96" s="280"/>
    </row>
    <row r="97" ht="20.25" customHeight="1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</row>
    <row r="98" ht="20.25" customHeight="1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280"/>
      <c r="T98" s="280"/>
      <c r="U98" s="280"/>
      <c r="V98" s="280"/>
      <c r="W98" s="280"/>
      <c r="X98" s="280"/>
      <c r="Y98" s="280"/>
      <c r="Z98" s="280"/>
      <c r="AA98" s="280"/>
      <c r="AB98" s="280"/>
      <c r="AC98" s="280"/>
      <c r="AD98" s="280"/>
    </row>
    <row r="99" ht="20.25" customHeight="1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0"/>
      <c r="AC99" s="280"/>
      <c r="AD99" s="280"/>
    </row>
    <row r="100" ht="20.25" customHeight="1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</row>
    <row r="101" ht="20.25" customHeight="1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0"/>
      <c r="AC101" s="280"/>
      <c r="AD101" s="280"/>
    </row>
    <row r="102" ht="20.25" customHeight="1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0"/>
      <c r="AC102" s="280"/>
      <c r="AD102" s="280"/>
    </row>
    <row r="103" ht="20.25" customHeight="1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280"/>
      <c r="T103" s="280"/>
      <c r="U103" s="280"/>
      <c r="V103" s="280"/>
      <c r="W103" s="280"/>
      <c r="X103" s="280"/>
      <c r="Y103" s="280"/>
      <c r="Z103" s="280"/>
      <c r="AA103" s="280"/>
      <c r="AB103" s="280"/>
      <c r="AC103" s="280"/>
      <c r="AD103" s="280"/>
    </row>
    <row r="104" ht="20.25" customHeight="1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0"/>
      <c r="AC104" s="280"/>
      <c r="AD104" s="280"/>
    </row>
    <row r="105" ht="20.25" customHeight="1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0"/>
      <c r="AC105" s="280"/>
      <c r="AD105" s="280"/>
    </row>
    <row r="106" ht="20.25" customHeight="1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0"/>
      <c r="AC106" s="280"/>
      <c r="AD106" s="280"/>
    </row>
    <row r="107" ht="20.25" customHeight="1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0"/>
      <c r="AC107" s="280"/>
      <c r="AD107" s="280"/>
    </row>
    <row r="108" ht="20.25" customHeight="1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280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</row>
    <row r="109" ht="20.25" customHeight="1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</row>
    <row r="110" ht="20.25" customHeight="1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</row>
    <row r="111" ht="20.25" customHeight="1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0"/>
      <c r="AC111" s="280"/>
      <c r="AD111" s="280"/>
    </row>
    <row r="112" ht="20.25" customHeight="1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0"/>
      <c r="AC112" s="280"/>
      <c r="AD112" s="280"/>
    </row>
    <row r="113" ht="20.25" customHeight="1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</row>
    <row r="114" ht="20.25" customHeight="1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</row>
    <row r="115" ht="20.25" customHeight="1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</row>
    <row r="116" ht="20.25" customHeight="1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</row>
    <row r="117" ht="20.25" customHeight="1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</row>
    <row r="118" ht="20.25" customHeight="1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</row>
    <row r="119" ht="20.25" customHeight="1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</row>
    <row r="120" ht="20.25" customHeight="1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280"/>
      <c r="R120" s="280"/>
      <c r="S120" s="280"/>
      <c r="T120" s="280"/>
      <c r="U120" s="280"/>
      <c r="V120" s="280"/>
      <c r="W120" s="280"/>
      <c r="X120" s="280"/>
      <c r="Y120" s="280"/>
      <c r="Z120" s="280"/>
      <c r="AA120" s="280"/>
      <c r="AB120" s="280"/>
      <c r="AC120" s="280"/>
      <c r="AD120" s="280"/>
    </row>
    <row r="121" ht="20.25" customHeight="1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280"/>
      <c r="N121" s="280"/>
      <c r="O121" s="280"/>
      <c r="P121" s="280"/>
      <c r="Q121" s="280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</row>
    <row r="122" ht="20.25" customHeight="1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280"/>
      <c r="N122" s="280"/>
      <c r="O122" s="280"/>
      <c r="P122" s="280"/>
      <c r="Q122" s="280"/>
      <c r="R122" s="280"/>
      <c r="S122" s="280"/>
      <c r="T122" s="280"/>
      <c r="U122" s="280"/>
      <c r="V122" s="280"/>
      <c r="W122" s="280"/>
      <c r="X122" s="280"/>
      <c r="Y122" s="280"/>
      <c r="Z122" s="280"/>
      <c r="AA122" s="280"/>
      <c r="AB122" s="280"/>
      <c r="AC122" s="280"/>
      <c r="AD122" s="280"/>
    </row>
    <row r="123" ht="20.25" customHeight="1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280"/>
      <c r="N123" s="280"/>
      <c r="O123" s="280"/>
      <c r="P123" s="280"/>
      <c r="Q123" s="280"/>
      <c r="R123" s="280"/>
      <c r="S123" s="280"/>
      <c r="T123" s="280"/>
      <c r="U123" s="280"/>
      <c r="V123" s="280"/>
      <c r="W123" s="280"/>
      <c r="X123" s="280"/>
      <c r="Y123" s="280"/>
      <c r="Z123" s="280"/>
      <c r="AA123" s="280"/>
      <c r="AB123" s="280"/>
      <c r="AC123" s="280"/>
      <c r="AD123" s="280"/>
    </row>
    <row r="124" ht="20.25" customHeight="1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</row>
    <row r="125" ht="20.25" customHeight="1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</row>
    <row r="126" ht="20.25" customHeight="1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</row>
    <row r="127" ht="20.25" customHeight="1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</row>
    <row r="128" ht="20.25" customHeight="1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</row>
    <row r="129" ht="20.25" customHeight="1">
      <c r="A129" s="280"/>
      <c r="B129" s="280"/>
      <c r="C129" s="280"/>
      <c r="D129" s="280"/>
      <c r="E129" s="280"/>
      <c r="F129" s="280"/>
      <c r="G129" s="280"/>
      <c r="H129" s="280"/>
      <c r="I129" s="280"/>
      <c r="J129" s="280"/>
      <c r="K129" s="280"/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</row>
    <row r="130" ht="20.25" customHeight="1">
      <c r="A130" s="280"/>
      <c r="B130" s="280"/>
      <c r="C130" s="280"/>
      <c r="D130" s="280"/>
      <c r="E130" s="280"/>
      <c r="F130" s="280"/>
      <c r="G130" s="280"/>
      <c r="H130" s="280"/>
      <c r="I130" s="280"/>
      <c r="J130" s="280"/>
      <c r="K130" s="280"/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</row>
    <row r="131" ht="20.25" customHeight="1">
      <c r="A131" s="280"/>
      <c r="B131" s="280"/>
      <c r="C131" s="280"/>
      <c r="D131" s="280"/>
      <c r="E131" s="280"/>
      <c r="F131" s="280"/>
      <c r="G131" s="280"/>
      <c r="H131" s="280"/>
      <c r="I131" s="280"/>
      <c r="J131" s="280"/>
      <c r="K131" s="280"/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</row>
    <row r="132" ht="20.25" customHeight="1">
      <c r="A132" s="280"/>
      <c r="B132" s="280"/>
      <c r="C132" s="280"/>
      <c r="D132" s="280"/>
      <c r="E132" s="280"/>
      <c r="F132" s="280"/>
      <c r="G132" s="280"/>
      <c r="H132" s="280"/>
      <c r="I132" s="280"/>
      <c r="J132" s="280"/>
      <c r="K132" s="280"/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</row>
    <row r="133" ht="20.25" customHeight="1">
      <c r="A133" s="280"/>
      <c r="B133" s="280"/>
      <c r="C133" s="280"/>
      <c r="D133" s="280"/>
      <c r="E133" s="280"/>
      <c r="F133" s="280"/>
      <c r="G133" s="280"/>
      <c r="H133" s="280"/>
      <c r="I133" s="280"/>
      <c r="J133" s="280"/>
      <c r="K133" s="280"/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</row>
    <row r="134" ht="20.25" customHeight="1">
      <c r="A134" s="280"/>
      <c r="B134" s="280"/>
      <c r="C134" s="280"/>
      <c r="D134" s="280"/>
      <c r="E134" s="280"/>
      <c r="F134" s="280"/>
      <c r="G134" s="280"/>
      <c r="H134" s="280"/>
      <c r="I134" s="280"/>
      <c r="J134" s="280"/>
      <c r="K134" s="280"/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</row>
    <row r="135" ht="20.25" customHeight="1">
      <c r="A135" s="280"/>
      <c r="B135" s="280"/>
      <c r="C135" s="280"/>
      <c r="D135" s="280"/>
      <c r="E135" s="280"/>
      <c r="F135" s="280"/>
      <c r="G135" s="280"/>
      <c r="H135" s="280"/>
      <c r="I135" s="280"/>
      <c r="J135" s="280"/>
      <c r="K135" s="280"/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</row>
    <row r="136" ht="20.25" customHeight="1">
      <c r="A136" s="280"/>
      <c r="B136" s="280"/>
      <c r="C136" s="280"/>
      <c r="D136" s="280"/>
      <c r="E136" s="280"/>
      <c r="F136" s="280"/>
      <c r="G136" s="280"/>
      <c r="H136" s="280"/>
      <c r="I136" s="280"/>
      <c r="J136" s="280"/>
      <c r="K136" s="280"/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</row>
    <row r="137" ht="20.25" customHeight="1">
      <c r="A137" s="280"/>
      <c r="B137" s="280"/>
      <c r="C137" s="280"/>
      <c r="D137" s="280"/>
      <c r="E137" s="280"/>
      <c r="F137" s="280"/>
      <c r="G137" s="280"/>
      <c r="H137" s="280"/>
      <c r="I137" s="280"/>
      <c r="J137" s="280"/>
      <c r="K137" s="280"/>
      <c r="L137" s="280"/>
      <c r="M137" s="280"/>
      <c r="N137" s="280"/>
      <c r="O137" s="280"/>
      <c r="P137" s="280"/>
      <c r="Q137" s="280"/>
      <c r="R137" s="280"/>
      <c r="S137" s="280"/>
      <c r="T137" s="280"/>
      <c r="U137" s="280"/>
      <c r="V137" s="280"/>
      <c r="W137" s="280"/>
      <c r="X137" s="280"/>
      <c r="Y137" s="280"/>
      <c r="Z137" s="280"/>
      <c r="AA137" s="280"/>
      <c r="AB137" s="280"/>
      <c r="AC137" s="280"/>
      <c r="AD137" s="280"/>
    </row>
    <row r="138" ht="20.25" customHeight="1">
      <c r="A138" s="280"/>
      <c r="B138" s="280"/>
      <c r="C138" s="280"/>
      <c r="D138" s="280"/>
      <c r="E138" s="280"/>
      <c r="F138" s="280"/>
      <c r="G138" s="280"/>
      <c r="H138" s="280"/>
      <c r="I138" s="280"/>
      <c r="J138" s="280"/>
      <c r="K138" s="280"/>
      <c r="L138" s="280"/>
      <c r="M138" s="280"/>
      <c r="N138" s="280"/>
      <c r="O138" s="280"/>
      <c r="P138" s="280"/>
      <c r="Q138" s="280"/>
      <c r="R138" s="280"/>
      <c r="S138" s="280"/>
      <c r="T138" s="280"/>
      <c r="U138" s="280"/>
      <c r="V138" s="280"/>
      <c r="W138" s="280"/>
      <c r="X138" s="280"/>
      <c r="Y138" s="280"/>
      <c r="Z138" s="280"/>
      <c r="AA138" s="280"/>
      <c r="AB138" s="280"/>
      <c r="AC138" s="280"/>
      <c r="AD138" s="280"/>
    </row>
    <row r="139" ht="20.25" customHeight="1">
      <c r="A139" s="280"/>
      <c r="B139" s="280"/>
      <c r="C139" s="280"/>
      <c r="D139" s="280"/>
      <c r="E139" s="280"/>
      <c r="F139" s="280"/>
      <c r="G139" s="280"/>
      <c r="H139" s="280"/>
      <c r="I139" s="280"/>
      <c r="J139" s="280"/>
      <c r="K139" s="280"/>
      <c r="L139" s="280"/>
      <c r="M139" s="280"/>
      <c r="N139" s="280"/>
      <c r="O139" s="280"/>
      <c r="P139" s="280"/>
      <c r="Q139" s="280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</row>
    <row r="140" ht="20.25" customHeight="1">
      <c r="A140" s="280"/>
      <c r="B140" s="280"/>
      <c r="C140" s="280"/>
      <c r="D140" s="280"/>
      <c r="E140" s="280"/>
      <c r="F140" s="280"/>
      <c r="G140" s="280"/>
      <c r="H140" s="280"/>
      <c r="I140" s="280"/>
      <c r="J140" s="280"/>
      <c r="K140" s="280"/>
      <c r="L140" s="280"/>
      <c r="M140" s="280"/>
      <c r="N140" s="280"/>
      <c r="O140" s="280"/>
      <c r="P140" s="280"/>
      <c r="Q140" s="280"/>
      <c r="R140" s="280"/>
      <c r="S140" s="280"/>
      <c r="T140" s="280"/>
      <c r="U140" s="280"/>
      <c r="V140" s="280"/>
      <c r="W140" s="280"/>
      <c r="X140" s="280"/>
      <c r="Y140" s="280"/>
      <c r="Z140" s="280"/>
      <c r="AA140" s="280"/>
      <c r="AB140" s="280"/>
      <c r="AC140" s="280"/>
      <c r="AD140" s="280"/>
    </row>
    <row r="141" ht="20.25" customHeight="1">
      <c r="A141" s="280"/>
      <c r="B141" s="280"/>
      <c r="C141" s="280"/>
      <c r="D141" s="280"/>
      <c r="E141" s="280"/>
      <c r="F141" s="280"/>
      <c r="G141" s="280"/>
      <c r="H141" s="280"/>
      <c r="I141" s="280"/>
      <c r="J141" s="280"/>
      <c r="K141" s="280"/>
      <c r="L141" s="280"/>
      <c r="M141" s="280"/>
      <c r="N141" s="280"/>
      <c r="O141" s="280"/>
      <c r="P141" s="280"/>
      <c r="Q141" s="280"/>
      <c r="R141" s="280"/>
      <c r="S141" s="280"/>
      <c r="T141" s="280"/>
      <c r="U141" s="280"/>
      <c r="V141" s="280"/>
      <c r="W141" s="280"/>
      <c r="X141" s="280"/>
      <c r="Y141" s="280"/>
      <c r="Z141" s="280"/>
      <c r="AA141" s="280"/>
      <c r="AB141" s="280"/>
      <c r="AC141" s="280"/>
      <c r="AD141" s="280"/>
    </row>
    <row r="142" ht="20.25" customHeight="1">
      <c r="A142" s="280"/>
      <c r="B142" s="280"/>
      <c r="C142" s="280"/>
      <c r="D142" s="280"/>
      <c r="E142" s="280"/>
      <c r="F142" s="280"/>
      <c r="G142" s="280"/>
      <c r="H142" s="280"/>
      <c r="I142" s="280"/>
      <c r="J142" s="280"/>
      <c r="K142" s="280"/>
      <c r="L142" s="280"/>
      <c r="M142" s="280"/>
      <c r="N142" s="280"/>
      <c r="O142" s="280"/>
      <c r="P142" s="280"/>
      <c r="Q142" s="280"/>
      <c r="R142" s="280"/>
      <c r="S142" s="280"/>
      <c r="T142" s="280"/>
      <c r="U142" s="280"/>
      <c r="V142" s="280"/>
      <c r="W142" s="280"/>
      <c r="X142" s="280"/>
      <c r="Y142" s="280"/>
      <c r="Z142" s="280"/>
      <c r="AA142" s="280"/>
      <c r="AB142" s="280"/>
      <c r="AC142" s="280"/>
      <c r="AD142" s="280"/>
    </row>
    <row r="143" ht="20.25" customHeight="1">
      <c r="A143" s="280"/>
      <c r="B143" s="280"/>
      <c r="C143" s="280"/>
      <c r="D143" s="280"/>
      <c r="E143" s="280"/>
      <c r="F143" s="280"/>
      <c r="G143" s="280"/>
      <c r="H143" s="280"/>
      <c r="I143" s="280"/>
      <c r="J143" s="280"/>
      <c r="K143" s="280"/>
      <c r="L143" s="280"/>
      <c r="M143" s="280"/>
      <c r="N143" s="280"/>
      <c r="O143" s="280"/>
      <c r="P143" s="280"/>
      <c r="Q143" s="280"/>
      <c r="R143" s="280"/>
      <c r="S143" s="280"/>
      <c r="T143" s="280"/>
      <c r="U143" s="280"/>
      <c r="V143" s="280"/>
      <c r="W143" s="280"/>
      <c r="X143" s="280"/>
      <c r="Y143" s="280"/>
      <c r="Z143" s="280"/>
      <c r="AA143" s="280"/>
      <c r="AB143" s="280"/>
      <c r="AC143" s="280"/>
      <c r="AD143" s="280"/>
    </row>
    <row r="144" ht="20.25" customHeight="1">
      <c r="A144" s="280"/>
      <c r="B144" s="280"/>
      <c r="C144" s="280"/>
      <c r="D144" s="280"/>
      <c r="E144" s="280"/>
      <c r="F144" s="280"/>
      <c r="G144" s="280"/>
      <c r="H144" s="280"/>
      <c r="I144" s="280"/>
      <c r="J144" s="280"/>
      <c r="K144" s="280"/>
      <c r="L144" s="280"/>
      <c r="M144" s="280"/>
      <c r="N144" s="280"/>
      <c r="O144" s="280"/>
      <c r="P144" s="280"/>
      <c r="Q144" s="280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</row>
    <row r="145" ht="20.25" customHeight="1">
      <c r="A145" s="280"/>
      <c r="B145" s="280"/>
      <c r="C145" s="280"/>
      <c r="D145" s="280"/>
      <c r="E145" s="280"/>
      <c r="F145" s="280"/>
      <c r="G145" s="280"/>
      <c r="H145" s="280"/>
      <c r="I145" s="280"/>
      <c r="J145" s="280"/>
      <c r="K145" s="280"/>
      <c r="L145" s="280"/>
      <c r="M145" s="280"/>
      <c r="N145" s="280"/>
      <c r="O145" s="280"/>
      <c r="P145" s="280"/>
      <c r="Q145" s="280"/>
      <c r="R145" s="280"/>
      <c r="S145" s="280"/>
      <c r="T145" s="280"/>
      <c r="U145" s="280"/>
      <c r="V145" s="280"/>
      <c r="W145" s="280"/>
      <c r="X145" s="280"/>
      <c r="Y145" s="280"/>
      <c r="Z145" s="280"/>
      <c r="AA145" s="280"/>
      <c r="AB145" s="280"/>
      <c r="AC145" s="280"/>
      <c r="AD145" s="280"/>
    </row>
    <row r="146" ht="20.25" customHeight="1">
      <c r="A146" s="280"/>
      <c r="B146" s="280"/>
      <c r="C146" s="280"/>
      <c r="D146" s="280"/>
      <c r="E146" s="280"/>
      <c r="F146" s="280"/>
      <c r="G146" s="280"/>
      <c r="H146" s="280"/>
      <c r="I146" s="280"/>
      <c r="J146" s="280"/>
      <c r="K146" s="280"/>
      <c r="L146" s="280"/>
      <c r="M146" s="280"/>
      <c r="N146" s="280"/>
      <c r="O146" s="280"/>
      <c r="P146" s="280"/>
      <c r="Q146" s="280"/>
      <c r="R146" s="280"/>
      <c r="S146" s="280"/>
      <c r="T146" s="280"/>
      <c r="U146" s="280"/>
      <c r="V146" s="280"/>
      <c r="W146" s="280"/>
      <c r="X146" s="280"/>
      <c r="Y146" s="280"/>
      <c r="Z146" s="280"/>
      <c r="AA146" s="280"/>
      <c r="AB146" s="280"/>
      <c r="AC146" s="280"/>
      <c r="AD146" s="280"/>
    </row>
    <row r="147" ht="20.25" customHeight="1">
      <c r="A147" s="280"/>
      <c r="B147" s="280"/>
      <c r="C147" s="280"/>
      <c r="D147" s="280"/>
      <c r="E147" s="280"/>
      <c r="F147" s="280"/>
      <c r="G147" s="280"/>
      <c r="H147" s="280"/>
      <c r="I147" s="280"/>
      <c r="J147" s="280"/>
      <c r="K147" s="280"/>
      <c r="L147" s="280"/>
      <c r="M147" s="280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</row>
    <row r="148" ht="20.25" customHeight="1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</row>
    <row r="149" ht="20.25" customHeight="1">
      <c r="A149" s="280"/>
      <c r="B149" s="280"/>
      <c r="C149" s="280"/>
      <c r="D149" s="280"/>
      <c r="E149" s="280"/>
      <c r="F149" s="280"/>
      <c r="G149" s="280"/>
      <c r="H149" s="280"/>
      <c r="I149" s="280"/>
      <c r="J149" s="280"/>
      <c r="K149" s="280"/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</row>
    <row r="150" ht="20.25" customHeight="1">
      <c r="A150" s="280"/>
      <c r="B150" s="280"/>
      <c r="C150" s="280"/>
      <c r="D150" s="280"/>
      <c r="E150" s="280"/>
      <c r="F150" s="280"/>
      <c r="G150" s="280"/>
      <c r="H150" s="280"/>
      <c r="I150" s="280"/>
      <c r="J150" s="280"/>
      <c r="K150" s="280"/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</row>
    <row r="151" ht="20.25" customHeight="1">
      <c r="A151" s="280"/>
      <c r="B151" s="280"/>
      <c r="C151" s="280"/>
      <c r="D151" s="280"/>
      <c r="E151" s="280"/>
      <c r="F151" s="280"/>
      <c r="G151" s="280"/>
      <c r="H151" s="280"/>
      <c r="I151" s="280"/>
      <c r="J151" s="280"/>
      <c r="K151" s="280"/>
      <c r="L151" s="280"/>
      <c r="M151" s="280"/>
      <c r="N151" s="280"/>
      <c r="O151" s="280"/>
      <c r="P151" s="280"/>
      <c r="Q151" s="280"/>
      <c r="R151" s="280"/>
      <c r="S151" s="280"/>
      <c r="T151" s="280"/>
      <c r="U151" s="280"/>
      <c r="V151" s="280"/>
      <c r="W151" s="280"/>
      <c r="X151" s="280"/>
      <c r="Y151" s="280"/>
      <c r="Z151" s="280"/>
      <c r="AA151" s="280"/>
      <c r="AB151" s="280"/>
      <c r="AC151" s="280"/>
      <c r="AD151" s="280"/>
    </row>
    <row r="152" ht="20.25" customHeight="1">
      <c r="A152" s="280"/>
      <c r="B152" s="280"/>
      <c r="C152" s="280"/>
      <c r="D152" s="280"/>
      <c r="E152" s="280"/>
      <c r="F152" s="280"/>
      <c r="G152" s="280"/>
      <c r="H152" s="280"/>
      <c r="I152" s="280"/>
      <c r="J152" s="280"/>
      <c r="K152" s="280"/>
      <c r="L152" s="280"/>
      <c r="M152" s="280"/>
      <c r="N152" s="280"/>
      <c r="O152" s="280"/>
      <c r="P152" s="280"/>
      <c r="Q152" s="280"/>
      <c r="R152" s="280"/>
      <c r="S152" s="280"/>
      <c r="T152" s="280"/>
      <c r="U152" s="280"/>
      <c r="V152" s="280"/>
      <c r="W152" s="280"/>
      <c r="X152" s="280"/>
      <c r="Y152" s="280"/>
      <c r="Z152" s="280"/>
      <c r="AA152" s="280"/>
      <c r="AB152" s="280"/>
      <c r="AC152" s="280"/>
      <c r="AD152" s="280"/>
    </row>
    <row r="153" ht="20.25" customHeight="1">
      <c r="A153" s="280"/>
      <c r="B153" s="280"/>
      <c r="C153" s="280"/>
      <c r="D153" s="280"/>
      <c r="E153" s="280"/>
      <c r="F153" s="280"/>
      <c r="G153" s="280"/>
      <c r="H153" s="280"/>
      <c r="I153" s="280"/>
      <c r="J153" s="280"/>
      <c r="K153" s="280"/>
      <c r="L153" s="280"/>
      <c r="M153" s="280"/>
      <c r="N153" s="280"/>
      <c r="O153" s="280"/>
      <c r="P153" s="280"/>
      <c r="Q153" s="280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</row>
    <row r="154" ht="20.25" customHeight="1">
      <c r="A154" s="280"/>
      <c r="B154" s="280"/>
      <c r="C154" s="280"/>
      <c r="D154" s="280"/>
      <c r="E154" s="280"/>
      <c r="F154" s="280"/>
      <c r="G154" s="280"/>
      <c r="H154" s="280"/>
      <c r="I154" s="280"/>
      <c r="J154" s="280"/>
      <c r="K154" s="280"/>
      <c r="L154" s="280"/>
      <c r="M154" s="280"/>
      <c r="N154" s="280"/>
      <c r="O154" s="280"/>
      <c r="P154" s="280"/>
      <c r="Q154" s="280"/>
      <c r="R154" s="280"/>
      <c r="S154" s="280"/>
      <c r="T154" s="280"/>
      <c r="U154" s="280"/>
      <c r="V154" s="280"/>
      <c r="W154" s="280"/>
      <c r="X154" s="280"/>
      <c r="Y154" s="280"/>
      <c r="Z154" s="280"/>
      <c r="AA154" s="280"/>
      <c r="AB154" s="280"/>
      <c r="AC154" s="280"/>
      <c r="AD154" s="280"/>
    </row>
    <row r="155" ht="20.25" customHeight="1">
      <c r="A155" s="280"/>
      <c r="B155" s="280"/>
      <c r="C155" s="280"/>
      <c r="D155" s="280"/>
      <c r="E155" s="280"/>
      <c r="F155" s="280"/>
      <c r="G155" s="280"/>
      <c r="H155" s="280"/>
      <c r="I155" s="280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80"/>
      <c r="AC155" s="280"/>
      <c r="AD155" s="280"/>
    </row>
    <row r="156" ht="20.25" customHeight="1">
      <c r="A156" s="280"/>
      <c r="B156" s="280"/>
      <c r="C156" s="280"/>
      <c r="D156" s="280"/>
      <c r="E156" s="280"/>
      <c r="F156" s="280"/>
      <c r="G156" s="280"/>
      <c r="H156" s="280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80"/>
      <c r="AC156" s="280"/>
      <c r="AD156" s="280"/>
    </row>
    <row r="157" ht="20.25" customHeight="1">
      <c r="A157" s="280"/>
      <c r="B157" s="280"/>
      <c r="C157" s="280"/>
      <c r="D157" s="280"/>
      <c r="E157" s="280"/>
      <c r="F157" s="280"/>
      <c r="G157" s="280"/>
      <c r="H157" s="280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80"/>
      <c r="AC157" s="280"/>
      <c r="AD157" s="280"/>
    </row>
    <row r="158" ht="20.25" customHeight="1">
      <c r="A158" s="280"/>
      <c r="B158" s="280"/>
      <c r="C158" s="280"/>
      <c r="D158" s="280"/>
      <c r="E158" s="280"/>
      <c r="F158" s="280"/>
      <c r="G158" s="280"/>
      <c r="H158" s="280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</row>
    <row r="159" ht="20.25" customHeight="1">
      <c r="A159" s="280"/>
      <c r="B159" s="280"/>
      <c r="C159" s="280"/>
      <c r="D159" s="280"/>
      <c r="E159" s="280"/>
      <c r="F159" s="280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  <c r="AA159" s="280"/>
      <c r="AB159" s="280"/>
      <c r="AC159" s="280"/>
      <c r="AD159" s="280"/>
    </row>
    <row r="160" ht="20.25" customHeight="1">
      <c r="A160" s="280"/>
      <c r="B160" s="280"/>
      <c r="C160" s="280"/>
      <c r="D160" s="280"/>
      <c r="E160" s="280"/>
      <c r="F160" s="280"/>
      <c r="G160" s="280"/>
      <c r="H160" s="280"/>
      <c r="I160" s="280"/>
      <c r="J160" s="280"/>
      <c r="K160" s="280"/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</row>
    <row r="161" ht="20.25" customHeight="1">
      <c r="A161" s="280"/>
      <c r="B161" s="280"/>
      <c r="C161" s="280"/>
      <c r="D161" s="280"/>
      <c r="E161" s="280"/>
      <c r="F161" s="280"/>
      <c r="G161" s="280"/>
      <c r="H161" s="280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</row>
    <row r="162" ht="20.25" customHeight="1">
      <c r="A162" s="280"/>
      <c r="B162" s="280"/>
      <c r="C162" s="280"/>
      <c r="D162" s="280"/>
      <c r="E162" s="280"/>
      <c r="F162" s="280"/>
      <c r="G162" s="280"/>
      <c r="H162" s="280"/>
      <c r="I162" s="280"/>
      <c r="J162" s="280"/>
      <c r="K162" s="280"/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</row>
    <row r="163" ht="20.25" customHeight="1">
      <c r="A163" s="280"/>
      <c r="B163" s="280"/>
      <c r="C163" s="280"/>
      <c r="D163" s="280"/>
      <c r="E163" s="280"/>
      <c r="F163" s="280"/>
      <c r="G163" s="280"/>
      <c r="H163" s="280"/>
      <c r="I163" s="280"/>
      <c r="J163" s="280"/>
      <c r="K163" s="280"/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</row>
    <row r="164" ht="20.25" customHeight="1">
      <c r="A164" s="280"/>
      <c r="B164" s="280"/>
      <c r="C164" s="280"/>
      <c r="D164" s="280"/>
      <c r="E164" s="280"/>
      <c r="F164" s="280"/>
      <c r="G164" s="280"/>
      <c r="H164" s="280"/>
      <c r="I164" s="280"/>
      <c r="J164" s="280"/>
      <c r="K164" s="280"/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</row>
    <row r="165" ht="20.25" customHeight="1">
      <c r="A165" s="280"/>
      <c r="B165" s="280"/>
      <c r="C165" s="280"/>
      <c r="D165" s="280"/>
      <c r="E165" s="280"/>
      <c r="F165" s="280"/>
      <c r="G165" s="280"/>
      <c r="H165" s="280"/>
      <c r="I165" s="280"/>
      <c r="J165" s="280"/>
      <c r="K165" s="280"/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</row>
    <row r="166" ht="20.25" customHeight="1">
      <c r="A166" s="280"/>
      <c r="B166" s="280"/>
      <c r="C166" s="280"/>
      <c r="D166" s="280"/>
      <c r="E166" s="280"/>
      <c r="F166" s="280"/>
      <c r="G166" s="280"/>
      <c r="H166" s="280"/>
      <c r="I166" s="280"/>
      <c r="J166" s="280"/>
      <c r="K166" s="280"/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</row>
    <row r="167" ht="20.25" customHeight="1">
      <c r="A167" s="280"/>
      <c r="B167" s="280"/>
      <c r="C167" s="280"/>
      <c r="D167" s="280"/>
      <c r="E167" s="280"/>
      <c r="F167" s="280"/>
      <c r="G167" s="280"/>
      <c r="H167" s="280"/>
      <c r="I167" s="280"/>
      <c r="J167" s="280"/>
      <c r="K167" s="280"/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</row>
    <row r="168" ht="20.25" customHeight="1">
      <c r="A168" s="280"/>
      <c r="B168" s="280"/>
      <c r="C168" s="280"/>
      <c r="D168" s="280"/>
      <c r="E168" s="280"/>
      <c r="F168" s="280"/>
      <c r="G168" s="280"/>
      <c r="H168" s="280"/>
      <c r="I168" s="280"/>
      <c r="J168" s="280"/>
      <c r="K168" s="280"/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</row>
    <row r="169" ht="20.25" customHeight="1">
      <c r="A169" s="280"/>
      <c r="B169" s="280"/>
      <c r="C169" s="280"/>
      <c r="D169" s="280"/>
      <c r="E169" s="280"/>
      <c r="F169" s="280"/>
      <c r="G169" s="280"/>
      <c r="H169" s="280"/>
      <c r="I169" s="280"/>
      <c r="J169" s="280"/>
      <c r="K169" s="280"/>
      <c r="L169" s="280"/>
      <c r="M169" s="280"/>
      <c r="N169" s="280"/>
      <c r="O169" s="280"/>
      <c r="P169" s="280"/>
      <c r="Q169" s="280"/>
      <c r="R169" s="280"/>
      <c r="S169" s="280"/>
      <c r="T169" s="280"/>
      <c r="U169" s="280"/>
      <c r="V169" s="280"/>
      <c r="W169" s="280"/>
      <c r="X169" s="280"/>
      <c r="Y169" s="280"/>
      <c r="Z169" s="280"/>
      <c r="AA169" s="280"/>
      <c r="AB169" s="280"/>
      <c r="AC169" s="280"/>
      <c r="AD169" s="280"/>
    </row>
    <row r="170" ht="20.25" customHeight="1">
      <c r="A170" s="280"/>
      <c r="B170" s="280"/>
      <c r="C170" s="280"/>
      <c r="D170" s="280"/>
      <c r="E170" s="280"/>
      <c r="F170" s="280"/>
      <c r="G170" s="280"/>
      <c r="H170" s="280"/>
      <c r="I170" s="280"/>
      <c r="J170" s="280"/>
      <c r="K170" s="280"/>
      <c r="L170" s="280"/>
      <c r="M170" s="280"/>
      <c r="N170" s="280"/>
      <c r="O170" s="280"/>
      <c r="P170" s="280"/>
      <c r="Q170" s="280"/>
      <c r="R170" s="280"/>
      <c r="S170" s="280"/>
      <c r="T170" s="280"/>
      <c r="U170" s="280"/>
      <c r="V170" s="280"/>
      <c r="W170" s="280"/>
      <c r="X170" s="280"/>
      <c r="Y170" s="280"/>
      <c r="Z170" s="280"/>
      <c r="AA170" s="280"/>
      <c r="AB170" s="280"/>
      <c r="AC170" s="280"/>
      <c r="AD170" s="280"/>
    </row>
    <row r="171" ht="20.25" customHeight="1">
      <c r="A171" s="280"/>
      <c r="B171" s="280"/>
      <c r="C171" s="280"/>
      <c r="D171" s="280"/>
      <c r="E171" s="280"/>
      <c r="F171" s="280"/>
      <c r="G171" s="280"/>
      <c r="H171" s="280"/>
      <c r="I171" s="280"/>
      <c r="J171" s="280"/>
      <c r="K171" s="280"/>
      <c r="L171" s="280"/>
      <c r="M171" s="280"/>
      <c r="N171" s="280"/>
      <c r="O171" s="280"/>
      <c r="P171" s="280"/>
      <c r="Q171" s="280"/>
      <c r="R171" s="280"/>
      <c r="S171" s="280"/>
      <c r="T171" s="280"/>
      <c r="U171" s="280"/>
      <c r="V171" s="280"/>
      <c r="W171" s="280"/>
      <c r="X171" s="280"/>
      <c r="Y171" s="280"/>
      <c r="Z171" s="280"/>
      <c r="AA171" s="280"/>
      <c r="AB171" s="280"/>
      <c r="AC171" s="280"/>
      <c r="AD171" s="280"/>
    </row>
    <row r="172" ht="20.25" customHeight="1">
      <c r="A172" s="280"/>
      <c r="B172" s="280"/>
      <c r="C172" s="280"/>
      <c r="D172" s="280"/>
      <c r="E172" s="280"/>
      <c r="F172" s="280"/>
      <c r="G172" s="280"/>
      <c r="H172" s="280"/>
      <c r="I172" s="280"/>
      <c r="J172" s="280"/>
      <c r="K172" s="280"/>
      <c r="L172" s="280"/>
      <c r="M172" s="280"/>
      <c r="N172" s="280"/>
      <c r="O172" s="280"/>
      <c r="P172" s="280"/>
      <c r="Q172" s="280"/>
      <c r="R172" s="280"/>
      <c r="S172" s="280"/>
      <c r="T172" s="280"/>
      <c r="U172" s="280"/>
      <c r="V172" s="280"/>
      <c r="W172" s="280"/>
      <c r="X172" s="280"/>
      <c r="Y172" s="280"/>
      <c r="Z172" s="280"/>
      <c r="AA172" s="280"/>
      <c r="AB172" s="280"/>
      <c r="AC172" s="280"/>
      <c r="AD172" s="280"/>
    </row>
    <row r="173" ht="20.25" customHeight="1">
      <c r="A173" s="280"/>
      <c r="B173" s="280"/>
      <c r="C173" s="280"/>
      <c r="D173" s="280"/>
      <c r="E173" s="280"/>
      <c r="F173" s="280"/>
      <c r="G173" s="280"/>
      <c r="H173" s="280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80"/>
      <c r="AA173" s="280"/>
      <c r="AB173" s="280"/>
      <c r="AC173" s="280"/>
      <c r="AD173" s="280"/>
    </row>
    <row r="174" ht="20.25" customHeight="1">
      <c r="A174" s="280"/>
      <c r="B174" s="280"/>
      <c r="C174" s="280"/>
      <c r="D174" s="280"/>
      <c r="E174" s="280"/>
      <c r="F174" s="280"/>
      <c r="G174" s="280"/>
      <c r="H174" s="280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0"/>
      <c r="X174" s="280"/>
      <c r="Y174" s="280"/>
      <c r="Z174" s="280"/>
      <c r="AA174" s="280"/>
      <c r="AB174" s="280"/>
      <c r="AC174" s="280"/>
      <c r="AD174" s="280"/>
    </row>
    <row r="175" ht="20.25" customHeight="1">
      <c r="A175" s="280"/>
      <c r="B175" s="280"/>
      <c r="C175" s="280"/>
      <c r="D175" s="280"/>
      <c r="E175" s="280"/>
      <c r="F175" s="280"/>
      <c r="G175" s="280"/>
      <c r="H175" s="280"/>
      <c r="I175" s="280"/>
      <c r="J175" s="280"/>
      <c r="K175" s="280"/>
      <c r="L175" s="280"/>
      <c r="M175" s="280"/>
      <c r="N175" s="280"/>
      <c r="O175" s="280"/>
      <c r="P175" s="280"/>
      <c r="Q175" s="280"/>
      <c r="R175" s="280"/>
      <c r="S175" s="280"/>
      <c r="T175" s="280"/>
      <c r="U175" s="280"/>
      <c r="V175" s="280"/>
      <c r="W175" s="280"/>
      <c r="X175" s="280"/>
      <c r="Y175" s="280"/>
      <c r="Z175" s="280"/>
      <c r="AA175" s="280"/>
      <c r="AB175" s="280"/>
      <c r="AC175" s="280"/>
      <c r="AD175" s="280"/>
    </row>
    <row r="176" ht="20.25" customHeight="1">
      <c r="A176" s="280"/>
      <c r="B176" s="280"/>
      <c r="C176" s="280"/>
      <c r="D176" s="280"/>
      <c r="E176" s="280"/>
      <c r="F176" s="280"/>
      <c r="G176" s="280"/>
      <c r="H176" s="280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80"/>
      <c r="AD176" s="280"/>
    </row>
    <row r="177" ht="20.25" customHeight="1">
      <c r="A177" s="280"/>
      <c r="B177" s="280"/>
      <c r="C177" s="280"/>
      <c r="D177" s="280"/>
      <c r="E177" s="280"/>
      <c r="F177" s="280"/>
      <c r="G177" s="280"/>
      <c r="H177" s="280"/>
      <c r="I177" s="280"/>
      <c r="J177" s="280"/>
      <c r="K177" s="280"/>
      <c r="L177" s="280"/>
      <c r="M177" s="280"/>
      <c r="N177" s="280"/>
      <c r="O177" s="280"/>
      <c r="P177" s="280"/>
      <c r="Q177" s="280"/>
      <c r="R177" s="280"/>
      <c r="S177" s="280"/>
      <c r="T177" s="280"/>
      <c r="U177" s="280"/>
      <c r="V177" s="280"/>
      <c r="W177" s="280"/>
      <c r="X177" s="280"/>
      <c r="Y177" s="280"/>
      <c r="Z177" s="280"/>
      <c r="AA177" s="280"/>
      <c r="AB177" s="280"/>
      <c r="AC177" s="280"/>
      <c r="AD177" s="280"/>
    </row>
    <row r="178" ht="20.25" customHeight="1">
      <c r="A178" s="280"/>
      <c r="B178" s="280"/>
      <c r="C178" s="280"/>
      <c r="D178" s="280"/>
      <c r="E178" s="280"/>
      <c r="F178" s="280"/>
      <c r="G178" s="280"/>
      <c r="H178" s="280"/>
      <c r="I178" s="280"/>
      <c r="J178" s="280"/>
      <c r="K178" s="280"/>
      <c r="L178" s="280"/>
      <c r="M178" s="280"/>
      <c r="N178" s="280"/>
      <c r="O178" s="280"/>
      <c r="P178" s="280"/>
      <c r="Q178" s="280"/>
      <c r="R178" s="280"/>
      <c r="S178" s="280"/>
      <c r="T178" s="280"/>
      <c r="U178" s="280"/>
      <c r="V178" s="280"/>
      <c r="W178" s="280"/>
      <c r="X178" s="280"/>
      <c r="Y178" s="280"/>
      <c r="Z178" s="280"/>
      <c r="AA178" s="280"/>
      <c r="AB178" s="280"/>
      <c r="AC178" s="280"/>
      <c r="AD178" s="280"/>
    </row>
    <row r="179" ht="20.25" customHeight="1">
      <c r="A179" s="280"/>
      <c r="B179" s="280"/>
      <c r="C179" s="280"/>
      <c r="D179" s="280"/>
      <c r="E179" s="280"/>
      <c r="F179" s="280"/>
      <c r="G179" s="280"/>
      <c r="H179" s="280"/>
      <c r="I179" s="280"/>
      <c r="J179" s="280"/>
      <c r="K179" s="280"/>
      <c r="L179" s="280"/>
      <c r="M179" s="280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</row>
    <row r="180" ht="20.25" customHeight="1">
      <c r="A180" s="280"/>
      <c r="B180" s="280"/>
      <c r="C180" s="280"/>
      <c r="D180" s="280"/>
      <c r="E180" s="280"/>
      <c r="F180" s="280"/>
      <c r="G180" s="280"/>
      <c r="H180" s="280"/>
      <c r="I180" s="280"/>
      <c r="J180" s="280"/>
      <c r="K180" s="280"/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</row>
    <row r="181" ht="20.25" customHeight="1">
      <c r="A181" s="280"/>
      <c r="B181" s="280"/>
      <c r="C181" s="280"/>
      <c r="D181" s="280"/>
      <c r="E181" s="280"/>
      <c r="F181" s="280"/>
      <c r="G181" s="280"/>
      <c r="H181" s="280"/>
      <c r="I181" s="280"/>
      <c r="J181" s="280"/>
      <c r="K181" s="280"/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</row>
    <row r="182" ht="20.25" customHeight="1">
      <c r="A182" s="280"/>
      <c r="B182" s="280"/>
      <c r="C182" s="280"/>
      <c r="D182" s="280"/>
      <c r="E182" s="280"/>
      <c r="F182" s="280"/>
      <c r="G182" s="280"/>
      <c r="H182" s="280"/>
      <c r="I182" s="280"/>
      <c r="J182" s="280"/>
      <c r="K182" s="280"/>
      <c r="L182" s="280"/>
      <c r="M182" s="280"/>
      <c r="N182" s="280"/>
      <c r="O182" s="280"/>
      <c r="P182" s="280"/>
      <c r="Q182" s="280"/>
      <c r="R182" s="280"/>
      <c r="S182" s="280"/>
      <c r="T182" s="280"/>
      <c r="U182" s="280"/>
      <c r="V182" s="280"/>
      <c r="W182" s="280"/>
      <c r="X182" s="280"/>
      <c r="Y182" s="280"/>
      <c r="Z182" s="280"/>
      <c r="AA182" s="280"/>
      <c r="AB182" s="280"/>
      <c r="AC182" s="280"/>
      <c r="AD182" s="280"/>
    </row>
    <row r="183" ht="20.25" customHeight="1">
      <c r="A183" s="280"/>
      <c r="B183" s="280"/>
      <c r="C183" s="280"/>
      <c r="D183" s="280"/>
      <c r="E183" s="280"/>
      <c r="F183" s="280"/>
      <c r="G183" s="280"/>
      <c r="H183" s="280"/>
      <c r="I183" s="280"/>
      <c r="J183" s="280"/>
      <c r="K183" s="280"/>
      <c r="L183" s="280"/>
      <c r="M183" s="280"/>
      <c r="N183" s="280"/>
      <c r="O183" s="280"/>
      <c r="P183" s="280"/>
      <c r="Q183" s="280"/>
      <c r="R183" s="280"/>
      <c r="S183" s="280"/>
      <c r="T183" s="280"/>
      <c r="U183" s="280"/>
      <c r="V183" s="280"/>
      <c r="W183" s="280"/>
      <c r="X183" s="280"/>
      <c r="Y183" s="280"/>
      <c r="Z183" s="280"/>
      <c r="AA183" s="280"/>
      <c r="AB183" s="280"/>
      <c r="AC183" s="280"/>
      <c r="AD183" s="280"/>
    </row>
    <row r="184" ht="20.25" customHeight="1">
      <c r="A184" s="280"/>
      <c r="B184" s="280"/>
      <c r="C184" s="280"/>
      <c r="D184" s="280"/>
      <c r="E184" s="280"/>
      <c r="F184" s="280"/>
      <c r="G184" s="280"/>
      <c r="H184" s="280"/>
      <c r="I184" s="280"/>
      <c r="J184" s="280"/>
      <c r="K184" s="280"/>
      <c r="L184" s="280"/>
      <c r="M184" s="280"/>
      <c r="N184" s="280"/>
      <c r="O184" s="280"/>
      <c r="P184" s="280"/>
      <c r="Q184" s="280"/>
      <c r="R184" s="280"/>
      <c r="S184" s="280"/>
      <c r="T184" s="280"/>
      <c r="U184" s="280"/>
      <c r="V184" s="280"/>
      <c r="W184" s="280"/>
      <c r="X184" s="280"/>
      <c r="Y184" s="280"/>
      <c r="Z184" s="280"/>
      <c r="AA184" s="280"/>
      <c r="AB184" s="280"/>
      <c r="AC184" s="280"/>
      <c r="AD184" s="280"/>
    </row>
    <row r="185" ht="20.25" customHeight="1">
      <c r="A185" s="280"/>
      <c r="B185" s="280"/>
      <c r="C185" s="280"/>
      <c r="D185" s="280"/>
      <c r="E185" s="280"/>
      <c r="F185" s="280"/>
      <c r="G185" s="280"/>
      <c r="H185" s="280"/>
      <c r="I185" s="280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80"/>
      <c r="AC185" s="280"/>
      <c r="AD185" s="280"/>
    </row>
    <row r="186" ht="20.25" customHeight="1">
      <c r="A186" s="280"/>
      <c r="B186" s="280"/>
      <c r="C186" s="280"/>
      <c r="D186" s="280"/>
      <c r="E186" s="280"/>
      <c r="F186" s="280"/>
      <c r="G186" s="280"/>
      <c r="H186" s="280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80"/>
      <c r="AC186" s="280"/>
      <c r="AD186" s="280"/>
    </row>
    <row r="187" ht="20.25" customHeight="1">
      <c r="A187" s="280"/>
      <c r="B187" s="280"/>
      <c r="C187" s="280"/>
      <c r="D187" s="280"/>
      <c r="E187" s="280"/>
      <c r="F187" s="280"/>
      <c r="G187" s="280"/>
      <c r="H187" s="280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80"/>
      <c r="AC187" s="280"/>
      <c r="AD187" s="280"/>
    </row>
    <row r="188" ht="20.25" customHeight="1">
      <c r="A188" s="280"/>
      <c r="B188" s="280"/>
      <c r="C188" s="280"/>
      <c r="D188" s="280"/>
      <c r="E188" s="280"/>
      <c r="F188" s="280"/>
      <c r="G188" s="280"/>
      <c r="H188" s="280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80"/>
      <c r="AC188" s="280"/>
      <c r="AD188" s="280"/>
    </row>
    <row r="189" ht="20.25" customHeight="1">
      <c r="A189" s="280"/>
      <c r="B189" s="280"/>
      <c r="C189" s="280"/>
      <c r="D189" s="280"/>
      <c r="E189" s="280"/>
      <c r="F189" s="280"/>
      <c r="G189" s="280"/>
      <c r="H189" s="280"/>
      <c r="I189" s="280"/>
      <c r="J189" s="280"/>
      <c r="K189" s="280"/>
      <c r="L189" s="280"/>
      <c r="M189" s="280"/>
      <c r="N189" s="280"/>
      <c r="O189" s="280"/>
      <c r="P189" s="280"/>
      <c r="Q189" s="280"/>
      <c r="R189" s="280"/>
      <c r="S189" s="280"/>
      <c r="T189" s="280"/>
      <c r="U189" s="280"/>
      <c r="V189" s="280"/>
      <c r="W189" s="280"/>
      <c r="X189" s="280"/>
      <c r="Y189" s="280"/>
      <c r="Z189" s="280"/>
      <c r="AA189" s="280"/>
      <c r="AB189" s="280"/>
      <c r="AC189" s="280"/>
      <c r="AD189" s="280"/>
    </row>
    <row r="190" ht="20.25" customHeight="1">
      <c r="A190" s="280"/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80"/>
      <c r="AC190" s="280"/>
      <c r="AD190" s="280"/>
    </row>
    <row r="191" ht="20.25" customHeight="1">
      <c r="A191" s="280"/>
      <c r="B191" s="280"/>
      <c r="C191" s="280"/>
      <c r="D191" s="280"/>
      <c r="E191" s="280"/>
      <c r="F191" s="280"/>
      <c r="G191" s="280"/>
      <c r="H191" s="280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80"/>
      <c r="AC191" s="280"/>
      <c r="AD191" s="280"/>
    </row>
    <row r="192" ht="20.25" customHeight="1">
      <c r="A192" s="280"/>
      <c r="B192" s="280"/>
      <c r="C192" s="280"/>
      <c r="D192" s="280"/>
      <c r="E192" s="280"/>
      <c r="F192" s="280"/>
      <c r="G192" s="280"/>
      <c r="H192" s="280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80"/>
      <c r="AC192" s="280"/>
      <c r="AD192" s="280"/>
    </row>
    <row r="193" ht="20.25" customHeight="1">
      <c r="A193" s="280"/>
      <c r="B193" s="280"/>
      <c r="C193" s="280"/>
      <c r="D193" s="280"/>
      <c r="E193" s="280"/>
      <c r="F193" s="280"/>
      <c r="G193" s="280"/>
      <c r="H193" s="280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80"/>
      <c r="AC193" s="280"/>
      <c r="AD193" s="280"/>
    </row>
    <row r="194" ht="20.25" customHeight="1">
      <c r="A194" s="280"/>
      <c r="B194" s="280"/>
      <c r="C194" s="280"/>
      <c r="D194" s="280"/>
      <c r="E194" s="280"/>
      <c r="F194" s="280"/>
      <c r="G194" s="280"/>
      <c r="H194" s="280"/>
      <c r="I194" s="280"/>
      <c r="J194" s="280"/>
      <c r="K194" s="280"/>
      <c r="L194" s="280"/>
      <c r="M194" s="280"/>
      <c r="N194" s="280"/>
      <c r="O194" s="280"/>
      <c r="P194" s="280"/>
      <c r="Q194" s="280"/>
      <c r="R194" s="280"/>
      <c r="S194" s="280"/>
      <c r="T194" s="280"/>
      <c r="U194" s="280"/>
      <c r="V194" s="280"/>
      <c r="W194" s="280"/>
      <c r="X194" s="280"/>
      <c r="Y194" s="280"/>
      <c r="Z194" s="280"/>
      <c r="AA194" s="280"/>
      <c r="AB194" s="280"/>
      <c r="AC194" s="280"/>
      <c r="AD194" s="280"/>
    </row>
    <row r="195" ht="20.25" customHeight="1">
      <c r="A195" s="280"/>
      <c r="B195" s="280"/>
      <c r="C195" s="280"/>
      <c r="D195" s="280"/>
      <c r="E195" s="280"/>
      <c r="F195" s="280"/>
      <c r="G195" s="280"/>
      <c r="H195" s="280"/>
      <c r="I195" s="280"/>
      <c r="J195" s="280"/>
      <c r="K195" s="280"/>
      <c r="L195" s="280"/>
      <c r="M195" s="280"/>
      <c r="N195" s="280"/>
      <c r="O195" s="280"/>
      <c r="P195" s="280"/>
      <c r="Q195" s="280"/>
      <c r="R195" s="280"/>
      <c r="S195" s="280"/>
      <c r="T195" s="280"/>
      <c r="U195" s="280"/>
      <c r="V195" s="280"/>
      <c r="W195" s="280"/>
      <c r="X195" s="280"/>
      <c r="Y195" s="280"/>
      <c r="Z195" s="280"/>
      <c r="AA195" s="280"/>
      <c r="AB195" s="280"/>
      <c r="AC195" s="280"/>
      <c r="AD195" s="280"/>
    </row>
    <row r="196" ht="20.25" customHeight="1">
      <c r="A196" s="280"/>
      <c r="B196" s="280"/>
      <c r="C196" s="280"/>
      <c r="D196" s="280"/>
      <c r="E196" s="280"/>
      <c r="F196" s="280"/>
      <c r="G196" s="280"/>
      <c r="H196" s="280"/>
      <c r="I196" s="280"/>
      <c r="J196" s="280"/>
      <c r="K196" s="280"/>
      <c r="L196" s="280"/>
      <c r="M196" s="280"/>
      <c r="N196" s="280"/>
      <c r="O196" s="280"/>
      <c r="P196" s="280"/>
      <c r="Q196" s="280"/>
      <c r="R196" s="280"/>
      <c r="S196" s="280"/>
      <c r="T196" s="280"/>
      <c r="U196" s="280"/>
      <c r="V196" s="280"/>
      <c r="W196" s="280"/>
      <c r="X196" s="280"/>
      <c r="Y196" s="280"/>
      <c r="Z196" s="280"/>
      <c r="AA196" s="280"/>
      <c r="AB196" s="280"/>
      <c r="AC196" s="280"/>
      <c r="AD196" s="280"/>
    </row>
    <row r="197" ht="20.25" customHeight="1">
      <c r="A197" s="280"/>
      <c r="B197" s="280"/>
      <c r="C197" s="280"/>
      <c r="D197" s="280"/>
      <c r="E197" s="280"/>
      <c r="F197" s="280"/>
      <c r="G197" s="280"/>
      <c r="H197" s="280"/>
      <c r="I197" s="280"/>
      <c r="J197" s="280"/>
      <c r="K197" s="280"/>
      <c r="L197" s="280"/>
      <c r="M197" s="280"/>
      <c r="N197" s="280"/>
      <c r="O197" s="280"/>
      <c r="P197" s="280"/>
      <c r="Q197" s="280"/>
      <c r="R197" s="280"/>
      <c r="S197" s="280"/>
      <c r="T197" s="280"/>
      <c r="U197" s="280"/>
      <c r="V197" s="280"/>
      <c r="W197" s="280"/>
      <c r="X197" s="280"/>
      <c r="Y197" s="280"/>
      <c r="Z197" s="280"/>
      <c r="AA197" s="280"/>
      <c r="AB197" s="280"/>
      <c r="AC197" s="280"/>
      <c r="AD197" s="280"/>
    </row>
    <row r="198" ht="20.25" customHeight="1">
      <c r="A198" s="280"/>
      <c r="B198" s="280"/>
      <c r="C198" s="280"/>
      <c r="D198" s="280"/>
      <c r="E198" s="280"/>
      <c r="F198" s="280"/>
      <c r="G198" s="280"/>
      <c r="H198" s="280"/>
      <c r="I198" s="280"/>
      <c r="J198" s="280"/>
      <c r="K198" s="280"/>
      <c r="L198" s="280"/>
      <c r="M198" s="280"/>
      <c r="N198" s="280"/>
      <c r="O198" s="280"/>
      <c r="P198" s="280"/>
      <c r="Q198" s="280"/>
      <c r="R198" s="280"/>
      <c r="S198" s="280"/>
      <c r="T198" s="280"/>
      <c r="U198" s="280"/>
      <c r="V198" s="280"/>
      <c r="W198" s="280"/>
      <c r="X198" s="280"/>
      <c r="Y198" s="280"/>
      <c r="Z198" s="280"/>
      <c r="AA198" s="280"/>
      <c r="AB198" s="280"/>
      <c r="AC198" s="280"/>
      <c r="AD198" s="280"/>
    </row>
    <row r="199" ht="20.25" customHeight="1">
      <c r="A199" s="280"/>
      <c r="B199" s="280"/>
      <c r="C199" s="280"/>
      <c r="D199" s="280"/>
      <c r="E199" s="280"/>
      <c r="F199" s="280"/>
      <c r="G199" s="280"/>
      <c r="H199" s="280"/>
      <c r="I199" s="280"/>
      <c r="J199" s="280"/>
      <c r="K199" s="280"/>
      <c r="L199" s="280"/>
      <c r="M199" s="280"/>
      <c r="N199" s="280"/>
      <c r="O199" s="280"/>
      <c r="P199" s="280"/>
      <c r="Q199" s="280"/>
      <c r="R199" s="280"/>
      <c r="S199" s="280"/>
      <c r="T199" s="280"/>
      <c r="U199" s="280"/>
      <c r="V199" s="280"/>
      <c r="W199" s="280"/>
      <c r="X199" s="280"/>
      <c r="Y199" s="280"/>
      <c r="Z199" s="280"/>
      <c r="AA199" s="280"/>
      <c r="AB199" s="280"/>
      <c r="AC199" s="280"/>
      <c r="AD199" s="280"/>
    </row>
    <row r="200" ht="20.25" customHeight="1">
      <c r="A200" s="280"/>
      <c r="B200" s="280"/>
      <c r="C200" s="280"/>
      <c r="D200" s="280"/>
      <c r="E200" s="280"/>
      <c r="F200" s="280"/>
      <c r="G200" s="280"/>
      <c r="H200" s="280"/>
      <c r="I200" s="280"/>
      <c r="J200" s="280"/>
      <c r="K200" s="280"/>
      <c r="L200" s="280"/>
      <c r="M200" s="280"/>
      <c r="N200" s="280"/>
      <c r="O200" s="280"/>
      <c r="P200" s="280"/>
      <c r="Q200" s="280"/>
      <c r="R200" s="280"/>
      <c r="S200" s="280"/>
      <c r="T200" s="280"/>
      <c r="U200" s="280"/>
      <c r="V200" s="280"/>
      <c r="W200" s="280"/>
      <c r="X200" s="280"/>
      <c r="Y200" s="280"/>
      <c r="Z200" s="280"/>
      <c r="AA200" s="280"/>
      <c r="AB200" s="280"/>
      <c r="AC200" s="280"/>
      <c r="AD200" s="280"/>
    </row>
    <row r="201" ht="20.25" customHeight="1">
      <c r="A201" s="280"/>
      <c r="B201" s="280"/>
      <c r="C201" s="280"/>
      <c r="D201" s="280"/>
      <c r="E201" s="280"/>
      <c r="F201" s="280"/>
      <c r="G201" s="280"/>
      <c r="H201" s="280"/>
      <c r="I201" s="280"/>
      <c r="J201" s="280"/>
      <c r="K201" s="280"/>
      <c r="L201" s="280"/>
      <c r="M201" s="280"/>
      <c r="N201" s="280"/>
      <c r="O201" s="280"/>
      <c r="P201" s="280"/>
      <c r="Q201" s="280"/>
      <c r="R201" s="280"/>
      <c r="S201" s="280"/>
      <c r="T201" s="280"/>
      <c r="U201" s="280"/>
      <c r="V201" s="280"/>
      <c r="W201" s="280"/>
      <c r="X201" s="280"/>
      <c r="Y201" s="280"/>
      <c r="Z201" s="280"/>
      <c r="AA201" s="280"/>
      <c r="AB201" s="280"/>
      <c r="AC201" s="280"/>
      <c r="AD201" s="280"/>
    </row>
    <row r="202" ht="20.25" customHeight="1">
      <c r="A202" s="280"/>
      <c r="B202" s="280"/>
      <c r="C202" s="280"/>
      <c r="D202" s="280"/>
      <c r="E202" s="280"/>
      <c r="F202" s="280"/>
      <c r="G202" s="280"/>
      <c r="H202" s="280"/>
      <c r="I202" s="280"/>
      <c r="J202" s="280"/>
      <c r="K202" s="280"/>
      <c r="L202" s="280"/>
      <c r="M202" s="280"/>
      <c r="N202" s="280"/>
      <c r="O202" s="280"/>
      <c r="P202" s="280"/>
      <c r="Q202" s="280"/>
      <c r="R202" s="280"/>
      <c r="S202" s="280"/>
      <c r="T202" s="280"/>
      <c r="U202" s="280"/>
      <c r="V202" s="280"/>
      <c r="W202" s="280"/>
      <c r="X202" s="280"/>
      <c r="Y202" s="280"/>
      <c r="Z202" s="280"/>
      <c r="AA202" s="280"/>
      <c r="AB202" s="280"/>
      <c r="AC202" s="280"/>
      <c r="AD202" s="280"/>
    </row>
    <row r="203" ht="20.25" customHeight="1">
      <c r="A203" s="280"/>
      <c r="B203" s="280"/>
      <c r="C203" s="280"/>
      <c r="D203" s="280"/>
      <c r="E203" s="280"/>
      <c r="F203" s="280"/>
      <c r="G203" s="280"/>
      <c r="H203" s="280"/>
      <c r="I203" s="280"/>
      <c r="J203" s="280"/>
      <c r="K203" s="280"/>
      <c r="L203" s="280"/>
      <c r="M203" s="280"/>
      <c r="N203" s="280"/>
      <c r="O203" s="280"/>
      <c r="P203" s="280"/>
      <c r="Q203" s="280"/>
      <c r="R203" s="280"/>
      <c r="S203" s="280"/>
      <c r="T203" s="280"/>
      <c r="U203" s="280"/>
      <c r="V203" s="280"/>
      <c r="W203" s="280"/>
      <c r="X203" s="280"/>
      <c r="Y203" s="280"/>
      <c r="Z203" s="280"/>
      <c r="AA203" s="280"/>
      <c r="AB203" s="280"/>
      <c r="AC203" s="280"/>
      <c r="AD203" s="280"/>
    </row>
    <row r="204" ht="20.25" customHeight="1">
      <c r="A204" s="280"/>
      <c r="B204" s="280"/>
      <c r="C204" s="280"/>
      <c r="D204" s="280"/>
      <c r="E204" s="280"/>
      <c r="F204" s="280"/>
      <c r="G204" s="280"/>
      <c r="H204" s="280"/>
      <c r="I204" s="280"/>
      <c r="J204" s="280"/>
      <c r="K204" s="280"/>
      <c r="L204" s="280"/>
      <c r="M204" s="280"/>
      <c r="N204" s="280"/>
      <c r="O204" s="280"/>
      <c r="P204" s="280"/>
      <c r="Q204" s="280"/>
      <c r="R204" s="280"/>
      <c r="S204" s="280"/>
      <c r="T204" s="280"/>
      <c r="U204" s="280"/>
      <c r="V204" s="280"/>
      <c r="W204" s="280"/>
      <c r="X204" s="280"/>
      <c r="Y204" s="280"/>
      <c r="Z204" s="280"/>
      <c r="AA204" s="280"/>
      <c r="AB204" s="280"/>
      <c r="AC204" s="280"/>
      <c r="AD204" s="280"/>
    </row>
    <row r="205" ht="20.25" customHeight="1">
      <c r="A205" s="280"/>
      <c r="B205" s="280"/>
      <c r="C205" s="280"/>
      <c r="D205" s="280"/>
      <c r="E205" s="280"/>
      <c r="F205" s="280"/>
      <c r="G205" s="280"/>
      <c r="H205" s="280"/>
      <c r="I205" s="280"/>
      <c r="J205" s="280"/>
      <c r="K205" s="280"/>
      <c r="L205" s="280"/>
      <c r="M205" s="280"/>
      <c r="N205" s="280"/>
      <c r="O205" s="280"/>
      <c r="P205" s="280"/>
      <c r="Q205" s="280"/>
      <c r="R205" s="280"/>
      <c r="S205" s="280"/>
      <c r="T205" s="280"/>
      <c r="U205" s="280"/>
      <c r="V205" s="280"/>
      <c r="W205" s="280"/>
      <c r="X205" s="280"/>
      <c r="Y205" s="280"/>
      <c r="Z205" s="280"/>
      <c r="AA205" s="280"/>
      <c r="AB205" s="280"/>
      <c r="AC205" s="280"/>
      <c r="AD205" s="280"/>
    </row>
    <row r="206" ht="20.25" customHeight="1">
      <c r="A206" s="280"/>
      <c r="B206" s="280"/>
      <c r="C206" s="280"/>
      <c r="D206" s="280"/>
      <c r="E206" s="280"/>
      <c r="F206" s="280"/>
      <c r="G206" s="280"/>
      <c r="H206" s="280"/>
      <c r="I206" s="280"/>
      <c r="J206" s="280"/>
      <c r="K206" s="280"/>
      <c r="L206" s="280"/>
      <c r="M206" s="280"/>
      <c r="N206" s="280"/>
      <c r="O206" s="280"/>
      <c r="P206" s="280"/>
      <c r="Q206" s="280"/>
      <c r="R206" s="280"/>
      <c r="S206" s="280"/>
      <c r="T206" s="280"/>
      <c r="U206" s="280"/>
      <c r="V206" s="280"/>
      <c r="W206" s="280"/>
      <c r="X206" s="280"/>
      <c r="Y206" s="280"/>
      <c r="Z206" s="280"/>
      <c r="AA206" s="280"/>
      <c r="AB206" s="280"/>
      <c r="AC206" s="280"/>
      <c r="AD206" s="280"/>
    </row>
    <row r="207" ht="20.25" customHeight="1">
      <c r="A207" s="280"/>
      <c r="B207" s="280"/>
      <c r="C207" s="280"/>
      <c r="D207" s="280"/>
      <c r="E207" s="280"/>
      <c r="F207" s="280"/>
      <c r="G207" s="280"/>
      <c r="H207" s="280"/>
      <c r="I207" s="280"/>
      <c r="J207" s="280"/>
      <c r="K207" s="280"/>
      <c r="L207" s="280"/>
      <c r="M207" s="280"/>
      <c r="N207" s="280"/>
      <c r="O207" s="280"/>
      <c r="P207" s="280"/>
      <c r="Q207" s="280"/>
      <c r="R207" s="280"/>
      <c r="S207" s="280"/>
      <c r="T207" s="280"/>
      <c r="U207" s="280"/>
      <c r="V207" s="280"/>
      <c r="W207" s="280"/>
      <c r="X207" s="280"/>
      <c r="Y207" s="280"/>
      <c r="Z207" s="280"/>
      <c r="AA207" s="280"/>
      <c r="AB207" s="280"/>
      <c r="AC207" s="280"/>
      <c r="AD207" s="280"/>
    </row>
    <row r="208" ht="20.25" customHeight="1">
      <c r="A208" s="280"/>
      <c r="B208" s="280"/>
      <c r="C208" s="280"/>
      <c r="D208" s="280"/>
      <c r="E208" s="280"/>
      <c r="F208" s="280"/>
      <c r="G208" s="280"/>
      <c r="H208" s="280"/>
      <c r="I208" s="280"/>
      <c r="J208" s="280"/>
      <c r="K208" s="280"/>
      <c r="L208" s="280"/>
      <c r="M208" s="280"/>
      <c r="N208" s="280"/>
      <c r="O208" s="280"/>
      <c r="P208" s="280"/>
      <c r="Q208" s="280"/>
      <c r="R208" s="280"/>
      <c r="S208" s="280"/>
      <c r="T208" s="280"/>
      <c r="U208" s="280"/>
      <c r="V208" s="280"/>
      <c r="W208" s="280"/>
      <c r="X208" s="280"/>
      <c r="Y208" s="280"/>
      <c r="Z208" s="280"/>
      <c r="AA208" s="280"/>
      <c r="AB208" s="280"/>
      <c r="AC208" s="280"/>
      <c r="AD208" s="280"/>
    </row>
    <row r="209" ht="20.25" customHeight="1">
      <c r="A209" s="280"/>
      <c r="B209" s="280"/>
      <c r="C209" s="280"/>
      <c r="D209" s="280"/>
      <c r="E209" s="280"/>
      <c r="F209" s="280"/>
      <c r="G209" s="280"/>
      <c r="H209" s="280"/>
      <c r="I209" s="280"/>
      <c r="J209" s="280"/>
      <c r="K209" s="280"/>
      <c r="L209" s="280"/>
      <c r="M209" s="280"/>
      <c r="N209" s="280"/>
      <c r="O209" s="280"/>
      <c r="P209" s="280"/>
      <c r="Q209" s="280"/>
      <c r="R209" s="280"/>
      <c r="S209" s="280"/>
      <c r="T209" s="280"/>
      <c r="U209" s="280"/>
      <c r="V209" s="280"/>
      <c r="W209" s="280"/>
      <c r="X209" s="280"/>
      <c r="Y209" s="280"/>
      <c r="Z209" s="280"/>
      <c r="AA209" s="280"/>
      <c r="AB209" s="280"/>
      <c r="AC209" s="280"/>
      <c r="AD209" s="280"/>
    </row>
    <row r="210" ht="20.25" customHeight="1">
      <c r="A210" s="280"/>
      <c r="B210" s="280"/>
      <c r="C210" s="280"/>
      <c r="D210" s="280"/>
      <c r="E210" s="280"/>
      <c r="F210" s="280"/>
      <c r="G210" s="280"/>
      <c r="H210" s="280"/>
      <c r="I210" s="280"/>
      <c r="J210" s="280"/>
      <c r="K210" s="280"/>
      <c r="L210" s="280"/>
      <c r="M210" s="280"/>
      <c r="N210" s="280"/>
      <c r="O210" s="280"/>
      <c r="P210" s="280"/>
      <c r="Q210" s="280"/>
      <c r="R210" s="280"/>
      <c r="S210" s="280"/>
      <c r="T210" s="280"/>
      <c r="U210" s="280"/>
      <c r="V210" s="280"/>
      <c r="W210" s="280"/>
      <c r="X210" s="280"/>
      <c r="Y210" s="280"/>
      <c r="Z210" s="280"/>
      <c r="AA210" s="280"/>
      <c r="AB210" s="280"/>
      <c r="AC210" s="280"/>
      <c r="AD210" s="280"/>
    </row>
    <row r="211" ht="20.25" customHeight="1">
      <c r="A211" s="280"/>
      <c r="B211" s="280"/>
      <c r="C211" s="280"/>
      <c r="D211" s="280"/>
      <c r="E211" s="280"/>
      <c r="F211" s="280"/>
      <c r="G211" s="280"/>
      <c r="H211" s="280"/>
      <c r="I211" s="280"/>
      <c r="J211" s="280"/>
      <c r="K211" s="280"/>
      <c r="L211" s="280"/>
      <c r="M211" s="280"/>
      <c r="N211" s="280"/>
      <c r="O211" s="280"/>
      <c r="P211" s="280"/>
      <c r="Q211" s="280"/>
      <c r="R211" s="280"/>
      <c r="S211" s="280"/>
      <c r="T211" s="280"/>
      <c r="U211" s="280"/>
      <c r="V211" s="280"/>
      <c r="W211" s="280"/>
      <c r="X211" s="280"/>
      <c r="Y211" s="280"/>
      <c r="Z211" s="280"/>
      <c r="AA211" s="280"/>
      <c r="AB211" s="280"/>
      <c r="AC211" s="280"/>
      <c r="AD211" s="280"/>
    </row>
    <row r="212" ht="20.25" customHeight="1">
      <c r="A212" s="280"/>
      <c r="B212" s="280"/>
      <c r="C212" s="280"/>
      <c r="D212" s="280"/>
      <c r="E212" s="280"/>
      <c r="F212" s="280"/>
      <c r="G212" s="280"/>
      <c r="H212" s="280"/>
      <c r="I212" s="280"/>
      <c r="J212" s="280"/>
      <c r="K212" s="280"/>
      <c r="L212" s="280"/>
      <c r="M212" s="280"/>
      <c r="N212" s="280"/>
      <c r="O212" s="280"/>
      <c r="P212" s="280"/>
      <c r="Q212" s="280"/>
      <c r="R212" s="280"/>
      <c r="S212" s="280"/>
      <c r="T212" s="280"/>
      <c r="U212" s="280"/>
      <c r="V212" s="280"/>
      <c r="W212" s="280"/>
      <c r="X212" s="280"/>
      <c r="Y212" s="280"/>
      <c r="Z212" s="280"/>
      <c r="AA212" s="280"/>
      <c r="AB212" s="280"/>
      <c r="AC212" s="280"/>
      <c r="AD212" s="280"/>
    </row>
    <row r="213" ht="20.25" customHeight="1">
      <c r="A213" s="280"/>
      <c r="B213" s="280"/>
      <c r="C213" s="280"/>
      <c r="D213" s="280"/>
      <c r="E213" s="280"/>
      <c r="F213" s="280"/>
      <c r="G213" s="280"/>
      <c r="H213" s="280"/>
      <c r="I213" s="280"/>
      <c r="J213" s="280"/>
      <c r="K213" s="280"/>
      <c r="L213" s="280"/>
      <c r="M213" s="280"/>
      <c r="N213" s="280"/>
      <c r="O213" s="280"/>
      <c r="P213" s="280"/>
      <c r="Q213" s="280"/>
      <c r="R213" s="280"/>
      <c r="S213" s="280"/>
      <c r="T213" s="280"/>
      <c r="U213" s="280"/>
      <c r="V213" s="280"/>
      <c r="W213" s="280"/>
      <c r="X213" s="280"/>
      <c r="Y213" s="280"/>
      <c r="Z213" s="280"/>
      <c r="AA213" s="280"/>
      <c r="AB213" s="280"/>
      <c r="AC213" s="280"/>
      <c r="AD213" s="280"/>
    </row>
    <row r="214" ht="20.25" customHeight="1">
      <c r="A214" s="280"/>
      <c r="B214" s="280"/>
      <c r="C214" s="280"/>
      <c r="D214" s="280"/>
      <c r="E214" s="280"/>
      <c r="F214" s="280"/>
      <c r="G214" s="280"/>
      <c r="H214" s="280"/>
      <c r="I214" s="280"/>
      <c r="J214" s="280"/>
      <c r="K214" s="280"/>
      <c r="L214" s="280"/>
      <c r="M214" s="280"/>
      <c r="N214" s="280"/>
      <c r="O214" s="280"/>
      <c r="P214" s="280"/>
      <c r="Q214" s="280"/>
      <c r="R214" s="280"/>
      <c r="S214" s="280"/>
      <c r="T214" s="280"/>
      <c r="U214" s="280"/>
      <c r="V214" s="280"/>
      <c r="W214" s="280"/>
      <c r="X214" s="280"/>
      <c r="Y214" s="280"/>
      <c r="Z214" s="280"/>
      <c r="AA214" s="280"/>
      <c r="AB214" s="280"/>
      <c r="AC214" s="280"/>
      <c r="AD214" s="280"/>
    </row>
    <row r="215" ht="20.25" customHeight="1">
      <c r="A215" s="280"/>
      <c r="B215" s="280"/>
      <c r="C215" s="280"/>
      <c r="D215" s="280"/>
      <c r="E215" s="280"/>
      <c r="F215" s="280"/>
      <c r="G215" s="280"/>
      <c r="H215" s="280"/>
      <c r="I215" s="280"/>
      <c r="J215" s="280"/>
      <c r="K215" s="280"/>
      <c r="L215" s="280"/>
      <c r="M215" s="280"/>
      <c r="N215" s="280"/>
      <c r="O215" s="280"/>
      <c r="P215" s="280"/>
      <c r="Q215" s="280"/>
      <c r="R215" s="280"/>
      <c r="S215" s="280"/>
      <c r="T215" s="280"/>
      <c r="U215" s="280"/>
      <c r="V215" s="280"/>
      <c r="W215" s="280"/>
      <c r="X215" s="280"/>
      <c r="Y215" s="280"/>
      <c r="Z215" s="280"/>
      <c r="AA215" s="280"/>
      <c r="AB215" s="280"/>
      <c r="AC215" s="280"/>
      <c r="AD215" s="280"/>
    </row>
    <row r="216" ht="20.25" customHeight="1">
      <c r="A216" s="280"/>
      <c r="B216" s="280"/>
      <c r="C216" s="280"/>
      <c r="D216" s="280"/>
      <c r="E216" s="280"/>
      <c r="F216" s="280"/>
      <c r="G216" s="280"/>
      <c r="H216" s="280"/>
      <c r="I216" s="280"/>
      <c r="J216" s="280"/>
      <c r="K216" s="280"/>
      <c r="L216" s="280"/>
      <c r="M216" s="280"/>
      <c r="N216" s="280"/>
      <c r="O216" s="280"/>
      <c r="P216" s="280"/>
      <c r="Q216" s="280"/>
      <c r="R216" s="280"/>
      <c r="S216" s="280"/>
      <c r="T216" s="280"/>
      <c r="U216" s="280"/>
      <c r="V216" s="280"/>
      <c r="W216" s="280"/>
      <c r="X216" s="280"/>
      <c r="Y216" s="280"/>
      <c r="Z216" s="280"/>
      <c r="AA216" s="280"/>
      <c r="AB216" s="280"/>
      <c r="AC216" s="280"/>
      <c r="AD216" s="280"/>
    </row>
    <row r="217" ht="20.25" customHeight="1">
      <c r="A217" s="280"/>
      <c r="B217" s="280"/>
      <c r="C217" s="280"/>
      <c r="D217" s="280"/>
      <c r="E217" s="280"/>
      <c r="F217" s="280"/>
      <c r="G217" s="280"/>
      <c r="H217" s="280"/>
      <c r="I217" s="280"/>
      <c r="J217" s="280"/>
      <c r="K217" s="280"/>
      <c r="L217" s="280"/>
      <c r="M217" s="280"/>
      <c r="N217" s="280"/>
      <c r="O217" s="280"/>
      <c r="P217" s="280"/>
      <c r="Q217" s="280"/>
      <c r="R217" s="280"/>
      <c r="S217" s="280"/>
      <c r="T217" s="280"/>
      <c r="U217" s="280"/>
      <c r="V217" s="280"/>
      <c r="W217" s="280"/>
      <c r="X217" s="280"/>
      <c r="Y217" s="280"/>
      <c r="Z217" s="280"/>
      <c r="AA217" s="280"/>
      <c r="AB217" s="280"/>
      <c r="AC217" s="280"/>
      <c r="AD217" s="280"/>
    </row>
    <row r="218" ht="20.25" customHeight="1">
      <c r="A218" s="280"/>
      <c r="B218" s="280"/>
      <c r="C218" s="280"/>
      <c r="D218" s="280"/>
      <c r="E218" s="280"/>
      <c r="F218" s="280"/>
      <c r="G218" s="280"/>
      <c r="H218" s="280"/>
      <c r="I218" s="280"/>
      <c r="J218" s="280"/>
      <c r="K218" s="280"/>
      <c r="L218" s="280"/>
      <c r="M218" s="280"/>
      <c r="N218" s="280"/>
      <c r="O218" s="280"/>
      <c r="P218" s="280"/>
      <c r="Q218" s="280"/>
      <c r="R218" s="280"/>
      <c r="S218" s="280"/>
      <c r="T218" s="280"/>
      <c r="U218" s="280"/>
      <c r="V218" s="280"/>
      <c r="W218" s="280"/>
      <c r="X218" s="280"/>
      <c r="Y218" s="280"/>
      <c r="Z218" s="280"/>
      <c r="AA218" s="280"/>
      <c r="AB218" s="280"/>
      <c r="AC218" s="280"/>
      <c r="AD218" s="280"/>
    </row>
    <row r="219" ht="20.25" customHeight="1">
      <c r="A219" s="280"/>
      <c r="B219" s="280"/>
      <c r="C219" s="280"/>
      <c r="D219" s="280"/>
      <c r="E219" s="280"/>
      <c r="F219" s="280"/>
      <c r="G219" s="280"/>
      <c r="H219" s="280"/>
      <c r="I219" s="280"/>
      <c r="J219" s="280"/>
      <c r="K219" s="280"/>
      <c r="L219" s="280"/>
      <c r="M219" s="280"/>
      <c r="N219" s="280"/>
      <c r="O219" s="280"/>
      <c r="P219" s="280"/>
      <c r="Q219" s="280"/>
      <c r="R219" s="280"/>
      <c r="S219" s="280"/>
      <c r="T219" s="280"/>
      <c r="U219" s="280"/>
      <c r="V219" s="280"/>
      <c r="W219" s="280"/>
      <c r="X219" s="280"/>
      <c r="Y219" s="280"/>
      <c r="Z219" s="280"/>
      <c r="AA219" s="280"/>
      <c r="AB219" s="280"/>
      <c r="AC219" s="280"/>
      <c r="AD219" s="280"/>
    </row>
    <row r="220" ht="20.25" customHeight="1">
      <c r="A220" s="280"/>
      <c r="B220" s="280"/>
      <c r="C220" s="280"/>
      <c r="D220" s="280"/>
      <c r="E220" s="280"/>
      <c r="F220" s="280"/>
      <c r="G220" s="280"/>
      <c r="H220" s="280"/>
      <c r="I220" s="280"/>
      <c r="J220" s="280"/>
      <c r="K220" s="280"/>
      <c r="L220" s="280"/>
      <c r="M220" s="280"/>
      <c r="N220" s="280"/>
      <c r="O220" s="280"/>
      <c r="P220" s="280"/>
      <c r="Q220" s="280"/>
      <c r="R220" s="280"/>
      <c r="S220" s="280"/>
      <c r="T220" s="280"/>
      <c r="U220" s="280"/>
      <c r="V220" s="280"/>
      <c r="W220" s="280"/>
      <c r="X220" s="280"/>
      <c r="Y220" s="280"/>
      <c r="Z220" s="280"/>
      <c r="AA220" s="280"/>
      <c r="AB220" s="280"/>
      <c r="AC220" s="280"/>
      <c r="AD220" s="280"/>
    </row>
    <row r="221" ht="20.25" customHeight="1">
      <c r="A221" s="280"/>
      <c r="B221" s="280"/>
      <c r="C221" s="280"/>
      <c r="D221" s="280"/>
      <c r="E221" s="280"/>
      <c r="F221" s="280"/>
      <c r="G221" s="280"/>
      <c r="H221" s="280"/>
      <c r="I221" s="280"/>
      <c r="J221" s="280"/>
      <c r="K221" s="280"/>
      <c r="L221" s="280"/>
      <c r="M221" s="280"/>
      <c r="N221" s="280"/>
      <c r="O221" s="280"/>
      <c r="P221" s="280"/>
      <c r="Q221" s="280"/>
      <c r="R221" s="280"/>
      <c r="S221" s="280"/>
      <c r="T221" s="280"/>
      <c r="U221" s="280"/>
      <c r="V221" s="280"/>
      <c r="W221" s="280"/>
      <c r="X221" s="280"/>
      <c r="Y221" s="280"/>
      <c r="Z221" s="280"/>
      <c r="AA221" s="280"/>
      <c r="AB221" s="280"/>
      <c r="AC221" s="280"/>
      <c r="AD221" s="280"/>
    </row>
    <row r="222" ht="20.25" customHeight="1">
      <c r="A222" s="280"/>
      <c r="B222" s="280"/>
      <c r="C222" s="280"/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0"/>
    </row>
    <row r="223" ht="20.25" customHeight="1">
      <c r="A223" s="280"/>
      <c r="B223" s="280"/>
      <c r="C223" s="280"/>
      <c r="D223" s="280"/>
      <c r="E223" s="280"/>
      <c r="F223" s="280"/>
      <c r="G223" s="280"/>
      <c r="H223" s="280"/>
      <c r="I223" s="280"/>
      <c r="J223" s="280"/>
      <c r="K223" s="280"/>
      <c r="L223" s="280"/>
      <c r="M223" s="280"/>
      <c r="N223" s="280"/>
      <c r="O223" s="280"/>
      <c r="P223" s="280"/>
      <c r="Q223" s="280"/>
      <c r="R223" s="280"/>
      <c r="S223" s="280"/>
      <c r="T223" s="280"/>
      <c r="U223" s="280"/>
      <c r="V223" s="280"/>
      <c r="W223" s="280"/>
      <c r="X223" s="280"/>
      <c r="Y223" s="280"/>
      <c r="Z223" s="280"/>
      <c r="AA223" s="280"/>
      <c r="AB223" s="280"/>
      <c r="AC223" s="280"/>
      <c r="AD223" s="280"/>
    </row>
    <row r="224" ht="20.25" customHeight="1">
      <c r="A224" s="280"/>
      <c r="B224" s="280"/>
      <c r="C224" s="280"/>
      <c r="D224" s="280"/>
      <c r="E224" s="280"/>
      <c r="F224" s="280"/>
      <c r="G224" s="280"/>
      <c r="H224" s="280"/>
      <c r="I224" s="280"/>
      <c r="J224" s="280"/>
      <c r="K224" s="280"/>
      <c r="L224" s="280"/>
      <c r="M224" s="280"/>
      <c r="N224" s="280"/>
      <c r="O224" s="280"/>
      <c r="P224" s="280"/>
      <c r="Q224" s="280"/>
      <c r="R224" s="280"/>
      <c r="S224" s="280"/>
      <c r="T224" s="280"/>
      <c r="U224" s="280"/>
      <c r="V224" s="280"/>
      <c r="W224" s="280"/>
      <c r="X224" s="280"/>
      <c r="Y224" s="280"/>
      <c r="Z224" s="280"/>
      <c r="AA224" s="280"/>
      <c r="AB224" s="280"/>
      <c r="AC224" s="280"/>
      <c r="AD224" s="280"/>
    </row>
    <row r="225" ht="20.25" customHeight="1">
      <c r="A225" s="280"/>
      <c r="B225" s="280"/>
      <c r="C225" s="280"/>
      <c r="D225" s="280"/>
      <c r="E225" s="280"/>
      <c r="F225" s="280"/>
      <c r="G225" s="280"/>
      <c r="H225" s="280"/>
      <c r="I225" s="280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80"/>
      <c r="AC225" s="280"/>
      <c r="AD225" s="280"/>
    </row>
    <row r="226" ht="20.25" customHeight="1">
      <c r="A226" s="280"/>
      <c r="B226" s="280"/>
      <c r="C226" s="280"/>
      <c r="D226" s="280"/>
      <c r="E226" s="280"/>
      <c r="F226" s="280"/>
      <c r="G226" s="280"/>
      <c r="H226" s="280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80"/>
      <c r="AC226" s="280"/>
      <c r="AD226" s="280"/>
    </row>
    <row r="227" ht="20.25" customHeight="1">
      <c r="A227" s="280"/>
      <c r="B227" s="280"/>
      <c r="C227" s="280"/>
      <c r="D227" s="280"/>
      <c r="E227" s="280"/>
      <c r="F227" s="280"/>
      <c r="G227" s="280"/>
      <c r="H227" s="280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80"/>
      <c r="AC227" s="280"/>
      <c r="AD227" s="280"/>
    </row>
    <row r="228" ht="20.25" customHeight="1">
      <c r="A228" s="280"/>
      <c r="B228" s="280"/>
      <c r="C228" s="280"/>
      <c r="D228" s="280"/>
      <c r="E228" s="280"/>
      <c r="F228" s="280"/>
      <c r="G228" s="280"/>
      <c r="H228" s="280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80"/>
      <c r="AC228" s="280"/>
      <c r="AD228" s="280"/>
    </row>
    <row r="229" ht="20.25" customHeight="1">
      <c r="A229" s="280"/>
      <c r="B229" s="280"/>
      <c r="C229" s="280"/>
      <c r="D229" s="280"/>
      <c r="E229" s="280"/>
      <c r="F229" s="280"/>
      <c r="G229" s="280"/>
      <c r="H229" s="280"/>
      <c r="I229" s="280"/>
      <c r="J229" s="280"/>
      <c r="K229" s="280"/>
      <c r="L229" s="280"/>
      <c r="M229" s="280"/>
      <c r="N229" s="280"/>
      <c r="O229" s="280"/>
      <c r="P229" s="280"/>
      <c r="Q229" s="280"/>
      <c r="R229" s="280"/>
      <c r="S229" s="280"/>
      <c r="T229" s="280"/>
      <c r="U229" s="280"/>
      <c r="V229" s="280"/>
      <c r="W229" s="280"/>
      <c r="X229" s="280"/>
      <c r="Y229" s="280"/>
      <c r="Z229" s="280"/>
      <c r="AA229" s="280"/>
      <c r="AB229" s="280"/>
      <c r="AC229" s="280"/>
      <c r="AD229" s="280"/>
    </row>
    <row r="230" ht="20.25" customHeight="1">
      <c r="A230" s="280"/>
      <c r="B230" s="280"/>
      <c r="C230" s="280"/>
      <c r="D230" s="280"/>
      <c r="E230" s="280"/>
      <c r="F230" s="280"/>
      <c r="G230" s="280"/>
      <c r="H230" s="280"/>
      <c r="I230" s="280"/>
      <c r="J230" s="280"/>
      <c r="K230" s="280"/>
      <c r="L230" s="280"/>
      <c r="M230" s="280"/>
      <c r="N230" s="280"/>
      <c r="O230" s="280"/>
      <c r="P230" s="280"/>
      <c r="Q230" s="280"/>
      <c r="R230" s="280"/>
      <c r="S230" s="280"/>
      <c r="T230" s="280"/>
      <c r="U230" s="280"/>
      <c r="V230" s="280"/>
      <c r="W230" s="280"/>
      <c r="X230" s="280"/>
      <c r="Y230" s="280"/>
      <c r="Z230" s="280"/>
      <c r="AA230" s="280"/>
      <c r="AB230" s="280"/>
      <c r="AC230" s="280"/>
      <c r="AD230" s="280"/>
    </row>
    <row r="231" ht="20.25" customHeight="1">
      <c r="A231" s="280"/>
      <c r="B231" s="280"/>
      <c r="C231" s="280"/>
      <c r="D231" s="280"/>
      <c r="E231" s="280"/>
      <c r="F231" s="280"/>
      <c r="G231" s="280"/>
      <c r="H231" s="280"/>
      <c r="I231" s="280"/>
      <c r="J231" s="280"/>
      <c r="K231" s="280"/>
      <c r="L231" s="280"/>
      <c r="M231" s="280"/>
      <c r="N231" s="280"/>
      <c r="O231" s="280"/>
      <c r="P231" s="280"/>
      <c r="Q231" s="280"/>
      <c r="R231" s="280"/>
      <c r="S231" s="280"/>
      <c r="T231" s="280"/>
      <c r="U231" s="280"/>
      <c r="V231" s="280"/>
      <c r="W231" s="280"/>
      <c r="X231" s="280"/>
      <c r="Y231" s="280"/>
      <c r="Z231" s="280"/>
      <c r="AA231" s="280"/>
      <c r="AB231" s="280"/>
      <c r="AC231" s="280"/>
      <c r="AD231" s="280"/>
    </row>
    <row r="232" ht="20.25" customHeight="1">
      <c r="A232" s="280"/>
      <c r="B232" s="280"/>
      <c r="C232" s="280"/>
      <c r="D232" s="280"/>
      <c r="E232" s="280"/>
      <c r="F232" s="280"/>
      <c r="G232" s="280"/>
      <c r="H232" s="280"/>
      <c r="I232" s="280"/>
      <c r="J232" s="280"/>
      <c r="K232" s="280"/>
      <c r="L232" s="280"/>
      <c r="M232" s="280"/>
      <c r="N232" s="280"/>
      <c r="O232" s="280"/>
      <c r="P232" s="280"/>
      <c r="Q232" s="280"/>
      <c r="R232" s="280"/>
      <c r="S232" s="280"/>
      <c r="T232" s="280"/>
      <c r="U232" s="280"/>
      <c r="V232" s="280"/>
      <c r="W232" s="280"/>
      <c r="X232" s="280"/>
      <c r="Y232" s="280"/>
      <c r="Z232" s="280"/>
      <c r="AA232" s="280"/>
      <c r="AB232" s="280"/>
      <c r="AC232" s="280"/>
      <c r="AD232" s="280"/>
    </row>
    <row r="233" ht="20.25" customHeight="1">
      <c r="A233" s="280"/>
      <c r="B233" s="280"/>
      <c r="C233" s="280"/>
      <c r="D233" s="280"/>
      <c r="E233" s="280"/>
      <c r="F233" s="280"/>
      <c r="G233" s="280"/>
      <c r="H233" s="280"/>
      <c r="I233" s="280"/>
      <c r="J233" s="280"/>
      <c r="K233" s="280"/>
      <c r="L233" s="280"/>
      <c r="M233" s="280"/>
      <c r="N233" s="280"/>
      <c r="O233" s="280"/>
      <c r="P233" s="280"/>
      <c r="Q233" s="280"/>
      <c r="R233" s="280"/>
      <c r="S233" s="280"/>
      <c r="T233" s="280"/>
      <c r="U233" s="280"/>
      <c r="V233" s="280"/>
      <c r="W233" s="280"/>
      <c r="X233" s="280"/>
      <c r="Y233" s="280"/>
      <c r="Z233" s="280"/>
      <c r="AA233" s="280"/>
      <c r="AB233" s="280"/>
      <c r="AC233" s="280"/>
      <c r="AD233" s="280"/>
    </row>
    <row r="234" ht="20.25" customHeight="1">
      <c r="A234" s="280"/>
      <c r="B234" s="280"/>
      <c r="C234" s="280"/>
      <c r="D234" s="280"/>
      <c r="E234" s="280"/>
      <c r="F234" s="280"/>
      <c r="G234" s="280"/>
      <c r="H234" s="280"/>
      <c r="I234" s="280"/>
      <c r="J234" s="280"/>
      <c r="K234" s="280"/>
      <c r="L234" s="280"/>
      <c r="M234" s="280"/>
      <c r="N234" s="280"/>
      <c r="O234" s="280"/>
      <c r="P234" s="280"/>
      <c r="Q234" s="280"/>
      <c r="R234" s="280"/>
      <c r="S234" s="280"/>
      <c r="T234" s="280"/>
      <c r="U234" s="280"/>
      <c r="V234" s="280"/>
      <c r="W234" s="280"/>
      <c r="X234" s="280"/>
      <c r="Y234" s="280"/>
      <c r="Z234" s="280"/>
      <c r="AA234" s="280"/>
      <c r="AB234" s="280"/>
      <c r="AC234" s="280"/>
      <c r="AD234" s="280"/>
    </row>
    <row r="235" ht="20.25" customHeight="1">
      <c r="A235" s="280"/>
      <c r="B235" s="280"/>
      <c r="C235" s="280"/>
      <c r="D235" s="280"/>
      <c r="E235" s="280"/>
      <c r="F235" s="280"/>
      <c r="G235" s="280"/>
      <c r="H235" s="280"/>
      <c r="I235" s="280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80"/>
      <c r="AC235" s="280"/>
      <c r="AD235" s="280"/>
    </row>
    <row r="236" ht="20.25" customHeight="1">
      <c r="A236" s="280"/>
      <c r="B236" s="280"/>
      <c r="C236" s="280"/>
      <c r="D236" s="280"/>
      <c r="E236" s="280"/>
      <c r="F236" s="280"/>
      <c r="G236" s="280"/>
      <c r="H236" s="280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80"/>
      <c r="AC236" s="280"/>
      <c r="AD236" s="280"/>
    </row>
    <row r="237" ht="20.25" customHeight="1">
      <c r="A237" s="280"/>
      <c r="B237" s="280"/>
      <c r="C237" s="280"/>
      <c r="D237" s="280"/>
      <c r="E237" s="280"/>
      <c r="F237" s="280"/>
      <c r="G237" s="280"/>
      <c r="H237" s="280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80"/>
      <c r="AC237" s="280"/>
      <c r="AD237" s="280"/>
    </row>
    <row r="238" ht="20.25" customHeight="1">
      <c r="A238" s="280"/>
      <c r="B238" s="280"/>
      <c r="C238" s="280"/>
      <c r="D238" s="280"/>
      <c r="E238" s="280"/>
      <c r="F238" s="280"/>
      <c r="G238" s="280"/>
      <c r="H238" s="280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80"/>
      <c r="AC238" s="280"/>
      <c r="AD238" s="280"/>
    </row>
    <row r="239" ht="20.25" customHeight="1">
      <c r="A239" s="280"/>
      <c r="B239" s="280"/>
      <c r="C239" s="280"/>
      <c r="D239" s="280"/>
      <c r="E239" s="280"/>
      <c r="F239" s="280"/>
      <c r="G239" s="280"/>
      <c r="H239" s="280"/>
      <c r="I239" s="280"/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  <c r="T239" s="280"/>
      <c r="U239" s="280"/>
      <c r="V239" s="280"/>
      <c r="W239" s="280"/>
      <c r="X239" s="280"/>
      <c r="Y239" s="280"/>
      <c r="Z239" s="280"/>
      <c r="AA239" s="280"/>
      <c r="AB239" s="280"/>
      <c r="AC239" s="280"/>
      <c r="AD239" s="280"/>
    </row>
    <row r="240" ht="20.25" customHeight="1">
      <c r="A240" s="280"/>
      <c r="B240" s="280"/>
      <c r="C240" s="280"/>
      <c r="D240" s="280"/>
      <c r="E240" s="280"/>
      <c r="F240" s="280"/>
      <c r="G240" s="280"/>
      <c r="H240" s="280"/>
      <c r="I240" s="280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80"/>
      <c r="AC240" s="280"/>
      <c r="AD240" s="280"/>
    </row>
    <row r="241" ht="20.25" customHeight="1">
      <c r="A241" s="280"/>
      <c r="B241" s="280"/>
      <c r="C241" s="280"/>
      <c r="D241" s="280"/>
      <c r="E241" s="280"/>
      <c r="F241" s="280"/>
      <c r="G241" s="280"/>
      <c r="H241" s="280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80"/>
      <c r="AC241" s="280"/>
      <c r="AD241" s="280"/>
    </row>
    <row r="242" ht="20.25" customHeight="1">
      <c r="A242" s="280"/>
      <c r="B242" s="280"/>
      <c r="C242" s="280"/>
      <c r="D242" s="280"/>
      <c r="E242" s="280"/>
      <c r="F242" s="280"/>
      <c r="G242" s="280"/>
      <c r="H242" s="280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80"/>
      <c r="AC242" s="280"/>
      <c r="AD242" s="280"/>
    </row>
    <row r="243" ht="20.25" customHeight="1">
      <c r="A243" s="280"/>
      <c r="B243" s="280"/>
      <c r="C243" s="280"/>
      <c r="D243" s="280"/>
      <c r="E243" s="280"/>
      <c r="F243" s="280"/>
      <c r="G243" s="280"/>
      <c r="H243" s="280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80"/>
      <c r="AC243" s="280"/>
      <c r="AD243" s="280"/>
    </row>
    <row r="244" ht="20.25" customHeight="1">
      <c r="A244" s="280"/>
      <c r="B244" s="280"/>
      <c r="C244" s="280"/>
      <c r="D244" s="280"/>
      <c r="E244" s="280"/>
      <c r="F244" s="280"/>
      <c r="G244" s="280"/>
      <c r="H244" s="280"/>
      <c r="I244" s="280"/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  <c r="T244" s="280"/>
      <c r="U244" s="280"/>
      <c r="V244" s="280"/>
      <c r="W244" s="280"/>
      <c r="X244" s="280"/>
      <c r="Y244" s="280"/>
      <c r="Z244" s="280"/>
      <c r="AA244" s="280"/>
      <c r="AB244" s="280"/>
      <c r="AC244" s="280"/>
      <c r="AD244" s="280"/>
    </row>
    <row r="245" ht="20.25" customHeight="1">
      <c r="A245" s="280"/>
      <c r="B245" s="280"/>
      <c r="C245" s="280"/>
      <c r="D245" s="280"/>
      <c r="E245" s="280"/>
      <c r="F245" s="280"/>
      <c r="G245" s="280"/>
      <c r="H245" s="280"/>
      <c r="I245" s="280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80"/>
      <c r="AC245" s="280"/>
      <c r="AD245" s="280"/>
    </row>
    <row r="246" ht="20.25" customHeight="1">
      <c r="A246" s="280"/>
      <c r="B246" s="280"/>
      <c r="C246" s="280"/>
      <c r="D246" s="280"/>
      <c r="E246" s="280"/>
      <c r="F246" s="280"/>
      <c r="G246" s="280"/>
      <c r="H246" s="280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80"/>
      <c r="AC246" s="280"/>
      <c r="AD246" s="280"/>
    </row>
    <row r="247" ht="20.25" customHeight="1">
      <c r="A247" s="280"/>
      <c r="B247" s="280"/>
      <c r="C247" s="280"/>
      <c r="D247" s="280"/>
      <c r="E247" s="280"/>
      <c r="F247" s="280"/>
      <c r="G247" s="280"/>
      <c r="H247" s="280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80"/>
      <c r="AC247" s="280"/>
      <c r="AD247" s="280"/>
    </row>
    <row r="248" ht="20.25" customHeight="1">
      <c r="A248" s="280"/>
      <c r="B248" s="280"/>
      <c r="C248" s="280"/>
      <c r="D248" s="280"/>
      <c r="E248" s="280"/>
      <c r="F248" s="280"/>
      <c r="G248" s="280"/>
      <c r="H248" s="280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80"/>
      <c r="AC248" s="280"/>
      <c r="AD248" s="280"/>
    </row>
    <row r="249" ht="20.25" customHeight="1">
      <c r="A249" s="280"/>
      <c r="B249" s="280"/>
      <c r="C249" s="280"/>
      <c r="D249" s="280"/>
      <c r="E249" s="280"/>
      <c r="F249" s="280"/>
      <c r="G249" s="280"/>
      <c r="H249" s="280"/>
      <c r="I249" s="280"/>
      <c r="J249" s="280"/>
      <c r="K249" s="280"/>
      <c r="L249" s="280"/>
      <c r="M249" s="280"/>
      <c r="N249" s="280"/>
      <c r="O249" s="280"/>
      <c r="P249" s="280"/>
      <c r="Q249" s="280"/>
      <c r="R249" s="280"/>
      <c r="S249" s="280"/>
      <c r="T249" s="280"/>
      <c r="U249" s="280"/>
      <c r="V249" s="280"/>
      <c r="W249" s="280"/>
      <c r="X249" s="280"/>
      <c r="Y249" s="280"/>
      <c r="Z249" s="280"/>
      <c r="AA249" s="280"/>
      <c r="AB249" s="280"/>
      <c r="AC249" s="280"/>
      <c r="AD249" s="280"/>
    </row>
    <row r="250" ht="20.25" customHeight="1">
      <c r="A250" s="280"/>
      <c r="B250" s="280"/>
      <c r="C250" s="280"/>
      <c r="D250" s="280"/>
      <c r="E250" s="280"/>
      <c r="F250" s="280"/>
      <c r="G250" s="280"/>
      <c r="H250" s="280"/>
      <c r="I250" s="280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80"/>
      <c r="AC250" s="280"/>
      <c r="AD250" s="280"/>
    </row>
    <row r="251" ht="20.25" customHeight="1">
      <c r="A251" s="280"/>
      <c r="B251" s="280"/>
      <c r="C251" s="280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</row>
    <row r="252" ht="20.25" customHeight="1">
      <c r="A252" s="280"/>
      <c r="B252" s="280"/>
      <c r="C252" s="280"/>
      <c r="D252" s="280"/>
      <c r="E252" s="280"/>
      <c r="F252" s="280"/>
      <c r="G252" s="280"/>
      <c r="H252" s="280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80"/>
      <c r="AC252" s="280"/>
      <c r="AD252" s="280"/>
    </row>
    <row r="253" ht="20.25" customHeight="1">
      <c r="A253" s="280"/>
      <c r="B253" s="280"/>
      <c r="C253" s="280"/>
      <c r="D253" s="280"/>
      <c r="E253" s="280"/>
      <c r="F253" s="280"/>
      <c r="G253" s="280"/>
      <c r="H253" s="280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80"/>
      <c r="AC253" s="280"/>
      <c r="AD253" s="280"/>
    </row>
    <row r="254" ht="20.25" customHeight="1">
      <c r="A254" s="280"/>
      <c r="B254" s="280"/>
      <c r="C254" s="280"/>
      <c r="D254" s="280"/>
      <c r="E254" s="280"/>
      <c r="F254" s="280"/>
      <c r="G254" s="280"/>
      <c r="H254" s="280"/>
      <c r="I254" s="280"/>
      <c r="J254" s="280"/>
      <c r="K254" s="280"/>
      <c r="L254" s="280"/>
      <c r="M254" s="280"/>
      <c r="N254" s="280"/>
      <c r="O254" s="280"/>
      <c r="P254" s="280"/>
      <c r="Q254" s="280"/>
      <c r="R254" s="280"/>
      <c r="S254" s="280"/>
      <c r="T254" s="280"/>
      <c r="U254" s="280"/>
      <c r="V254" s="280"/>
      <c r="W254" s="280"/>
      <c r="X254" s="280"/>
      <c r="Y254" s="280"/>
      <c r="Z254" s="280"/>
      <c r="AA254" s="280"/>
      <c r="AB254" s="280"/>
      <c r="AC254" s="280"/>
      <c r="AD254" s="280"/>
    </row>
    <row r="255" ht="20.25" customHeight="1">
      <c r="A255" s="280"/>
      <c r="B255" s="280"/>
      <c r="C255" s="280"/>
      <c r="D255" s="280"/>
      <c r="E255" s="280"/>
      <c r="F255" s="280"/>
      <c r="G255" s="280"/>
      <c r="H255" s="280"/>
      <c r="I255" s="280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80"/>
      <c r="AC255" s="280"/>
      <c r="AD255" s="280"/>
    </row>
    <row r="256" ht="20.25" customHeight="1">
      <c r="A256" s="280"/>
      <c r="B256" s="280"/>
      <c r="C256" s="280"/>
      <c r="D256" s="280"/>
      <c r="E256" s="280"/>
      <c r="F256" s="280"/>
      <c r="G256" s="280"/>
      <c r="H256" s="280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80"/>
      <c r="AC256" s="280"/>
      <c r="AD256" s="280"/>
    </row>
    <row r="257" ht="20.25" customHeight="1">
      <c r="A257" s="280"/>
      <c r="B257" s="280"/>
      <c r="C257" s="280"/>
      <c r="D257" s="280"/>
      <c r="E257" s="280"/>
      <c r="F257" s="280"/>
      <c r="G257" s="280"/>
      <c r="H257" s="280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80"/>
      <c r="AC257" s="280"/>
      <c r="AD257" s="280"/>
    </row>
    <row r="258" ht="20.25" customHeight="1">
      <c r="A258" s="280"/>
      <c r="B258" s="280"/>
      <c r="C258" s="280"/>
      <c r="D258" s="280"/>
      <c r="E258" s="280"/>
      <c r="F258" s="280"/>
      <c r="G258" s="280"/>
      <c r="H258" s="280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80"/>
      <c r="AC258" s="280"/>
      <c r="AD258" s="280"/>
    </row>
    <row r="259" ht="20.25" customHeight="1">
      <c r="A259" s="280"/>
      <c r="B259" s="280"/>
      <c r="C259" s="280"/>
      <c r="D259" s="280"/>
      <c r="E259" s="280"/>
      <c r="F259" s="280"/>
      <c r="G259" s="280"/>
      <c r="H259" s="280"/>
      <c r="I259" s="280"/>
      <c r="J259" s="280"/>
      <c r="K259" s="280"/>
      <c r="L259" s="280"/>
      <c r="M259" s="280"/>
      <c r="N259" s="280"/>
      <c r="O259" s="280"/>
      <c r="P259" s="280"/>
      <c r="Q259" s="280"/>
      <c r="R259" s="280"/>
      <c r="S259" s="280"/>
      <c r="T259" s="280"/>
      <c r="U259" s="280"/>
      <c r="V259" s="280"/>
      <c r="W259" s="280"/>
      <c r="X259" s="280"/>
      <c r="Y259" s="280"/>
      <c r="Z259" s="280"/>
      <c r="AA259" s="280"/>
      <c r="AB259" s="280"/>
      <c r="AC259" s="280"/>
      <c r="AD259" s="280"/>
    </row>
    <row r="260" ht="20.25" customHeight="1">
      <c r="A260" s="280"/>
      <c r="B260" s="280"/>
      <c r="C260" s="280"/>
      <c r="D260" s="280"/>
      <c r="E260" s="280"/>
      <c r="F260" s="280"/>
      <c r="G260" s="280"/>
      <c r="H260" s="280"/>
      <c r="I260" s="280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80"/>
      <c r="AC260" s="280"/>
      <c r="AD260" s="280"/>
    </row>
    <row r="261" ht="20.25" customHeight="1">
      <c r="A261" s="280"/>
      <c r="B261" s="280"/>
      <c r="C261" s="280"/>
      <c r="D261" s="280"/>
      <c r="E261" s="280"/>
      <c r="F261" s="280"/>
      <c r="G261" s="280"/>
      <c r="H261" s="280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</row>
    <row r="262" ht="20.25" customHeight="1">
      <c r="A262" s="280"/>
      <c r="B262" s="280"/>
      <c r="C262" s="280"/>
      <c r="D262" s="280"/>
      <c r="E262" s="280"/>
      <c r="F262" s="280"/>
      <c r="G262" s="280"/>
      <c r="H262" s="280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80"/>
      <c r="AC262" s="280"/>
      <c r="AD262" s="280"/>
    </row>
    <row r="263" ht="20.25" customHeight="1">
      <c r="A263" s="280"/>
      <c r="B263" s="280"/>
      <c r="C263" s="280"/>
      <c r="D263" s="280"/>
      <c r="E263" s="280"/>
      <c r="F263" s="280"/>
      <c r="G263" s="280"/>
      <c r="H263" s="280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80"/>
      <c r="AC263" s="280"/>
      <c r="AD263" s="280"/>
    </row>
    <row r="264" ht="20.25" customHeight="1">
      <c r="A264" s="280"/>
      <c r="B264" s="280"/>
      <c r="C264" s="280"/>
      <c r="D264" s="280"/>
      <c r="E264" s="280"/>
      <c r="F264" s="280"/>
      <c r="G264" s="280"/>
      <c r="H264" s="280"/>
      <c r="I264" s="280"/>
      <c r="J264" s="280"/>
      <c r="K264" s="280"/>
      <c r="L264" s="280"/>
      <c r="M264" s="280"/>
      <c r="N264" s="280"/>
      <c r="O264" s="280"/>
      <c r="P264" s="280"/>
      <c r="Q264" s="280"/>
      <c r="R264" s="280"/>
      <c r="S264" s="280"/>
      <c r="T264" s="280"/>
      <c r="U264" s="280"/>
      <c r="V264" s="280"/>
      <c r="W264" s="280"/>
      <c r="X264" s="280"/>
      <c r="Y264" s="280"/>
      <c r="Z264" s="280"/>
      <c r="AA264" s="280"/>
      <c r="AB264" s="280"/>
      <c r="AC264" s="280"/>
      <c r="AD264" s="280"/>
    </row>
    <row r="265" ht="20.25" customHeight="1">
      <c r="A265" s="280"/>
      <c r="B265" s="280"/>
      <c r="C265" s="280"/>
      <c r="D265" s="280"/>
      <c r="E265" s="280"/>
      <c r="F265" s="280"/>
      <c r="G265" s="280"/>
      <c r="H265" s="280"/>
      <c r="I265" s="280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80"/>
      <c r="AC265" s="280"/>
      <c r="AD265" s="280"/>
    </row>
    <row r="266" ht="20.25" customHeight="1">
      <c r="A266" s="280"/>
      <c r="B266" s="280"/>
      <c r="C266" s="280"/>
      <c r="D266" s="280"/>
      <c r="E266" s="280"/>
      <c r="F266" s="280"/>
      <c r="G266" s="280"/>
      <c r="H266" s="280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80"/>
      <c r="AC266" s="280"/>
      <c r="AD266" s="280"/>
    </row>
    <row r="267" ht="20.25" customHeight="1">
      <c r="A267" s="280"/>
      <c r="B267" s="280"/>
      <c r="C267" s="280"/>
      <c r="D267" s="280"/>
      <c r="E267" s="280"/>
      <c r="F267" s="280"/>
      <c r="G267" s="280"/>
      <c r="H267" s="280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</row>
    <row r="268" ht="20.25" customHeight="1">
      <c r="A268" s="280"/>
      <c r="B268" s="280"/>
      <c r="C268" s="280"/>
      <c r="D268" s="280"/>
      <c r="E268" s="280"/>
      <c r="F268" s="280"/>
      <c r="G268" s="280"/>
      <c r="H268" s="280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80"/>
      <c r="AC268" s="280"/>
      <c r="AD268" s="280"/>
    </row>
    <row r="269" ht="20.25" customHeight="1">
      <c r="A269" s="280"/>
      <c r="B269" s="280"/>
      <c r="C269" s="280"/>
      <c r="D269" s="280"/>
      <c r="E269" s="280"/>
      <c r="F269" s="280"/>
      <c r="G269" s="280"/>
      <c r="H269" s="280"/>
      <c r="I269" s="280"/>
      <c r="J269" s="280"/>
      <c r="K269" s="280"/>
      <c r="L269" s="280"/>
      <c r="M269" s="280"/>
      <c r="N269" s="280"/>
      <c r="O269" s="280"/>
      <c r="P269" s="280"/>
      <c r="Q269" s="280"/>
      <c r="R269" s="280"/>
      <c r="S269" s="280"/>
      <c r="T269" s="280"/>
      <c r="U269" s="280"/>
      <c r="V269" s="280"/>
      <c r="W269" s="280"/>
      <c r="X269" s="280"/>
      <c r="Y269" s="280"/>
      <c r="Z269" s="280"/>
      <c r="AA269" s="280"/>
      <c r="AB269" s="280"/>
      <c r="AC269" s="280"/>
      <c r="AD269" s="280"/>
    </row>
    <row r="270" ht="20.25" customHeight="1">
      <c r="A270" s="280"/>
      <c r="B270" s="280"/>
      <c r="C270" s="280"/>
      <c r="D270" s="280"/>
      <c r="E270" s="280"/>
      <c r="F270" s="280"/>
      <c r="G270" s="280"/>
      <c r="H270" s="280"/>
      <c r="I270" s="280"/>
      <c r="J270" s="280"/>
      <c r="K270" s="280"/>
      <c r="L270" s="280"/>
      <c r="M270" s="280"/>
      <c r="N270" s="280"/>
      <c r="O270" s="280"/>
      <c r="P270" s="280"/>
      <c r="Q270" s="280"/>
      <c r="R270" s="280"/>
      <c r="S270" s="280"/>
      <c r="T270" s="280"/>
      <c r="U270" s="280"/>
      <c r="V270" s="280"/>
      <c r="W270" s="280"/>
      <c r="X270" s="280"/>
      <c r="Y270" s="280"/>
      <c r="Z270" s="280"/>
      <c r="AA270" s="280"/>
      <c r="AB270" s="280"/>
      <c r="AC270" s="280"/>
      <c r="AD270" s="280"/>
    </row>
    <row r="271" ht="20.25" customHeight="1">
      <c r="A271" s="280"/>
      <c r="B271" s="280"/>
      <c r="C271" s="280"/>
      <c r="D271" s="280"/>
      <c r="E271" s="280"/>
      <c r="F271" s="280"/>
      <c r="G271" s="280"/>
      <c r="H271" s="280"/>
      <c r="I271" s="280"/>
      <c r="J271" s="280"/>
      <c r="K271" s="280"/>
      <c r="L271" s="280"/>
      <c r="M271" s="280"/>
      <c r="N271" s="280"/>
      <c r="O271" s="280"/>
      <c r="P271" s="280"/>
      <c r="Q271" s="280"/>
      <c r="R271" s="280"/>
      <c r="S271" s="280"/>
      <c r="T271" s="280"/>
      <c r="U271" s="280"/>
      <c r="V271" s="280"/>
      <c r="W271" s="280"/>
      <c r="X271" s="280"/>
      <c r="Y271" s="280"/>
      <c r="Z271" s="280"/>
      <c r="AA271" s="280"/>
      <c r="AB271" s="280"/>
      <c r="AC271" s="280"/>
      <c r="AD271" s="280"/>
    </row>
    <row r="272" ht="20.25" customHeight="1">
      <c r="A272" s="280"/>
      <c r="B272" s="280"/>
      <c r="C272" s="280"/>
      <c r="D272" s="280"/>
      <c r="E272" s="280"/>
      <c r="F272" s="280"/>
      <c r="G272" s="280"/>
      <c r="H272" s="280"/>
      <c r="I272" s="280"/>
      <c r="J272" s="280"/>
      <c r="K272" s="280"/>
      <c r="L272" s="280"/>
      <c r="M272" s="280"/>
      <c r="N272" s="280"/>
      <c r="O272" s="280"/>
      <c r="P272" s="280"/>
      <c r="Q272" s="280"/>
      <c r="R272" s="280"/>
      <c r="S272" s="280"/>
      <c r="T272" s="280"/>
      <c r="U272" s="280"/>
      <c r="V272" s="280"/>
      <c r="W272" s="280"/>
      <c r="X272" s="280"/>
      <c r="Y272" s="280"/>
      <c r="Z272" s="280"/>
      <c r="AA272" s="280"/>
      <c r="AB272" s="280"/>
      <c r="AC272" s="280"/>
      <c r="AD272" s="280"/>
    </row>
    <row r="273" ht="20.25" customHeight="1">
      <c r="A273" s="280"/>
      <c r="B273" s="280"/>
      <c r="C273" s="280"/>
      <c r="D273" s="280"/>
      <c r="E273" s="280"/>
      <c r="F273" s="280"/>
      <c r="G273" s="280"/>
      <c r="H273" s="280"/>
      <c r="I273" s="280"/>
      <c r="J273" s="280"/>
      <c r="K273" s="280"/>
      <c r="L273" s="280"/>
      <c r="M273" s="280"/>
      <c r="N273" s="280"/>
      <c r="O273" s="280"/>
      <c r="P273" s="280"/>
      <c r="Q273" s="280"/>
      <c r="R273" s="280"/>
      <c r="S273" s="280"/>
      <c r="T273" s="280"/>
      <c r="U273" s="280"/>
      <c r="V273" s="280"/>
      <c r="W273" s="280"/>
      <c r="X273" s="280"/>
      <c r="Y273" s="280"/>
      <c r="Z273" s="280"/>
      <c r="AA273" s="280"/>
      <c r="AB273" s="280"/>
      <c r="AC273" s="280"/>
      <c r="AD273" s="280"/>
    </row>
    <row r="274" ht="20.25" customHeight="1">
      <c r="A274" s="280"/>
      <c r="B274" s="280"/>
      <c r="C274" s="280"/>
      <c r="D274" s="280"/>
      <c r="E274" s="280"/>
      <c r="F274" s="280"/>
      <c r="G274" s="280"/>
      <c r="H274" s="280"/>
      <c r="I274" s="280"/>
      <c r="J274" s="280"/>
      <c r="K274" s="280"/>
      <c r="L274" s="280"/>
      <c r="M274" s="280"/>
      <c r="N274" s="280"/>
      <c r="O274" s="280"/>
      <c r="P274" s="280"/>
      <c r="Q274" s="280"/>
      <c r="R274" s="280"/>
      <c r="S274" s="280"/>
      <c r="T274" s="280"/>
      <c r="U274" s="280"/>
      <c r="V274" s="280"/>
      <c r="W274" s="280"/>
      <c r="X274" s="280"/>
      <c r="Y274" s="280"/>
      <c r="Z274" s="280"/>
      <c r="AA274" s="280"/>
      <c r="AB274" s="280"/>
      <c r="AC274" s="280"/>
      <c r="AD274" s="280"/>
    </row>
    <row r="275" ht="20.25" customHeight="1">
      <c r="A275" s="280"/>
      <c r="B275" s="280"/>
      <c r="C275" s="280"/>
      <c r="D275" s="280"/>
      <c r="E275" s="280"/>
      <c r="F275" s="280"/>
      <c r="G275" s="280"/>
      <c r="H275" s="280"/>
      <c r="I275" s="280"/>
      <c r="J275" s="280"/>
      <c r="K275" s="280"/>
      <c r="L275" s="280"/>
      <c r="M275" s="280"/>
      <c r="N275" s="280"/>
      <c r="O275" s="280"/>
      <c r="P275" s="280"/>
      <c r="Q275" s="280"/>
      <c r="R275" s="280"/>
      <c r="S275" s="280"/>
      <c r="T275" s="280"/>
      <c r="U275" s="280"/>
      <c r="V275" s="280"/>
      <c r="W275" s="280"/>
      <c r="X275" s="280"/>
      <c r="Y275" s="280"/>
      <c r="Z275" s="280"/>
      <c r="AA275" s="280"/>
      <c r="AB275" s="280"/>
      <c r="AC275" s="280"/>
      <c r="AD275" s="280"/>
    </row>
    <row r="276" ht="20.25" customHeight="1">
      <c r="A276" s="280"/>
      <c r="B276" s="280"/>
      <c r="C276" s="280"/>
      <c r="D276" s="280"/>
      <c r="E276" s="280"/>
      <c r="F276" s="280"/>
      <c r="G276" s="280"/>
      <c r="H276" s="280"/>
      <c r="I276" s="280"/>
      <c r="J276" s="280"/>
      <c r="K276" s="280"/>
      <c r="L276" s="280"/>
      <c r="M276" s="280"/>
      <c r="N276" s="280"/>
      <c r="O276" s="280"/>
      <c r="P276" s="280"/>
      <c r="Q276" s="280"/>
      <c r="R276" s="280"/>
      <c r="S276" s="280"/>
      <c r="T276" s="280"/>
      <c r="U276" s="280"/>
      <c r="V276" s="280"/>
      <c r="W276" s="280"/>
      <c r="X276" s="280"/>
      <c r="Y276" s="280"/>
      <c r="Z276" s="280"/>
      <c r="AA276" s="280"/>
      <c r="AB276" s="280"/>
      <c r="AC276" s="280"/>
      <c r="AD276" s="280"/>
    </row>
    <row r="277" ht="20.25" customHeight="1">
      <c r="A277" s="280"/>
      <c r="B277" s="280"/>
      <c r="C277" s="280"/>
      <c r="D277" s="280"/>
      <c r="E277" s="280"/>
      <c r="F277" s="280"/>
      <c r="G277" s="280"/>
      <c r="H277" s="280"/>
      <c r="I277" s="280"/>
      <c r="J277" s="280"/>
      <c r="K277" s="280"/>
      <c r="L277" s="280"/>
      <c r="M277" s="280"/>
      <c r="N277" s="280"/>
      <c r="O277" s="280"/>
      <c r="P277" s="280"/>
      <c r="Q277" s="280"/>
      <c r="R277" s="280"/>
      <c r="S277" s="280"/>
      <c r="T277" s="280"/>
      <c r="U277" s="280"/>
      <c r="V277" s="280"/>
      <c r="W277" s="280"/>
      <c r="X277" s="280"/>
      <c r="Y277" s="280"/>
      <c r="Z277" s="280"/>
      <c r="AA277" s="280"/>
      <c r="AB277" s="280"/>
      <c r="AC277" s="280"/>
      <c r="AD277" s="280"/>
    </row>
    <row r="278" ht="20.25" customHeight="1">
      <c r="A278" s="280"/>
      <c r="B278" s="280"/>
      <c r="C278" s="280"/>
      <c r="D278" s="280"/>
      <c r="E278" s="280"/>
      <c r="F278" s="280"/>
      <c r="G278" s="280"/>
      <c r="H278" s="280"/>
      <c r="I278" s="280"/>
      <c r="J278" s="280"/>
      <c r="K278" s="280"/>
      <c r="L278" s="280"/>
      <c r="M278" s="280"/>
      <c r="N278" s="280"/>
      <c r="O278" s="280"/>
      <c r="P278" s="280"/>
      <c r="Q278" s="280"/>
      <c r="R278" s="280"/>
      <c r="S278" s="280"/>
      <c r="T278" s="280"/>
      <c r="U278" s="280"/>
      <c r="V278" s="280"/>
      <c r="W278" s="280"/>
      <c r="X278" s="280"/>
      <c r="Y278" s="280"/>
      <c r="Z278" s="280"/>
      <c r="AA278" s="280"/>
      <c r="AB278" s="280"/>
      <c r="AC278" s="280"/>
      <c r="AD278" s="280"/>
    </row>
    <row r="279" ht="20.25" customHeight="1">
      <c r="A279" s="280"/>
      <c r="B279" s="280"/>
      <c r="C279" s="280"/>
      <c r="D279" s="280"/>
      <c r="E279" s="280"/>
      <c r="F279" s="280"/>
      <c r="G279" s="280"/>
      <c r="H279" s="280"/>
      <c r="I279" s="280"/>
      <c r="J279" s="280"/>
      <c r="K279" s="280"/>
      <c r="L279" s="280"/>
      <c r="M279" s="280"/>
      <c r="N279" s="280"/>
      <c r="O279" s="280"/>
      <c r="P279" s="280"/>
      <c r="Q279" s="280"/>
      <c r="R279" s="280"/>
      <c r="S279" s="280"/>
      <c r="T279" s="280"/>
      <c r="U279" s="280"/>
      <c r="V279" s="280"/>
      <c r="W279" s="280"/>
      <c r="X279" s="280"/>
      <c r="Y279" s="280"/>
      <c r="Z279" s="280"/>
      <c r="AA279" s="280"/>
      <c r="AB279" s="280"/>
      <c r="AC279" s="280"/>
      <c r="AD279" s="280"/>
    </row>
    <row r="280" ht="20.25" customHeight="1">
      <c r="A280" s="280"/>
      <c r="B280" s="280"/>
      <c r="C280" s="280"/>
      <c r="D280" s="280"/>
      <c r="E280" s="280"/>
      <c r="F280" s="280"/>
      <c r="G280" s="280"/>
      <c r="H280" s="280"/>
      <c r="I280" s="280"/>
      <c r="J280" s="280"/>
      <c r="K280" s="280"/>
      <c r="L280" s="280"/>
      <c r="M280" s="280"/>
      <c r="N280" s="280"/>
      <c r="O280" s="280"/>
      <c r="P280" s="280"/>
      <c r="Q280" s="280"/>
      <c r="R280" s="280"/>
      <c r="S280" s="280"/>
      <c r="T280" s="280"/>
      <c r="U280" s="280"/>
      <c r="V280" s="280"/>
      <c r="W280" s="280"/>
      <c r="X280" s="280"/>
      <c r="Y280" s="280"/>
      <c r="Z280" s="280"/>
      <c r="AA280" s="280"/>
      <c r="AB280" s="280"/>
      <c r="AC280" s="280"/>
      <c r="AD280" s="280"/>
    </row>
    <row r="281" ht="20.25" customHeight="1">
      <c r="A281" s="280"/>
      <c r="B281" s="280"/>
      <c r="C281" s="280"/>
      <c r="D281" s="280"/>
      <c r="E281" s="280"/>
      <c r="F281" s="280"/>
      <c r="G281" s="280"/>
      <c r="H281" s="280"/>
      <c r="I281" s="280"/>
      <c r="J281" s="280"/>
      <c r="K281" s="280"/>
      <c r="L281" s="280"/>
      <c r="M281" s="280"/>
      <c r="N281" s="280"/>
      <c r="O281" s="280"/>
      <c r="P281" s="280"/>
      <c r="Q281" s="280"/>
      <c r="R281" s="280"/>
      <c r="S281" s="280"/>
      <c r="T281" s="280"/>
      <c r="U281" s="280"/>
      <c r="V281" s="280"/>
      <c r="W281" s="280"/>
      <c r="X281" s="280"/>
      <c r="Y281" s="280"/>
      <c r="Z281" s="280"/>
      <c r="AA281" s="280"/>
      <c r="AB281" s="280"/>
      <c r="AC281" s="280"/>
      <c r="AD281" s="280"/>
    </row>
    <row r="282" ht="20.25" customHeight="1">
      <c r="A282" s="280"/>
      <c r="B282" s="280"/>
      <c r="C282" s="280"/>
      <c r="D282" s="280"/>
      <c r="E282" s="280"/>
      <c r="F282" s="280"/>
      <c r="G282" s="280"/>
      <c r="H282" s="280"/>
      <c r="I282" s="280"/>
      <c r="J282" s="280"/>
      <c r="K282" s="280"/>
      <c r="L282" s="280"/>
      <c r="M282" s="280"/>
      <c r="N282" s="280"/>
      <c r="O282" s="280"/>
      <c r="P282" s="280"/>
      <c r="Q282" s="280"/>
      <c r="R282" s="280"/>
      <c r="S282" s="280"/>
      <c r="T282" s="280"/>
      <c r="U282" s="280"/>
      <c r="V282" s="280"/>
      <c r="W282" s="280"/>
      <c r="X282" s="280"/>
      <c r="Y282" s="280"/>
      <c r="Z282" s="280"/>
      <c r="AA282" s="280"/>
      <c r="AB282" s="280"/>
      <c r="AC282" s="280"/>
      <c r="AD282" s="280"/>
    </row>
    <row r="283" ht="20.25" customHeight="1">
      <c r="A283" s="280"/>
      <c r="B283" s="280"/>
      <c r="C283" s="280"/>
      <c r="D283" s="280"/>
      <c r="E283" s="280"/>
      <c r="F283" s="280"/>
      <c r="G283" s="280"/>
      <c r="H283" s="280"/>
      <c r="I283" s="280"/>
      <c r="J283" s="280"/>
      <c r="K283" s="280"/>
      <c r="L283" s="280"/>
      <c r="M283" s="280"/>
      <c r="N283" s="280"/>
      <c r="O283" s="280"/>
      <c r="P283" s="280"/>
      <c r="Q283" s="280"/>
      <c r="R283" s="280"/>
      <c r="S283" s="280"/>
      <c r="T283" s="280"/>
      <c r="U283" s="280"/>
      <c r="V283" s="280"/>
      <c r="W283" s="280"/>
      <c r="X283" s="280"/>
      <c r="Y283" s="280"/>
      <c r="Z283" s="280"/>
      <c r="AA283" s="280"/>
      <c r="AB283" s="280"/>
      <c r="AC283" s="280"/>
      <c r="AD283" s="280"/>
    </row>
    <row r="284" ht="20.25" customHeight="1">
      <c r="A284" s="280"/>
      <c r="B284" s="280"/>
      <c r="C284" s="280"/>
      <c r="D284" s="280"/>
      <c r="E284" s="280"/>
      <c r="F284" s="280"/>
      <c r="G284" s="280"/>
      <c r="H284" s="280"/>
      <c r="I284" s="280"/>
      <c r="J284" s="280"/>
      <c r="K284" s="280"/>
      <c r="L284" s="280"/>
      <c r="M284" s="280"/>
      <c r="N284" s="280"/>
      <c r="O284" s="280"/>
      <c r="P284" s="280"/>
      <c r="Q284" s="280"/>
      <c r="R284" s="280"/>
      <c r="S284" s="280"/>
      <c r="T284" s="280"/>
      <c r="U284" s="280"/>
      <c r="V284" s="280"/>
      <c r="W284" s="280"/>
      <c r="X284" s="280"/>
      <c r="Y284" s="280"/>
      <c r="Z284" s="280"/>
      <c r="AA284" s="280"/>
      <c r="AB284" s="280"/>
      <c r="AC284" s="280"/>
      <c r="AD284" s="280"/>
    </row>
    <row r="285" ht="20.25" customHeight="1">
      <c r="A285" s="280"/>
      <c r="B285" s="280"/>
      <c r="C285" s="280"/>
      <c r="D285" s="280"/>
      <c r="E285" s="280"/>
      <c r="F285" s="280"/>
      <c r="G285" s="280"/>
      <c r="H285" s="280"/>
      <c r="I285" s="280"/>
      <c r="J285" s="280"/>
      <c r="K285" s="280"/>
      <c r="L285" s="280"/>
      <c r="M285" s="280"/>
      <c r="N285" s="280"/>
      <c r="O285" s="280"/>
      <c r="P285" s="280"/>
      <c r="Q285" s="280"/>
      <c r="R285" s="280"/>
      <c r="S285" s="280"/>
      <c r="T285" s="280"/>
      <c r="U285" s="280"/>
      <c r="V285" s="280"/>
      <c r="W285" s="280"/>
      <c r="X285" s="280"/>
      <c r="Y285" s="280"/>
      <c r="Z285" s="280"/>
      <c r="AA285" s="280"/>
      <c r="AB285" s="280"/>
      <c r="AC285" s="280"/>
      <c r="AD285" s="280"/>
    </row>
    <row r="286" ht="20.25" customHeight="1">
      <c r="A286" s="280"/>
      <c r="B286" s="280"/>
      <c r="C286" s="280"/>
      <c r="D286" s="280"/>
      <c r="E286" s="280"/>
      <c r="F286" s="280"/>
      <c r="G286" s="280"/>
      <c r="H286" s="280"/>
      <c r="I286" s="280"/>
      <c r="J286" s="280"/>
      <c r="K286" s="280"/>
      <c r="L286" s="280"/>
      <c r="M286" s="280"/>
      <c r="N286" s="280"/>
      <c r="O286" s="280"/>
      <c r="P286" s="280"/>
      <c r="Q286" s="280"/>
      <c r="R286" s="280"/>
      <c r="S286" s="280"/>
      <c r="T286" s="280"/>
      <c r="U286" s="280"/>
      <c r="V286" s="280"/>
      <c r="W286" s="280"/>
      <c r="X286" s="280"/>
      <c r="Y286" s="280"/>
      <c r="Z286" s="280"/>
      <c r="AA286" s="280"/>
      <c r="AB286" s="280"/>
      <c r="AC286" s="280"/>
      <c r="AD286" s="280"/>
    </row>
    <row r="287" ht="20.25" customHeight="1">
      <c r="A287" s="280"/>
      <c r="B287" s="280"/>
      <c r="C287" s="280"/>
      <c r="D287" s="280"/>
      <c r="E287" s="280"/>
      <c r="F287" s="280"/>
      <c r="G287" s="280"/>
      <c r="H287" s="280"/>
      <c r="I287" s="280"/>
      <c r="J287" s="280"/>
      <c r="K287" s="280"/>
      <c r="L287" s="280"/>
      <c r="M287" s="280"/>
      <c r="N287" s="280"/>
      <c r="O287" s="280"/>
      <c r="P287" s="280"/>
      <c r="Q287" s="280"/>
      <c r="R287" s="280"/>
      <c r="S287" s="280"/>
      <c r="T287" s="280"/>
      <c r="U287" s="280"/>
      <c r="V287" s="280"/>
      <c r="W287" s="280"/>
      <c r="X287" s="280"/>
      <c r="Y287" s="280"/>
      <c r="Z287" s="280"/>
      <c r="AA287" s="280"/>
      <c r="AB287" s="280"/>
      <c r="AC287" s="280"/>
      <c r="AD287" s="280"/>
    </row>
    <row r="288" ht="20.25" customHeight="1">
      <c r="A288" s="280"/>
      <c r="B288" s="280"/>
      <c r="C288" s="280"/>
      <c r="D288" s="280"/>
      <c r="E288" s="280"/>
      <c r="F288" s="280"/>
      <c r="G288" s="280"/>
      <c r="H288" s="280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0"/>
      <c r="X288" s="280"/>
      <c r="Y288" s="280"/>
      <c r="Z288" s="280"/>
      <c r="AA288" s="280"/>
      <c r="AB288" s="280"/>
      <c r="AC288" s="280"/>
      <c r="AD288" s="280"/>
    </row>
    <row r="289" ht="20.25" customHeight="1">
      <c r="A289" s="280"/>
      <c r="B289" s="280"/>
      <c r="C289" s="280"/>
      <c r="D289" s="280"/>
      <c r="E289" s="280"/>
      <c r="F289" s="280"/>
      <c r="G289" s="280"/>
      <c r="H289" s="280"/>
      <c r="I289" s="280"/>
      <c r="J289" s="280"/>
      <c r="K289" s="280"/>
      <c r="L289" s="280"/>
      <c r="M289" s="280"/>
      <c r="N289" s="280"/>
      <c r="O289" s="280"/>
      <c r="P289" s="280"/>
      <c r="Q289" s="280"/>
      <c r="R289" s="280"/>
      <c r="S289" s="280"/>
      <c r="T289" s="280"/>
      <c r="U289" s="280"/>
      <c r="V289" s="280"/>
      <c r="W289" s="280"/>
      <c r="X289" s="280"/>
      <c r="Y289" s="280"/>
      <c r="Z289" s="280"/>
      <c r="AA289" s="280"/>
      <c r="AB289" s="280"/>
      <c r="AC289" s="280"/>
      <c r="AD289" s="280"/>
    </row>
    <row r="290" ht="20.25" customHeight="1">
      <c r="A290" s="280"/>
      <c r="B290" s="280"/>
      <c r="C290" s="280"/>
      <c r="D290" s="280"/>
      <c r="E290" s="280"/>
      <c r="F290" s="280"/>
      <c r="G290" s="280"/>
      <c r="H290" s="280"/>
      <c r="I290" s="280"/>
      <c r="J290" s="280"/>
      <c r="K290" s="280"/>
      <c r="L290" s="280"/>
      <c r="M290" s="280"/>
      <c r="N290" s="280"/>
      <c r="O290" s="280"/>
      <c r="P290" s="280"/>
      <c r="Q290" s="280"/>
      <c r="R290" s="280"/>
      <c r="S290" s="280"/>
      <c r="T290" s="280"/>
      <c r="U290" s="280"/>
      <c r="V290" s="280"/>
      <c r="W290" s="280"/>
      <c r="X290" s="280"/>
      <c r="Y290" s="280"/>
      <c r="Z290" s="280"/>
      <c r="AA290" s="280"/>
      <c r="AB290" s="280"/>
      <c r="AC290" s="280"/>
      <c r="AD290" s="280"/>
    </row>
    <row r="291" ht="20.25" customHeight="1">
      <c r="A291" s="280"/>
      <c r="B291" s="280"/>
      <c r="C291" s="280"/>
      <c r="D291" s="280"/>
      <c r="E291" s="280"/>
      <c r="F291" s="280"/>
      <c r="G291" s="280"/>
      <c r="H291" s="280"/>
      <c r="I291" s="280"/>
      <c r="J291" s="280"/>
      <c r="K291" s="280"/>
      <c r="L291" s="280"/>
      <c r="M291" s="280"/>
      <c r="N291" s="280"/>
      <c r="O291" s="280"/>
      <c r="P291" s="280"/>
      <c r="Q291" s="280"/>
      <c r="R291" s="280"/>
      <c r="S291" s="280"/>
      <c r="T291" s="280"/>
      <c r="U291" s="280"/>
      <c r="V291" s="280"/>
      <c r="W291" s="280"/>
      <c r="X291" s="280"/>
      <c r="Y291" s="280"/>
      <c r="Z291" s="280"/>
      <c r="AA291" s="280"/>
      <c r="AB291" s="280"/>
      <c r="AC291" s="280"/>
      <c r="AD291" s="280"/>
    </row>
    <row r="292" ht="20.25" customHeight="1">
      <c r="A292" s="280"/>
      <c r="B292" s="280"/>
      <c r="C292" s="280"/>
      <c r="D292" s="280"/>
      <c r="E292" s="280"/>
      <c r="F292" s="280"/>
      <c r="G292" s="280"/>
      <c r="H292" s="280"/>
      <c r="I292" s="280"/>
      <c r="J292" s="280"/>
      <c r="K292" s="280"/>
      <c r="L292" s="280"/>
      <c r="M292" s="280"/>
      <c r="N292" s="280"/>
      <c r="O292" s="280"/>
      <c r="P292" s="280"/>
      <c r="Q292" s="280"/>
      <c r="R292" s="280"/>
      <c r="S292" s="280"/>
      <c r="T292" s="280"/>
      <c r="U292" s="280"/>
      <c r="V292" s="280"/>
      <c r="W292" s="280"/>
      <c r="X292" s="280"/>
      <c r="Y292" s="280"/>
      <c r="Z292" s="280"/>
      <c r="AA292" s="280"/>
      <c r="AB292" s="280"/>
      <c r="AC292" s="280"/>
      <c r="AD292" s="280"/>
    </row>
    <row r="293" ht="20.25" customHeight="1">
      <c r="A293" s="280"/>
      <c r="B293" s="280"/>
      <c r="C293" s="280"/>
      <c r="D293" s="280"/>
      <c r="E293" s="280"/>
      <c r="F293" s="280"/>
      <c r="G293" s="280"/>
      <c r="H293" s="280"/>
      <c r="I293" s="280"/>
      <c r="J293" s="280"/>
      <c r="K293" s="280"/>
      <c r="L293" s="280"/>
      <c r="M293" s="280"/>
      <c r="N293" s="280"/>
      <c r="O293" s="280"/>
      <c r="P293" s="280"/>
      <c r="Q293" s="280"/>
      <c r="R293" s="280"/>
      <c r="S293" s="280"/>
      <c r="T293" s="280"/>
      <c r="U293" s="280"/>
      <c r="V293" s="280"/>
      <c r="W293" s="280"/>
      <c r="X293" s="280"/>
      <c r="Y293" s="280"/>
      <c r="Z293" s="280"/>
      <c r="AA293" s="280"/>
      <c r="AB293" s="280"/>
      <c r="AC293" s="280"/>
      <c r="AD293" s="280"/>
    </row>
    <row r="294" ht="20.25" customHeight="1">
      <c r="A294" s="280"/>
      <c r="B294" s="280"/>
      <c r="C294" s="280"/>
      <c r="D294" s="280"/>
      <c r="E294" s="280"/>
      <c r="F294" s="280"/>
      <c r="G294" s="280"/>
      <c r="H294" s="280"/>
      <c r="I294" s="280"/>
      <c r="J294" s="280"/>
      <c r="K294" s="280"/>
      <c r="L294" s="280"/>
      <c r="M294" s="280"/>
      <c r="N294" s="280"/>
      <c r="O294" s="280"/>
      <c r="P294" s="280"/>
      <c r="Q294" s="280"/>
      <c r="R294" s="280"/>
      <c r="S294" s="280"/>
      <c r="T294" s="280"/>
      <c r="U294" s="280"/>
      <c r="V294" s="280"/>
      <c r="W294" s="280"/>
      <c r="X294" s="280"/>
      <c r="Y294" s="280"/>
      <c r="Z294" s="280"/>
      <c r="AA294" s="280"/>
      <c r="AB294" s="280"/>
      <c r="AC294" s="280"/>
      <c r="AD294" s="280"/>
    </row>
    <row r="295" ht="20.25" customHeight="1">
      <c r="A295" s="280"/>
      <c r="B295" s="280"/>
      <c r="C295" s="280"/>
      <c r="D295" s="280"/>
      <c r="E295" s="280"/>
      <c r="F295" s="280"/>
      <c r="G295" s="280"/>
      <c r="H295" s="280"/>
      <c r="I295" s="280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80"/>
      <c r="AC295" s="280"/>
      <c r="AD295" s="280"/>
    </row>
    <row r="296" ht="20.25" customHeight="1">
      <c r="A296" s="280"/>
      <c r="B296" s="280"/>
      <c r="C296" s="280"/>
      <c r="D296" s="280"/>
      <c r="E296" s="280"/>
      <c r="F296" s="280"/>
      <c r="G296" s="280"/>
      <c r="H296" s="280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80"/>
      <c r="AC296" s="280"/>
      <c r="AD296" s="280"/>
    </row>
    <row r="297" ht="20.25" customHeight="1">
      <c r="A297" s="280"/>
      <c r="B297" s="280"/>
      <c r="C297" s="280"/>
      <c r="D297" s="280"/>
      <c r="E297" s="280"/>
      <c r="F297" s="280"/>
      <c r="G297" s="280"/>
      <c r="H297" s="280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80"/>
      <c r="AC297" s="280"/>
      <c r="AD297" s="280"/>
    </row>
    <row r="298" ht="20.25" customHeight="1">
      <c r="A298" s="280"/>
      <c r="B298" s="280"/>
      <c r="C298" s="280"/>
      <c r="D298" s="280"/>
      <c r="E298" s="280"/>
      <c r="F298" s="280"/>
      <c r="G298" s="280"/>
      <c r="H298" s="280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80"/>
      <c r="AC298" s="280"/>
      <c r="AD298" s="280"/>
    </row>
    <row r="299" ht="20.25" customHeight="1">
      <c r="A299" s="280"/>
      <c r="B299" s="280"/>
      <c r="C299" s="280"/>
      <c r="D299" s="280"/>
      <c r="E299" s="280"/>
      <c r="F299" s="280"/>
      <c r="G299" s="280"/>
      <c r="H299" s="280"/>
      <c r="I299" s="280"/>
      <c r="J299" s="280"/>
      <c r="K299" s="280"/>
      <c r="L299" s="280"/>
      <c r="M299" s="280"/>
      <c r="N299" s="280"/>
      <c r="O299" s="280"/>
      <c r="P299" s="280"/>
      <c r="Q299" s="280"/>
      <c r="R299" s="280"/>
      <c r="S299" s="280"/>
      <c r="T299" s="280"/>
      <c r="U299" s="280"/>
      <c r="V299" s="280"/>
      <c r="W299" s="280"/>
      <c r="X299" s="280"/>
      <c r="Y299" s="280"/>
      <c r="Z299" s="280"/>
      <c r="AA299" s="280"/>
      <c r="AB299" s="280"/>
      <c r="AC299" s="280"/>
      <c r="AD299" s="280"/>
    </row>
    <row r="300" ht="20.25" customHeight="1">
      <c r="A300" s="280"/>
      <c r="B300" s="280"/>
      <c r="C300" s="280"/>
      <c r="D300" s="280"/>
      <c r="E300" s="280"/>
      <c r="F300" s="280"/>
      <c r="G300" s="280"/>
      <c r="H300" s="280"/>
      <c r="I300" s="280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80"/>
      <c r="AC300" s="280"/>
      <c r="AD300" s="280"/>
    </row>
    <row r="301" ht="20.25" customHeight="1">
      <c r="A301" s="280"/>
      <c r="B301" s="280"/>
      <c r="C301" s="280"/>
      <c r="D301" s="280"/>
      <c r="E301" s="280"/>
      <c r="F301" s="280"/>
      <c r="G301" s="280"/>
      <c r="H301" s="280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80"/>
      <c r="AC301" s="280"/>
      <c r="AD301" s="280"/>
    </row>
    <row r="302" ht="20.25" customHeight="1">
      <c r="A302" s="280"/>
      <c r="B302" s="280"/>
      <c r="C302" s="280"/>
      <c r="D302" s="280"/>
      <c r="E302" s="280"/>
      <c r="F302" s="280"/>
      <c r="G302" s="280"/>
      <c r="H302" s="280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80"/>
      <c r="AC302" s="280"/>
      <c r="AD302" s="280"/>
    </row>
    <row r="303" ht="20.25" customHeight="1">
      <c r="A303" s="280"/>
      <c r="B303" s="280"/>
      <c r="C303" s="280"/>
      <c r="D303" s="280"/>
      <c r="E303" s="280"/>
      <c r="F303" s="280"/>
      <c r="G303" s="280"/>
      <c r="H303" s="280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80"/>
      <c r="AC303" s="280"/>
      <c r="AD303" s="280"/>
    </row>
    <row r="304" ht="20.25" customHeight="1">
      <c r="A304" s="280"/>
      <c r="B304" s="280"/>
      <c r="C304" s="280"/>
      <c r="D304" s="280"/>
      <c r="E304" s="280"/>
      <c r="F304" s="280"/>
      <c r="G304" s="280"/>
      <c r="H304" s="280"/>
      <c r="I304" s="280"/>
      <c r="J304" s="280"/>
      <c r="K304" s="280"/>
      <c r="L304" s="280"/>
      <c r="M304" s="280"/>
      <c r="N304" s="280"/>
      <c r="O304" s="280"/>
      <c r="P304" s="280"/>
      <c r="Q304" s="280"/>
      <c r="R304" s="280"/>
      <c r="S304" s="280"/>
      <c r="T304" s="280"/>
      <c r="U304" s="280"/>
      <c r="V304" s="280"/>
      <c r="W304" s="280"/>
      <c r="X304" s="280"/>
      <c r="Y304" s="280"/>
      <c r="Z304" s="280"/>
      <c r="AA304" s="280"/>
      <c r="AB304" s="280"/>
      <c r="AC304" s="280"/>
      <c r="AD304" s="280"/>
    </row>
    <row r="305" ht="20.25" customHeight="1">
      <c r="A305" s="280"/>
      <c r="B305" s="280"/>
      <c r="C305" s="280"/>
      <c r="D305" s="280"/>
      <c r="E305" s="280"/>
      <c r="F305" s="280"/>
      <c r="G305" s="280"/>
      <c r="H305" s="280"/>
      <c r="I305" s="280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80"/>
      <c r="AC305" s="280"/>
      <c r="AD305" s="280"/>
    </row>
    <row r="306" ht="20.25" customHeight="1">
      <c r="A306" s="280"/>
      <c r="B306" s="280"/>
      <c r="C306" s="280"/>
      <c r="D306" s="280"/>
      <c r="E306" s="280"/>
      <c r="F306" s="280"/>
      <c r="G306" s="280"/>
      <c r="H306" s="280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80"/>
      <c r="AC306" s="280"/>
      <c r="AD306" s="280"/>
    </row>
    <row r="307" ht="20.25" customHeight="1">
      <c r="A307" s="280"/>
      <c r="B307" s="280"/>
      <c r="C307" s="280"/>
      <c r="D307" s="280"/>
      <c r="E307" s="280"/>
      <c r="F307" s="280"/>
      <c r="G307" s="280"/>
      <c r="H307" s="280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80"/>
      <c r="AC307" s="280"/>
      <c r="AD307" s="280"/>
    </row>
    <row r="308" ht="20.25" customHeight="1">
      <c r="A308" s="280"/>
      <c r="B308" s="280"/>
      <c r="C308" s="280"/>
      <c r="D308" s="280"/>
      <c r="E308" s="280"/>
      <c r="F308" s="280"/>
      <c r="G308" s="280"/>
      <c r="H308" s="280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80"/>
      <c r="AC308" s="280"/>
      <c r="AD308" s="280"/>
    </row>
    <row r="309" ht="20.25" customHeight="1">
      <c r="A309" s="280"/>
      <c r="B309" s="280"/>
      <c r="C309" s="280"/>
      <c r="D309" s="280"/>
      <c r="E309" s="280"/>
      <c r="F309" s="280"/>
      <c r="G309" s="280"/>
      <c r="H309" s="280"/>
      <c r="I309" s="280"/>
      <c r="J309" s="280"/>
      <c r="K309" s="280"/>
      <c r="L309" s="280"/>
      <c r="M309" s="280"/>
      <c r="N309" s="280"/>
      <c r="O309" s="280"/>
      <c r="P309" s="280"/>
      <c r="Q309" s="280"/>
      <c r="R309" s="280"/>
      <c r="S309" s="280"/>
      <c r="T309" s="280"/>
      <c r="U309" s="280"/>
      <c r="V309" s="280"/>
      <c r="W309" s="280"/>
      <c r="X309" s="280"/>
      <c r="Y309" s="280"/>
      <c r="Z309" s="280"/>
      <c r="AA309" s="280"/>
      <c r="AB309" s="280"/>
      <c r="AC309" s="280"/>
      <c r="AD309" s="280"/>
    </row>
    <row r="310" ht="20.25" customHeight="1">
      <c r="A310" s="280"/>
      <c r="B310" s="280"/>
      <c r="C310" s="280"/>
      <c r="D310" s="280"/>
      <c r="E310" s="280"/>
      <c r="F310" s="280"/>
      <c r="G310" s="280"/>
      <c r="H310" s="280"/>
      <c r="I310" s="280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80"/>
      <c r="AC310" s="280"/>
      <c r="AD310" s="280"/>
    </row>
    <row r="311" ht="20.25" customHeight="1">
      <c r="A311" s="280"/>
      <c r="B311" s="280"/>
      <c r="C311" s="280"/>
      <c r="D311" s="280"/>
      <c r="E311" s="280"/>
      <c r="F311" s="280"/>
      <c r="G311" s="280"/>
      <c r="H311" s="280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80"/>
      <c r="AC311" s="280"/>
      <c r="AD311" s="280"/>
    </row>
    <row r="312" ht="20.25" customHeight="1">
      <c r="A312" s="280"/>
      <c r="B312" s="280"/>
      <c r="C312" s="280"/>
      <c r="D312" s="280"/>
      <c r="E312" s="280"/>
      <c r="F312" s="280"/>
      <c r="G312" s="280"/>
      <c r="H312" s="280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80"/>
      <c r="AC312" s="280"/>
      <c r="AD312" s="280"/>
    </row>
    <row r="313" ht="20.25" customHeight="1">
      <c r="A313" s="280"/>
      <c r="B313" s="280"/>
      <c r="C313" s="280"/>
      <c r="D313" s="280"/>
      <c r="E313" s="280"/>
      <c r="F313" s="280"/>
      <c r="G313" s="280"/>
      <c r="H313" s="280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80"/>
      <c r="AC313" s="280"/>
      <c r="AD313" s="280"/>
    </row>
    <row r="314" ht="20.25" customHeight="1">
      <c r="A314" s="280"/>
      <c r="B314" s="280"/>
      <c r="C314" s="280"/>
      <c r="D314" s="280"/>
      <c r="E314" s="280"/>
      <c r="F314" s="280"/>
      <c r="G314" s="280"/>
      <c r="H314" s="280"/>
      <c r="I314" s="280"/>
      <c r="J314" s="280"/>
      <c r="K314" s="280"/>
      <c r="L314" s="280"/>
      <c r="M314" s="280"/>
      <c r="N314" s="280"/>
      <c r="O314" s="280"/>
      <c r="P314" s="280"/>
      <c r="Q314" s="280"/>
      <c r="R314" s="280"/>
      <c r="S314" s="280"/>
      <c r="T314" s="280"/>
      <c r="U314" s="280"/>
      <c r="V314" s="280"/>
      <c r="W314" s="280"/>
      <c r="X314" s="280"/>
      <c r="Y314" s="280"/>
      <c r="Z314" s="280"/>
      <c r="AA314" s="280"/>
      <c r="AB314" s="280"/>
      <c r="AC314" s="280"/>
      <c r="AD314" s="280"/>
    </row>
    <row r="315" ht="20.25" customHeight="1">
      <c r="A315" s="280"/>
      <c r="B315" s="280"/>
      <c r="C315" s="280"/>
      <c r="D315" s="280"/>
      <c r="E315" s="280"/>
      <c r="F315" s="280"/>
      <c r="G315" s="280"/>
      <c r="H315" s="280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</row>
    <row r="316" ht="20.25" customHeight="1">
      <c r="A316" s="280"/>
      <c r="B316" s="280"/>
      <c r="C316" s="280"/>
      <c r="D316" s="280"/>
      <c r="E316" s="280"/>
      <c r="F316" s="280"/>
      <c r="G316" s="280"/>
      <c r="H316" s="280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80"/>
      <c r="AC316" s="280"/>
      <c r="AD316" s="280"/>
    </row>
    <row r="317" ht="20.25" customHeight="1">
      <c r="A317" s="280"/>
      <c r="B317" s="280"/>
      <c r="C317" s="280"/>
      <c r="D317" s="280"/>
      <c r="E317" s="280"/>
      <c r="F317" s="280"/>
      <c r="G317" s="280"/>
      <c r="H317" s="280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80"/>
      <c r="AC317" s="280"/>
      <c r="AD317" s="280"/>
    </row>
    <row r="318" ht="20.25" customHeight="1">
      <c r="A318" s="280"/>
      <c r="B318" s="280"/>
      <c r="C318" s="280"/>
      <c r="D318" s="280"/>
      <c r="E318" s="280"/>
      <c r="F318" s="280"/>
      <c r="G318" s="280"/>
      <c r="H318" s="280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80"/>
      <c r="AC318" s="280"/>
      <c r="AD318" s="280"/>
    </row>
    <row r="319" ht="20.25" customHeight="1">
      <c r="A319" s="280"/>
      <c r="B319" s="280"/>
      <c r="C319" s="280"/>
      <c r="D319" s="280"/>
      <c r="E319" s="280"/>
      <c r="F319" s="280"/>
      <c r="G319" s="280"/>
      <c r="H319" s="280"/>
      <c r="I319" s="280"/>
      <c r="J319" s="280"/>
      <c r="K319" s="280"/>
      <c r="L319" s="280"/>
      <c r="M319" s="280"/>
      <c r="N319" s="280"/>
      <c r="O319" s="280"/>
      <c r="P319" s="280"/>
      <c r="Q319" s="280"/>
      <c r="R319" s="280"/>
      <c r="S319" s="280"/>
      <c r="T319" s="280"/>
      <c r="U319" s="280"/>
      <c r="V319" s="280"/>
      <c r="W319" s="280"/>
      <c r="X319" s="280"/>
      <c r="Y319" s="280"/>
      <c r="Z319" s="280"/>
      <c r="AA319" s="280"/>
      <c r="AB319" s="280"/>
      <c r="AC319" s="280"/>
      <c r="AD319" s="280"/>
    </row>
    <row r="320" ht="20.25" customHeight="1">
      <c r="A320" s="280"/>
      <c r="B320" s="280"/>
      <c r="C320" s="280"/>
      <c r="D320" s="280"/>
      <c r="E320" s="280"/>
      <c r="F320" s="280"/>
      <c r="G320" s="280"/>
      <c r="H320" s="280"/>
      <c r="I320" s="280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80"/>
      <c r="AC320" s="280"/>
      <c r="AD320" s="280"/>
    </row>
    <row r="321" ht="20.25" customHeight="1">
      <c r="A321" s="280"/>
      <c r="B321" s="280"/>
      <c r="C321" s="280"/>
      <c r="D321" s="280"/>
      <c r="E321" s="280"/>
      <c r="F321" s="280"/>
      <c r="G321" s="280"/>
      <c r="H321" s="280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80"/>
      <c r="AC321" s="280"/>
      <c r="AD321" s="280"/>
    </row>
    <row r="322" ht="20.25" customHeight="1">
      <c r="A322" s="280"/>
      <c r="B322" s="280"/>
      <c r="C322" s="280"/>
      <c r="D322" s="280"/>
      <c r="E322" s="280"/>
      <c r="F322" s="280"/>
      <c r="G322" s="280"/>
      <c r="H322" s="280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80"/>
      <c r="AC322" s="280"/>
      <c r="AD322" s="280"/>
    </row>
    <row r="323" ht="20.25" customHeight="1">
      <c r="A323" s="280"/>
      <c r="B323" s="280"/>
      <c r="C323" s="280"/>
      <c r="D323" s="280"/>
      <c r="E323" s="280"/>
      <c r="F323" s="280"/>
      <c r="G323" s="280"/>
      <c r="H323" s="280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80"/>
      <c r="AC323" s="280"/>
      <c r="AD323" s="280"/>
    </row>
    <row r="324" ht="20.25" customHeight="1">
      <c r="A324" s="280"/>
      <c r="B324" s="280"/>
      <c r="C324" s="280"/>
      <c r="D324" s="280"/>
      <c r="E324" s="280"/>
      <c r="F324" s="280"/>
      <c r="G324" s="280"/>
      <c r="H324" s="280"/>
      <c r="I324" s="280"/>
      <c r="J324" s="280"/>
      <c r="K324" s="280"/>
      <c r="L324" s="280"/>
      <c r="M324" s="280"/>
      <c r="N324" s="280"/>
      <c r="O324" s="280"/>
      <c r="P324" s="280"/>
      <c r="Q324" s="280"/>
      <c r="R324" s="280"/>
      <c r="S324" s="280"/>
      <c r="T324" s="280"/>
      <c r="U324" s="280"/>
      <c r="V324" s="280"/>
      <c r="W324" s="280"/>
      <c r="X324" s="280"/>
      <c r="Y324" s="280"/>
      <c r="Z324" s="280"/>
      <c r="AA324" s="280"/>
      <c r="AB324" s="280"/>
      <c r="AC324" s="280"/>
      <c r="AD324" s="280"/>
    </row>
    <row r="325" ht="20.25" customHeight="1">
      <c r="A325" s="280"/>
      <c r="B325" s="280"/>
      <c r="C325" s="280"/>
      <c r="D325" s="280"/>
      <c r="E325" s="280"/>
      <c r="F325" s="280"/>
      <c r="G325" s="280"/>
      <c r="H325" s="280"/>
      <c r="I325" s="280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80"/>
      <c r="AC325" s="280"/>
      <c r="AD325" s="280"/>
    </row>
    <row r="326" ht="20.25" customHeight="1">
      <c r="A326" s="280"/>
      <c r="B326" s="280"/>
      <c r="C326" s="280"/>
      <c r="D326" s="280"/>
      <c r="E326" s="280"/>
      <c r="F326" s="280"/>
      <c r="G326" s="280"/>
      <c r="H326" s="280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80"/>
      <c r="AC326" s="280"/>
      <c r="AD326" s="280"/>
    </row>
    <row r="327" ht="20.25" customHeight="1">
      <c r="A327" s="280"/>
      <c r="B327" s="280"/>
      <c r="C327" s="280"/>
      <c r="D327" s="280"/>
      <c r="E327" s="280"/>
      <c r="F327" s="280"/>
      <c r="G327" s="280"/>
      <c r="H327" s="280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80"/>
      <c r="AC327" s="280"/>
      <c r="AD327" s="280"/>
    </row>
    <row r="328" ht="20.25" customHeight="1">
      <c r="A328" s="280"/>
      <c r="B328" s="280"/>
      <c r="C328" s="280"/>
      <c r="D328" s="280"/>
      <c r="E328" s="280"/>
      <c r="F328" s="280"/>
      <c r="G328" s="280"/>
      <c r="H328" s="280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80"/>
      <c r="AC328" s="280"/>
      <c r="AD328" s="280"/>
    </row>
    <row r="329" ht="20.25" customHeight="1">
      <c r="A329" s="280"/>
      <c r="B329" s="280"/>
      <c r="C329" s="280"/>
      <c r="D329" s="280"/>
      <c r="E329" s="280"/>
      <c r="F329" s="280"/>
      <c r="G329" s="280"/>
      <c r="H329" s="280"/>
      <c r="I329" s="280"/>
      <c r="J329" s="280"/>
      <c r="K329" s="280"/>
      <c r="L329" s="280"/>
      <c r="M329" s="280"/>
      <c r="N329" s="280"/>
      <c r="O329" s="280"/>
      <c r="P329" s="280"/>
      <c r="Q329" s="280"/>
      <c r="R329" s="280"/>
      <c r="S329" s="280"/>
      <c r="T329" s="280"/>
      <c r="U329" s="280"/>
      <c r="V329" s="280"/>
      <c r="W329" s="280"/>
      <c r="X329" s="280"/>
      <c r="Y329" s="280"/>
      <c r="Z329" s="280"/>
      <c r="AA329" s="280"/>
      <c r="AB329" s="280"/>
      <c r="AC329" s="280"/>
      <c r="AD329" s="280"/>
    </row>
    <row r="330" ht="20.25" customHeight="1">
      <c r="A330" s="280"/>
      <c r="B330" s="280"/>
      <c r="C330" s="280"/>
      <c r="D330" s="280"/>
      <c r="E330" s="280"/>
      <c r="F330" s="280"/>
      <c r="G330" s="280"/>
      <c r="H330" s="280"/>
      <c r="I330" s="280"/>
      <c r="J330" s="280"/>
      <c r="K330" s="280"/>
      <c r="L330" s="280"/>
      <c r="M330" s="280"/>
      <c r="N330" s="280"/>
      <c r="O330" s="280"/>
      <c r="P330" s="280"/>
      <c r="Q330" s="280"/>
      <c r="R330" s="280"/>
      <c r="S330" s="280"/>
      <c r="T330" s="280"/>
      <c r="U330" s="280"/>
      <c r="V330" s="280"/>
      <c r="W330" s="280"/>
      <c r="X330" s="280"/>
      <c r="Y330" s="280"/>
      <c r="Z330" s="280"/>
      <c r="AA330" s="280"/>
      <c r="AB330" s="280"/>
      <c r="AC330" s="280"/>
      <c r="AD330" s="280"/>
    </row>
    <row r="331" ht="20.25" customHeight="1">
      <c r="A331" s="280"/>
      <c r="B331" s="280"/>
      <c r="C331" s="280"/>
      <c r="D331" s="280"/>
      <c r="E331" s="280"/>
      <c r="F331" s="280"/>
      <c r="G331" s="280"/>
      <c r="H331" s="280"/>
      <c r="I331" s="280"/>
      <c r="J331" s="280"/>
      <c r="K331" s="280"/>
      <c r="L331" s="280"/>
      <c r="M331" s="280"/>
      <c r="N331" s="280"/>
      <c r="O331" s="280"/>
      <c r="P331" s="280"/>
      <c r="Q331" s="280"/>
      <c r="R331" s="280"/>
      <c r="S331" s="280"/>
      <c r="T331" s="280"/>
      <c r="U331" s="280"/>
      <c r="V331" s="280"/>
      <c r="W331" s="280"/>
      <c r="X331" s="280"/>
      <c r="Y331" s="280"/>
      <c r="Z331" s="280"/>
      <c r="AA331" s="280"/>
      <c r="AB331" s="280"/>
      <c r="AC331" s="280"/>
      <c r="AD331" s="280"/>
    </row>
    <row r="332" ht="20.25" customHeight="1">
      <c r="A332" s="280"/>
      <c r="B332" s="280"/>
      <c r="C332" s="280"/>
      <c r="D332" s="280"/>
      <c r="E332" s="280"/>
      <c r="F332" s="280"/>
      <c r="G332" s="280"/>
      <c r="H332" s="280"/>
      <c r="I332" s="280"/>
      <c r="J332" s="280"/>
      <c r="K332" s="280"/>
      <c r="L332" s="280"/>
      <c r="M332" s="280"/>
      <c r="N332" s="280"/>
      <c r="O332" s="280"/>
      <c r="P332" s="280"/>
      <c r="Q332" s="280"/>
      <c r="R332" s="280"/>
      <c r="S332" s="280"/>
      <c r="T332" s="280"/>
      <c r="U332" s="280"/>
      <c r="V332" s="280"/>
      <c r="W332" s="280"/>
      <c r="X332" s="280"/>
      <c r="Y332" s="280"/>
      <c r="Z332" s="280"/>
      <c r="AA332" s="280"/>
      <c r="AB332" s="280"/>
      <c r="AC332" s="280"/>
      <c r="AD332" s="280"/>
    </row>
    <row r="333" ht="20.25" customHeight="1">
      <c r="A333" s="280"/>
      <c r="B333" s="280"/>
      <c r="C333" s="280"/>
      <c r="D333" s="280"/>
      <c r="E333" s="280"/>
      <c r="F333" s="280"/>
      <c r="G333" s="280"/>
      <c r="H333" s="280"/>
      <c r="I333" s="280"/>
      <c r="J333" s="280"/>
      <c r="K333" s="280"/>
      <c r="L333" s="280"/>
      <c r="M333" s="280"/>
      <c r="N333" s="280"/>
      <c r="O333" s="280"/>
      <c r="P333" s="280"/>
      <c r="Q333" s="280"/>
      <c r="R333" s="280"/>
      <c r="S333" s="280"/>
      <c r="T333" s="280"/>
      <c r="U333" s="280"/>
      <c r="V333" s="280"/>
      <c r="W333" s="280"/>
      <c r="X333" s="280"/>
      <c r="Y333" s="280"/>
      <c r="Z333" s="280"/>
      <c r="AA333" s="280"/>
      <c r="AB333" s="280"/>
      <c r="AC333" s="280"/>
      <c r="AD333" s="280"/>
    </row>
    <row r="334" ht="20.25" customHeight="1">
      <c r="A334" s="280"/>
      <c r="B334" s="280"/>
      <c r="C334" s="280"/>
      <c r="D334" s="280"/>
      <c r="E334" s="280"/>
      <c r="F334" s="280"/>
      <c r="G334" s="280"/>
      <c r="H334" s="280"/>
      <c r="I334" s="280"/>
      <c r="J334" s="280"/>
      <c r="K334" s="280"/>
      <c r="L334" s="280"/>
      <c r="M334" s="280"/>
      <c r="N334" s="280"/>
      <c r="O334" s="280"/>
      <c r="P334" s="280"/>
      <c r="Q334" s="280"/>
      <c r="R334" s="280"/>
      <c r="S334" s="280"/>
      <c r="T334" s="280"/>
      <c r="U334" s="280"/>
      <c r="V334" s="280"/>
      <c r="W334" s="280"/>
      <c r="X334" s="280"/>
      <c r="Y334" s="280"/>
      <c r="Z334" s="280"/>
      <c r="AA334" s="280"/>
      <c r="AB334" s="280"/>
      <c r="AC334" s="280"/>
      <c r="AD334" s="280"/>
    </row>
    <row r="335" ht="20.25" customHeight="1">
      <c r="A335" s="280"/>
      <c r="B335" s="280"/>
      <c r="C335" s="280"/>
      <c r="D335" s="280"/>
      <c r="E335" s="280"/>
      <c r="F335" s="280"/>
      <c r="G335" s="280"/>
      <c r="H335" s="280"/>
      <c r="I335" s="280"/>
      <c r="J335" s="280"/>
      <c r="K335" s="280"/>
      <c r="L335" s="280"/>
      <c r="M335" s="280"/>
      <c r="N335" s="280"/>
      <c r="O335" s="280"/>
      <c r="P335" s="280"/>
      <c r="Q335" s="280"/>
      <c r="R335" s="280"/>
      <c r="S335" s="280"/>
      <c r="T335" s="280"/>
      <c r="U335" s="280"/>
      <c r="V335" s="280"/>
      <c r="W335" s="280"/>
      <c r="X335" s="280"/>
      <c r="Y335" s="280"/>
      <c r="Z335" s="280"/>
      <c r="AA335" s="280"/>
      <c r="AB335" s="280"/>
      <c r="AC335" s="280"/>
      <c r="AD335" s="280"/>
    </row>
    <row r="336" ht="20.25" customHeight="1">
      <c r="A336" s="280"/>
      <c r="B336" s="280"/>
      <c r="C336" s="280"/>
      <c r="D336" s="280"/>
      <c r="E336" s="280"/>
      <c r="F336" s="280"/>
      <c r="G336" s="280"/>
      <c r="H336" s="280"/>
      <c r="I336" s="280"/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  <c r="T336" s="280"/>
      <c r="U336" s="280"/>
      <c r="V336" s="280"/>
      <c r="W336" s="280"/>
      <c r="X336" s="280"/>
      <c r="Y336" s="280"/>
      <c r="Z336" s="280"/>
      <c r="AA336" s="280"/>
      <c r="AB336" s="280"/>
      <c r="AC336" s="280"/>
      <c r="AD336" s="280"/>
    </row>
    <row r="337" ht="20.25" customHeight="1">
      <c r="A337" s="280"/>
      <c r="B337" s="280"/>
      <c r="C337" s="280"/>
      <c r="D337" s="280"/>
      <c r="E337" s="280"/>
      <c r="F337" s="280"/>
      <c r="G337" s="280"/>
      <c r="H337" s="280"/>
      <c r="I337" s="280"/>
      <c r="J337" s="280"/>
      <c r="K337" s="280"/>
      <c r="L337" s="280"/>
      <c r="M337" s="280"/>
      <c r="N337" s="280"/>
      <c r="O337" s="280"/>
      <c r="P337" s="280"/>
      <c r="Q337" s="280"/>
      <c r="R337" s="280"/>
      <c r="S337" s="280"/>
      <c r="T337" s="280"/>
      <c r="U337" s="280"/>
      <c r="V337" s="280"/>
      <c r="W337" s="280"/>
      <c r="X337" s="280"/>
      <c r="Y337" s="280"/>
      <c r="Z337" s="280"/>
      <c r="AA337" s="280"/>
      <c r="AB337" s="280"/>
      <c r="AC337" s="280"/>
      <c r="AD337" s="280"/>
    </row>
    <row r="338" ht="20.25" customHeight="1">
      <c r="A338" s="280"/>
      <c r="B338" s="280"/>
      <c r="C338" s="280"/>
      <c r="D338" s="280"/>
      <c r="E338" s="280"/>
      <c r="F338" s="280"/>
      <c r="G338" s="280"/>
      <c r="H338" s="280"/>
      <c r="I338" s="280"/>
      <c r="J338" s="280"/>
      <c r="K338" s="280"/>
      <c r="L338" s="280"/>
      <c r="M338" s="280"/>
      <c r="N338" s="280"/>
      <c r="O338" s="280"/>
      <c r="P338" s="280"/>
      <c r="Q338" s="280"/>
      <c r="R338" s="280"/>
      <c r="S338" s="280"/>
      <c r="T338" s="280"/>
      <c r="U338" s="280"/>
      <c r="V338" s="280"/>
      <c r="W338" s="280"/>
      <c r="X338" s="280"/>
      <c r="Y338" s="280"/>
      <c r="Z338" s="280"/>
      <c r="AA338" s="280"/>
      <c r="AB338" s="280"/>
      <c r="AC338" s="280"/>
      <c r="AD338" s="280"/>
    </row>
    <row r="339" ht="20.25" customHeight="1">
      <c r="A339" s="280"/>
      <c r="B339" s="280"/>
      <c r="C339" s="280"/>
      <c r="D339" s="280"/>
      <c r="E339" s="280"/>
      <c r="F339" s="280"/>
      <c r="G339" s="280"/>
      <c r="H339" s="280"/>
      <c r="I339" s="280"/>
      <c r="J339" s="280"/>
      <c r="K339" s="280"/>
      <c r="L339" s="280"/>
      <c r="M339" s="280"/>
      <c r="N339" s="280"/>
      <c r="O339" s="280"/>
      <c r="P339" s="280"/>
      <c r="Q339" s="280"/>
      <c r="R339" s="280"/>
      <c r="S339" s="280"/>
      <c r="T339" s="280"/>
      <c r="U339" s="280"/>
      <c r="V339" s="280"/>
      <c r="W339" s="280"/>
      <c r="X339" s="280"/>
      <c r="Y339" s="280"/>
      <c r="Z339" s="280"/>
      <c r="AA339" s="280"/>
      <c r="AB339" s="280"/>
      <c r="AC339" s="280"/>
      <c r="AD339" s="280"/>
    </row>
    <row r="340" ht="20.25" customHeight="1">
      <c r="A340" s="280"/>
      <c r="B340" s="280"/>
      <c r="C340" s="280"/>
      <c r="D340" s="280"/>
      <c r="E340" s="280"/>
      <c r="F340" s="280"/>
      <c r="G340" s="280"/>
      <c r="H340" s="280"/>
      <c r="I340" s="280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80"/>
      <c r="AC340" s="280"/>
      <c r="AD340" s="280"/>
    </row>
    <row r="341" ht="20.25" customHeight="1">
      <c r="A341" s="280"/>
      <c r="B341" s="280"/>
      <c r="C341" s="280"/>
      <c r="D341" s="280"/>
      <c r="E341" s="280"/>
      <c r="F341" s="280"/>
      <c r="G341" s="280"/>
      <c r="H341" s="280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80"/>
      <c r="AC341" s="280"/>
      <c r="AD341" s="280"/>
    </row>
    <row r="342" ht="20.25" customHeight="1">
      <c r="A342" s="280"/>
      <c r="B342" s="280"/>
      <c r="C342" s="280"/>
      <c r="D342" s="280"/>
      <c r="E342" s="280"/>
      <c r="F342" s="280"/>
      <c r="G342" s="280"/>
      <c r="H342" s="280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80"/>
      <c r="AC342" s="280"/>
      <c r="AD342" s="280"/>
    </row>
    <row r="343" ht="20.25" customHeight="1">
      <c r="A343" s="280"/>
      <c r="B343" s="280"/>
      <c r="C343" s="280"/>
      <c r="D343" s="280"/>
      <c r="E343" s="280"/>
      <c r="F343" s="280"/>
      <c r="G343" s="280"/>
      <c r="H343" s="280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80"/>
      <c r="AC343" s="280"/>
      <c r="AD343" s="280"/>
    </row>
    <row r="344" ht="20.25" customHeight="1">
      <c r="A344" s="280"/>
      <c r="B344" s="280"/>
      <c r="C344" s="280"/>
      <c r="D344" s="280"/>
      <c r="E344" s="280"/>
      <c r="F344" s="280"/>
      <c r="G344" s="280"/>
      <c r="H344" s="280"/>
      <c r="I344" s="280"/>
      <c r="J344" s="280"/>
      <c r="K344" s="280"/>
      <c r="L344" s="280"/>
      <c r="M344" s="280"/>
      <c r="N344" s="280"/>
      <c r="O344" s="280"/>
      <c r="P344" s="280"/>
      <c r="Q344" s="280"/>
      <c r="R344" s="280"/>
      <c r="S344" s="280"/>
      <c r="T344" s="280"/>
      <c r="U344" s="280"/>
      <c r="V344" s="280"/>
      <c r="W344" s="280"/>
      <c r="X344" s="280"/>
      <c r="Y344" s="280"/>
      <c r="Z344" s="280"/>
      <c r="AA344" s="280"/>
      <c r="AB344" s="280"/>
      <c r="AC344" s="280"/>
      <c r="AD344" s="280"/>
    </row>
    <row r="345" ht="20.25" customHeight="1">
      <c r="A345" s="280"/>
      <c r="B345" s="280"/>
      <c r="C345" s="280"/>
      <c r="D345" s="280"/>
      <c r="E345" s="280"/>
      <c r="F345" s="280"/>
      <c r="G345" s="280"/>
      <c r="H345" s="280"/>
      <c r="I345" s="280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80"/>
      <c r="AC345" s="280"/>
      <c r="AD345" s="280"/>
    </row>
    <row r="346" ht="20.25" customHeight="1">
      <c r="A346" s="280"/>
      <c r="B346" s="280"/>
      <c r="C346" s="280"/>
      <c r="D346" s="280"/>
      <c r="E346" s="280"/>
      <c r="F346" s="280"/>
      <c r="G346" s="280"/>
      <c r="H346" s="280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80"/>
      <c r="AC346" s="280"/>
      <c r="AD346" s="280"/>
    </row>
    <row r="347" ht="20.25" customHeight="1">
      <c r="A347" s="280"/>
      <c r="B347" s="280"/>
      <c r="C347" s="280"/>
      <c r="D347" s="280"/>
      <c r="E347" s="280"/>
      <c r="F347" s="280"/>
      <c r="G347" s="280"/>
      <c r="H347" s="280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80"/>
      <c r="AC347" s="280"/>
      <c r="AD347" s="280"/>
    </row>
    <row r="348" ht="20.25" customHeight="1">
      <c r="A348" s="280"/>
      <c r="B348" s="280"/>
      <c r="C348" s="280"/>
      <c r="D348" s="280"/>
      <c r="E348" s="280"/>
      <c r="F348" s="280"/>
      <c r="G348" s="280"/>
      <c r="H348" s="280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80"/>
      <c r="AC348" s="280"/>
      <c r="AD348" s="280"/>
    </row>
    <row r="349" ht="20.25" customHeight="1">
      <c r="A349" s="280"/>
      <c r="B349" s="280"/>
      <c r="C349" s="280"/>
      <c r="D349" s="280"/>
      <c r="E349" s="280"/>
      <c r="F349" s="280"/>
      <c r="G349" s="280"/>
      <c r="H349" s="280"/>
      <c r="I349" s="280"/>
      <c r="J349" s="280"/>
      <c r="K349" s="280"/>
      <c r="L349" s="280"/>
      <c r="M349" s="280"/>
      <c r="N349" s="280"/>
      <c r="O349" s="280"/>
      <c r="P349" s="280"/>
      <c r="Q349" s="280"/>
      <c r="R349" s="280"/>
      <c r="S349" s="280"/>
      <c r="T349" s="280"/>
      <c r="U349" s="280"/>
      <c r="V349" s="280"/>
      <c r="W349" s="280"/>
      <c r="X349" s="280"/>
      <c r="Y349" s="280"/>
      <c r="Z349" s="280"/>
      <c r="AA349" s="280"/>
      <c r="AB349" s="280"/>
      <c r="AC349" s="280"/>
      <c r="AD349" s="280"/>
    </row>
    <row r="350" ht="20.25" customHeight="1">
      <c r="A350" s="280"/>
      <c r="B350" s="280"/>
      <c r="C350" s="280"/>
      <c r="D350" s="280"/>
      <c r="E350" s="280"/>
      <c r="F350" s="280"/>
      <c r="G350" s="280"/>
      <c r="H350" s="280"/>
      <c r="I350" s="280"/>
      <c r="J350" s="280"/>
      <c r="K350" s="280"/>
      <c r="L350" s="280"/>
      <c r="M350" s="280"/>
      <c r="N350" s="280"/>
      <c r="O350" s="280"/>
      <c r="P350" s="280"/>
      <c r="Q350" s="280"/>
      <c r="R350" s="280"/>
      <c r="S350" s="280"/>
      <c r="T350" s="280"/>
      <c r="U350" s="280"/>
      <c r="V350" s="280"/>
      <c r="W350" s="280"/>
      <c r="X350" s="280"/>
      <c r="Y350" s="280"/>
      <c r="Z350" s="280"/>
      <c r="AA350" s="280"/>
      <c r="AB350" s="280"/>
      <c r="AC350" s="280"/>
      <c r="AD350" s="280"/>
    </row>
    <row r="351" ht="20.25" customHeight="1">
      <c r="A351" s="280"/>
      <c r="B351" s="280"/>
      <c r="C351" s="280"/>
      <c r="D351" s="280"/>
      <c r="E351" s="280"/>
      <c r="F351" s="280"/>
      <c r="G351" s="280"/>
      <c r="H351" s="280"/>
      <c r="I351" s="280"/>
      <c r="J351" s="280"/>
      <c r="K351" s="280"/>
      <c r="L351" s="280"/>
      <c r="M351" s="280"/>
      <c r="N351" s="280"/>
      <c r="O351" s="280"/>
      <c r="P351" s="280"/>
      <c r="Q351" s="280"/>
      <c r="R351" s="280"/>
      <c r="S351" s="280"/>
      <c r="T351" s="280"/>
      <c r="U351" s="280"/>
      <c r="V351" s="280"/>
      <c r="W351" s="280"/>
      <c r="X351" s="280"/>
      <c r="Y351" s="280"/>
      <c r="Z351" s="280"/>
      <c r="AA351" s="280"/>
      <c r="AB351" s="280"/>
      <c r="AC351" s="280"/>
      <c r="AD351" s="280"/>
    </row>
    <row r="352" ht="20.25" customHeight="1">
      <c r="A352" s="280"/>
      <c r="B352" s="280"/>
      <c r="C352" s="280"/>
      <c r="D352" s="280"/>
      <c r="E352" s="280"/>
      <c r="F352" s="280"/>
      <c r="G352" s="280"/>
      <c r="H352" s="280"/>
      <c r="I352" s="280"/>
      <c r="J352" s="280"/>
      <c r="K352" s="280"/>
      <c r="L352" s="280"/>
      <c r="M352" s="280"/>
      <c r="N352" s="280"/>
      <c r="O352" s="280"/>
      <c r="P352" s="280"/>
      <c r="Q352" s="280"/>
      <c r="R352" s="280"/>
      <c r="S352" s="280"/>
      <c r="T352" s="280"/>
      <c r="U352" s="280"/>
      <c r="V352" s="280"/>
      <c r="W352" s="280"/>
      <c r="X352" s="280"/>
      <c r="Y352" s="280"/>
      <c r="Z352" s="280"/>
      <c r="AA352" s="280"/>
      <c r="AB352" s="280"/>
      <c r="AC352" s="280"/>
      <c r="AD352" s="280"/>
    </row>
    <row r="353" ht="20.25" customHeight="1">
      <c r="A353" s="280"/>
      <c r="B353" s="280"/>
      <c r="C353" s="280"/>
      <c r="D353" s="280"/>
      <c r="E353" s="280"/>
      <c r="F353" s="280"/>
      <c r="G353" s="280"/>
      <c r="H353" s="280"/>
      <c r="I353" s="280"/>
      <c r="J353" s="280"/>
      <c r="K353" s="280"/>
      <c r="L353" s="280"/>
      <c r="M353" s="280"/>
      <c r="N353" s="280"/>
      <c r="O353" s="280"/>
      <c r="P353" s="280"/>
      <c r="Q353" s="280"/>
      <c r="R353" s="280"/>
      <c r="S353" s="280"/>
      <c r="T353" s="280"/>
      <c r="U353" s="280"/>
      <c r="V353" s="280"/>
      <c r="W353" s="280"/>
      <c r="X353" s="280"/>
      <c r="Y353" s="280"/>
      <c r="Z353" s="280"/>
      <c r="AA353" s="280"/>
      <c r="AB353" s="280"/>
      <c r="AC353" s="280"/>
      <c r="AD353" s="280"/>
    </row>
    <row r="354" ht="20.25" customHeight="1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</row>
    <row r="355" ht="20.25" customHeight="1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</row>
    <row r="356" ht="20.25" customHeight="1">
      <c r="A356" s="280"/>
      <c r="B356" s="280"/>
      <c r="C356" s="280"/>
      <c r="D356" s="280"/>
      <c r="E356" s="280"/>
      <c r="F356" s="280"/>
      <c r="G356" s="280"/>
      <c r="H356" s="280"/>
      <c r="I356" s="280"/>
      <c r="J356" s="280"/>
      <c r="K356" s="280"/>
      <c r="L356" s="280"/>
      <c r="M356" s="280"/>
      <c r="N356" s="280"/>
      <c r="O356" s="280"/>
      <c r="P356" s="280"/>
      <c r="Q356" s="280"/>
      <c r="R356" s="280"/>
      <c r="S356" s="280"/>
      <c r="T356" s="280"/>
      <c r="U356" s="280"/>
      <c r="V356" s="280"/>
      <c r="W356" s="280"/>
      <c r="X356" s="280"/>
      <c r="Y356" s="280"/>
      <c r="Z356" s="280"/>
      <c r="AA356" s="280"/>
      <c r="AB356" s="280"/>
      <c r="AC356" s="280"/>
      <c r="AD356" s="280"/>
    </row>
    <row r="357" ht="20.25" customHeigh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</row>
    <row r="358" ht="20.25" customHeight="1">
      <c r="A358" s="280"/>
      <c r="B358" s="280"/>
      <c r="C358" s="280"/>
      <c r="D358" s="280"/>
      <c r="E358" s="280"/>
      <c r="F358" s="280"/>
      <c r="G358" s="280"/>
      <c r="H358" s="280"/>
      <c r="I358" s="280"/>
      <c r="J358" s="280"/>
      <c r="K358" s="280"/>
      <c r="L358" s="280"/>
      <c r="M358" s="280"/>
      <c r="N358" s="280"/>
      <c r="O358" s="280"/>
      <c r="P358" s="280"/>
      <c r="Q358" s="280"/>
      <c r="R358" s="280"/>
      <c r="S358" s="280"/>
      <c r="T358" s="280"/>
      <c r="U358" s="280"/>
      <c r="V358" s="280"/>
      <c r="W358" s="280"/>
      <c r="X358" s="280"/>
      <c r="Y358" s="280"/>
      <c r="Z358" s="280"/>
      <c r="AA358" s="280"/>
      <c r="AB358" s="280"/>
      <c r="AC358" s="280"/>
      <c r="AD358" s="280"/>
    </row>
    <row r="359" ht="20.25" customHeight="1">
      <c r="A359" s="280"/>
      <c r="B359" s="280"/>
      <c r="C359" s="280"/>
      <c r="D359" s="280"/>
      <c r="E359" s="280"/>
      <c r="F359" s="280"/>
      <c r="G359" s="280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</row>
    <row r="360" ht="20.25" customHeight="1">
      <c r="A360" s="280"/>
      <c r="B360" s="280"/>
      <c r="C360" s="280"/>
      <c r="D360" s="280"/>
      <c r="E360" s="280"/>
      <c r="F360" s="280"/>
      <c r="G360" s="280"/>
      <c r="H360" s="280"/>
      <c r="I360" s="280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0"/>
      <c r="AC360" s="280"/>
      <c r="AD360" s="280"/>
    </row>
    <row r="361" ht="20.25" customHeight="1">
      <c r="A361" s="280"/>
      <c r="B361" s="280"/>
      <c r="C361" s="280"/>
      <c r="D361" s="280"/>
      <c r="E361" s="280"/>
      <c r="F361" s="280"/>
      <c r="G361" s="280"/>
      <c r="H361" s="280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0"/>
      <c r="AC361" s="280"/>
      <c r="AD361" s="280"/>
    </row>
    <row r="362" ht="20.25" customHeight="1">
      <c r="A362" s="280"/>
      <c r="B362" s="280"/>
      <c r="C362" s="280"/>
      <c r="D362" s="280"/>
      <c r="E362" s="280"/>
      <c r="F362" s="280"/>
      <c r="G362" s="280"/>
      <c r="H362" s="280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0"/>
      <c r="AC362" s="280"/>
      <c r="AD362" s="280"/>
    </row>
    <row r="363" ht="20.25" customHeight="1">
      <c r="A363" s="280"/>
      <c r="B363" s="280"/>
      <c r="C363" s="280"/>
      <c r="D363" s="280"/>
      <c r="E363" s="280"/>
      <c r="F363" s="280"/>
      <c r="G363" s="280"/>
      <c r="H363" s="280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0"/>
      <c r="AC363" s="280"/>
      <c r="AD363" s="280"/>
    </row>
    <row r="364" ht="20.25" customHeight="1">
      <c r="A364" s="280"/>
      <c r="B364" s="280"/>
      <c r="C364" s="280"/>
      <c r="D364" s="280"/>
      <c r="E364" s="280"/>
      <c r="F364" s="280"/>
      <c r="G364" s="280"/>
      <c r="H364" s="280"/>
      <c r="I364" s="280"/>
      <c r="J364" s="280"/>
      <c r="K364" s="280"/>
      <c r="L364" s="280"/>
      <c r="M364" s="280"/>
      <c r="N364" s="280"/>
      <c r="O364" s="280"/>
      <c r="P364" s="280"/>
      <c r="Q364" s="280"/>
      <c r="R364" s="280"/>
      <c r="S364" s="280"/>
      <c r="T364" s="280"/>
      <c r="U364" s="280"/>
      <c r="V364" s="280"/>
      <c r="W364" s="280"/>
      <c r="X364" s="280"/>
      <c r="Y364" s="280"/>
      <c r="Z364" s="280"/>
      <c r="AA364" s="280"/>
      <c r="AB364" s="280"/>
      <c r="AC364" s="280"/>
      <c r="AD364" s="280"/>
    </row>
    <row r="365" ht="20.25" customHeight="1">
      <c r="A365" s="280"/>
      <c r="B365" s="280"/>
      <c r="C365" s="280"/>
      <c r="D365" s="280"/>
      <c r="E365" s="280"/>
      <c r="F365" s="280"/>
      <c r="G365" s="280"/>
      <c r="H365" s="280"/>
      <c r="I365" s="280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0"/>
      <c r="AC365" s="280"/>
      <c r="AD365" s="280"/>
    </row>
    <row r="366" ht="20.25" customHeight="1">
      <c r="A366" s="280"/>
      <c r="B366" s="280"/>
      <c r="C366" s="280"/>
      <c r="D366" s="280"/>
      <c r="E366" s="280"/>
      <c r="F366" s="280"/>
      <c r="G366" s="280"/>
      <c r="H366" s="280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0"/>
      <c r="AC366" s="280"/>
      <c r="AD366" s="280"/>
    </row>
    <row r="367" ht="20.25" customHeight="1">
      <c r="A367" s="280"/>
      <c r="B367" s="280"/>
      <c r="C367" s="280"/>
      <c r="D367" s="280"/>
      <c r="E367" s="280"/>
      <c r="F367" s="280"/>
      <c r="G367" s="280"/>
      <c r="H367" s="280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0"/>
      <c r="AC367" s="280"/>
      <c r="AD367" s="280"/>
    </row>
    <row r="368" ht="20.25" customHeight="1">
      <c r="A368" s="280"/>
      <c r="B368" s="280"/>
      <c r="C368" s="280"/>
      <c r="D368" s="280"/>
      <c r="E368" s="280"/>
      <c r="F368" s="280"/>
      <c r="G368" s="280"/>
      <c r="H368" s="280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0"/>
      <c r="AC368" s="280"/>
      <c r="AD368" s="280"/>
    </row>
    <row r="369" ht="20.25" customHeight="1">
      <c r="A369" s="280"/>
      <c r="B369" s="280"/>
      <c r="C369" s="280"/>
      <c r="D369" s="280"/>
      <c r="E369" s="280"/>
      <c r="F369" s="280"/>
      <c r="G369" s="280"/>
      <c r="H369" s="280"/>
      <c r="I369" s="280"/>
      <c r="J369" s="280"/>
      <c r="K369" s="280"/>
      <c r="L369" s="280"/>
      <c r="M369" s="280"/>
      <c r="N369" s="280"/>
      <c r="O369" s="280"/>
      <c r="P369" s="280"/>
      <c r="Q369" s="280"/>
      <c r="R369" s="280"/>
      <c r="S369" s="280"/>
      <c r="T369" s="280"/>
      <c r="U369" s="280"/>
      <c r="V369" s="280"/>
      <c r="W369" s="280"/>
      <c r="X369" s="280"/>
      <c r="Y369" s="280"/>
      <c r="Z369" s="280"/>
      <c r="AA369" s="280"/>
      <c r="AB369" s="280"/>
      <c r="AC369" s="280"/>
      <c r="AD369" s="280"/>
    </row>
    <row r="370" ht="20.25" customHeight="1">
      <c r="A370" s="280"/>
      <c r="B370" s="280"/>
      <c r="C370" s="280"/>
      <c r="D370" s="280"/>
      <c r="E370" s="280"/>
      <c r="F370" s="280"/>
      <c r="G370" s="280"/>
      <c r="H370" s="280"/>
      <c r="I370" s="280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0"/>
      <c r="AC370" s="280"/>
      <c r="AD370" s="280"/>
    </row>
    <row r="371" ht="20.25" customHeight="1">
      <c r="A371" s="280"/>
      <c r="B371" s="280"/>
      <c r="C371" s="280"/>
      <c r="D371" s="280"/>
      <c r="E371" s="280"/>
      <c r="F371" s="280"/>
      <c r="G371" s="280"/>
      <c r="H371" s="280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/>
      <c r="AD371" s="280"/>
    </row>
    <row r="372" ht="20.25" customHeight="1">
      <c r="A372" s="280"/>
      <c r="B372" s="280"/>
      <c r="C372" s="280"/>
      <c r="D372" s="280"/>
      <c r="E372" s="280"/>
      <c r="F372" s="280"/>
      <c r="G372" s="280"/>
      <c r="H372" s="280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/>
      <c r="AD372" s="280"/>
    </row>
    <row r="373" ht="20.25" customHeight="1">
      <c r="A373" s="280"/>
      <c r="B373" s="280"/>
      <c r="C373" s="280"/>
      <c r="D373" s="280"/>
      <c r="E373" s="280"/>
      <c r="F373" s="280"/>
      <c r="G373" s="280"/>
      <c r="H373" s="280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/>
      <c r="AD373" s="280"/>
    </row>
    <row r="374" ht="20.25" customHeight="1">
      <c r="A374" s="280"/>
      <c r="B374" s="280"/>
      <c r="C374" s="280"/>
      <c r="D374" s="280"/>
      <c r="E374" s="280"/>
      <c r="F374" s="280"/>
      <c r="G374" s="280"/>
      <c r="H374" s="280"/>
      <c r="I374" s="280"/>
      <c r="J374" s="280"/>
      <c r="K374" s="280"/>
      <c r="L374" s="280"/>
      <c r="M374" s="280"/>
      <c r="N374" s="280"/>
      <c r="O374" s="280"/>
      <c r="P374" s="280"/>
      <c r="Q374" s="280"/>
      <c r="R374" s="280"/>
      <c r="S374" s="280"/>
      <c r="T374" s="280"/>
      <c r="U374" s="280"/>
      <c r="V374" s="280"/>
      <c r="W374" s="280"/>
      <c r="X374" s="280"/>
      <c r="Y374" s="280"/>
      <c r="Z374" s="280"/>
      <c r="AA374" s="280"/>
      <c r="AB374" s="280"/>
      <c r="AC374" s="280"/>
      <c r="AD374" s="280"/>
    </row>
    <row r="375" ht="20.25" customHeight="1">
      <c r="A375" s="280"/>
      <c r="B375" s="280"/>
      <c r="C375" s="280"/>
      <c r="D375" s="280"/>
      <c r="E375" s="280"/>
      <c r="F375" s="280"/>
      <c r="G375" s="280"/>
      <c r="H375" s="280"/>
      <c r="I375" s="280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0"/>
      <c r="AC375" s="280"/>
      <c r="AD375" s="280"/>
    </row>
    <row r="376" ht="20.25" customHeight="1">
      <c r="A376" s="280"/>
      <c r="B376" s="280"/>
      <c r="C376" s="280"/>
      <c r="D376" s="280"/>
      <c r="E376" s="280"/>
      <c r="F376" s="280"/>
      <c r="G376" s="280"/>
      <c r="H376" s="280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0"/>
      <c r="AC376" s="280"/>
      <c r="AD376" s="280"/>
    </row>
    <row r="377" ht="20.25" customHeight="1">
      <c r="A377" s="280"/>
      <c r="B377" s="280"/>
      <c r="C377" s="280"/>
      <c r="D377" s="280"/>
      <c r="E377" s="280"/>
      <c r="F377" s="280"/>
      <c r="G377" s="280"/>
      <c r="H377" s="280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0"/>
      <c r="AC377" s="280"/>
      <c r="AD377" s="280"/>
    </row>
    <row r="378" ht="20.25" customHeight="1">
      <c r="A378" s="280"/>
      <c r="B378" s="280"/>
      <c r="C378" s="280"/>
      <c r="D378" s="280"/>
      <c r="E378" s="280"/>
      <c r="F378" s="280"/>
      <c r="G378" s="280"/>
      <c r="H378" s="280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0"/>
      <c r="AC378" s="280"/>
      <c r="AD378" s="280"/>
    </row>
    <row r="379" ht="20.25" customHeight="1">
      <c r="A379" s="280"/>
      <c r="B379" s="280"/>
      <c r="C379" s="280"/>
      <c r="D379" s="280"/>
      <c r="E379" s="280"/>
      <c r="F379" s="280"/>
      <c r="G379" s="280"/>
      <c r="H379" s="280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s="280"/>
      <c r="X379" s="280"/>
      <c r="Y379" s="280"/>
      <c r="Z379" s="280"/>
      <c r="AA379" s="280"/>
      <c r="AB379" s="280"/>
      <c r="AC379" s="280"/>
      <c r="AD379" s="280"/>
    </row>
    <row r="380" ht="20.25" customHeight="1">
      <c r="A380" s="280"/>
      <c r="B380" s="280"/>
      <c r="C380" s="280"/>
      <c r="D380" s="280"/>
      <c r="E380" s="280"/>
      <c r="F380" s="280"/>
      <c r="G380" s="280"/>
      <c r="H380" s="280"/>
      <c r="I380" s="280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0"/>
      <c r="AC380" s="280"/>
      <c r="AD380" s="280"/>
    </row>
    <row r="381" ht="20.25" customHeight="1">
      <c r="A381" s="280"/>
      <c r="B381" s="280"/>
      <c r="C381" s="280"/>
      <c r="D381" s="280"/>
      <c r="E381" s="280"/>
      <c r="F381" s="280"/>
      <c r="G381" s="280"/>
      <c r="H381" s="280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0"/>
      <c r="AC381" s="280"/>
      <c r="AD381" s="280"/>
    </row>
    <row r="382" ht="20.25" customHeight="1">
      <c r="A382" s="280"/>
      <c r="B382" s="280"/>
      <c r="C382" s="280"/>
      <c r="D382" s="280"/>
      <c r="E382" s="280"/>
      <c r="F382" s="280"/>
      <c r="G382" s="280"/>
      <c r="H382" s="280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0"/>
      <c r="AC382" s="280"/>
      <c r="AD382" s="280"/>
    </row>
    <row r="383" ht="20.25" customHeight="1">
      <c r="A383" s="280"/>
      <c r="B383" s="280"/>
      <c r="C383" s="280"/>
      <c r="D383" s="280"/>
      <c r="E383" s="280"/>
      <c r="F383" s="280"/>
      <c r="G383" s="280"/>
      <c r="H383" s="280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0"/>
      <c r="AC383" s="280"/>
      <c r="AD383" s="280"/>
    </row>
    <row r="384" ht="20.25" customHeight="1">
      <c r="A384" s="280"/>
      <c r="B384" s="280"/>
      <c r="C384" s="280"/>
      <c r="D384" s="280"/>
      <c r="E384" s="280"/>
      <c r="F384" s="280"/>
      <c r="G384" s="280"/>
      <c r="H384" s="280"/>
      <c r="I384" s="280"/>
      <c r="J384" s="280"/>
      <c r="K384" s="280"/>
      <c r="L384" s="280"/>
      <c r="M384" s="280"/>
      <c r="N384" s="280"/>
      <c r="O384" s="280"/>
      <c r="P384" s="280"/>
      <c r="Q384" s="280"/>
      <c r="R384" s="280"/>
      <c r="S384" s="280"/>
      <c r="T384" s="280"/>
      <c r="U384" s="280"/>
      <c r="V384" s="280"/>
      <c r="W384" s="280"/>
      <c r="X384" s="280"/>
      <c r="Y384" s="280"/>
      <c r="Z384" s="280"/>
      <c r="AA384" s="280"/>
      <c r="AB384" s="280"/>
      <c r="AC384" s="280"/>
      <c r="AD384" s="280"/>
    </row>
    <row r="385" ht="20.25" customHeight="1">
      <c r="A385" s="280"/>
      <c r="B385" s="280"/>
      <c r="C385" s="280"/>
      <c r="D385" s="280"/>
      <c r="E385" s="280"/>
      <c r="F385" s="280"/>
      <c r="G385" s="280"/>
      <c r="H385" s="280"/>
      <c r="I385" s="280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80"/>
      <c r="AC385" s="280"/>
      <c r="AD385" s="280"/>
    </row>
    <row r="386" ht="20.25" customHeight="1">
      <c r="A386" s="280"/>
      <c r="B386" s="280"/>
      <c r="C386" s="280"/>
      <c r="D386" s="280"/>
      <c r="E386" s="280"/>
      <c r="F386" s="280"/>
      <c r="G386" s="280"/>
      <c r="H386" s="280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80"/>
      <c r="AC386" s="280"/>
      <c r="AD386" s="280"/>
    </row>
    <row r="387" ht="20.25" customHeight="1">
      <c r="A387" s="280"/>
      <c r="B387" s="280"/>
      <c r="C387" s="280"/>
      <c r="D387" s="280"/>
      <c r="E387" s="280"/>
      <c r="F387" s="280"/>
      <c r="G387" s="280"/>
      <c r="H387" s="280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80"/>
      <c r="AC387" s="280"/>
      <c r="AD387" s="280"/>
    </row>
    <row r="388" ht="20.25" customHeight="1">
      <c r="A388" s="280"/>
      <c r="B388" s="280"/>
      <c r="C388" s="280"/>
      <c r="D388" s="280"/>
      <c r="E388" s="280"/>
      <c r="F388" s="280"/>
      <c r="G388" s="280"/>
      <c r="H388" s="280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80"/>
      <c r="AC388" s="280"/>
      <c r="AD388" s="280"/>
    </row>
    <row r="389" ht="20.25" customHeight="1">
      <c r="A389" s="280"/>
      <c r="B389" s="280"/>
      <c r="C389" s="280"/>
      <c r="D389" s="280"/>
      <c r="E389" s="280"/>
      <c r="F389" s="280"/>
      <c r="G389" s="280"/>
      <c r="H389" s="280"/>
      <c r="I389" s="280"/>
      <c r="J389" s="280"/>
      <c r="K389" s="280"/>
      <c r="L389" s="280"/>
      <c r="M389" s="280"/>
      <c r="N389" s="280"/>
      <c r="O389" s="280"/>
      <c r="P389" s="280"/>
      <c r="Q389" s="280"/>
      <c r="R389" s="280"/>
      <c r="S389" s="280"/>
      <c r="T389" s="280"/>
      <c r="U389" s="280"/>
      <c r="V389" s="280"/>
      <c r="W389" s="280"/>
      <c r="X389" s="280"/>
      <c r="Y389" s="280"/>
      <c r="Z389" s="280"/>
      <c r="AA389" s="280"/>
      <c r="AB389" s="280"/>
      <c r="AC389" s="280"/>
      <c r="AD389" s="280"/>
    </row>
    <row r="390" ht="20.25" customHeight="1">
      <c r="A390" s="280"/>
      <c r="B390" s="280"/>
      <c r="C390" s="280"/>
      <c r="D390" s="280"/>
      <c r="E390" s="280"/>
      <c r="F390" s="280"/>
      <c r="G390" s="280"/>
      <c r="H390" s="280"/>
      <c r="I390" s="280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80"/>
      <c r="AC390" s="280"/>
      <c r="AD390" s="280"/>
    </row>
    <row r="391" ht="20.25" customHeight="1">
      <c r="A391" s="280"/>
      <c r="B391" s="280"/>
      <c r="C391" s="280"/>
      <c r="D391" s="280"/>
      <c r="E391" s="280"/>
      <c r="F391" s="280"/>
      <c r="G391" s="280"/>
      <c r="H391" s="280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80"/>
      <c r="AC391" s="280"/>
      <c r="AD391" s="280"/>
    </row>
    <row r="392" ht="20.25" customHeight="1">
      <c r="A392" s="280"/>
      <c r="B392" s="280"/>
      <c r="C392" s="280"/>
      <c r="D392" s="280"/>
      <c r="E392" s="280"/>
      <c r="F392" s="280"/>
      <c r="G392" s="280"/>
      <c r="H392" s="280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80"/>
      <c r="AC392" s="280"/>
      <c r="AD392" s="280"/>
    </row>
    <row r="393" ht="20.25" customHeight="1">
      <c r="A393" s="280"/>
      <c r="B393" s="280"/>
      <c r="C393" s="280"/>
      <c r="D393" s="280"/>
      <c r="E393" s="280"/>
      <c r="F393" s="280"/>
      <c r="G393" s="280"/>
      <c r="H393" s="280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80"/>
      <c r="AC393" s="280"/>
      <c r="AD393" s="280"/>
    </row>
    <row r="394" ht="20.25" customHeight="1">
      <c r="A394" s="280"/>
      <c r="B394" s="280"/>
      <c r="C394" s="280"/>
      <c r="D394" s="280"/>
      <c r="E394" s="280"/>
      <c r="F394" s="280"/>
      <c r="G394" s="280"/>
      <c r="H394" s="280"/>
      <c r="I394" s="280"/>
      <c r="J394" s="280"/>
      <c r="K394" s="280"/>
      <c r="L394" s="280"/>
      <c r="M394" s="280"/>
      <c r="N394" s="280"/>
      <c r="O394" s="280"/>
      <c r="P394" s="280"/>
      <c r="Q394" s="280"/>
      <c r="R394" s="280"/>
      <c r="S394" s="280"/>
      <c r="T394" s="280"/>
      <c r="U394" s="280"/>
      <c r="V394" s="280"/>
      <c r="W394" s="280"/>
      <c r="X394" s="280"/>
      <c r="Y394" s="280"/>
      <c r="Z394" s="280"/>
      <c r="AA394" s="280"/>
      <c r="AB394" s="280"/>
      <c r="AC394" s="280"/>
      <c r="AD394" s="280"/>
    </row>
    <row r="395" ht="20.25" customHeight="1">
      <c r="A395" s="280"/>
      <c r="B395" s="280"/>
      <c r="C395" s="280"/>
      <c r="D395" s="280"/>
      <c r="E395" s="280"/>
      <c r="F395" s="280"/>
      <c r="G395" s="280"/>
      <c r="H395" s="280"/>
      <c r="I395" s="280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80"/>
      <c r="AC395" s="280"/>
      <c r="AD395" s="280"/>
    </row>
    <row r="396" ht="20.25" customHeight="1">
      <c r="A396" s="280"/>
      <c r="B396" s="280"/>
      <c r="C396" s="280"/>
      <c r="D396" s="280"/>
      <c r="E396" s="280"/>
      <c r="F396" s="280"/>
      <c r="G396" s="280"/>
      <c r="H396" s="280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80"/>
      <c r="AC396" s="280"/>
      <c r="AD396" s="280"/>
    </row>
    <row r="397" ht="20.25" customHeight="1">
      <c r="A397" s="280"/>
      <c r="B397" s="280"/>
      <c r="C397" s="280"/>
      <c r="D397" s="280"/>
      <c r="E397" s="280"/>
      <c r="F397" s="280"/>
      <c r="G397" s="280"/>
      <c r="H397" s="280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80"/>
      <c r="AC397" s="280"/>
      <c r="AD397" s="280"/>
    </row>
    <row r="398" ht="20.25" customHeight="1">
      <c r="A398" s="280"/>
      <c r="B398" s="280"/>
      <c r="C398" s="280"/>
      <c r="D398" s="280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80"/>
      <c r="AC398" s="280"/>
      <c r="AD398" s="280"/>
    </row>
    <row r="399" ht="20.25" customHeight="1">
      <c r="A399" s="280"/>
      <c r="B399" s="280"/>
      <c r="C399" s="280"/>
      <c r="D399" s="280"/>
      <c r="E399" s="280"/>
      <c r="F399" s="280"/>
      <c r="G399" s="280"/>
      <c r="H399" s="280"/>
      <c r="I399" s="280"/>
      <c r="J399" s="280"/>
      <c r="K399" s="280"/>
      <c r="L399" s="280"/>
      <c r="M399" s="280"/>
      <c r="N399" s="280"/>
      <c r="O399" s="280"/>
      <c r="P399" s="280"/>
      <c r="Q399" s="280"/>
      <c r="R399" s="280"/>
      <c r="S399" s="280"/>
      <c r="T399" s="280"/>
      <c r="U399" s="280"/>
      <c r="V399" s="280"/>
      <c r="W399" s="280"/>
      <c r="X399" s="280"/>
      <c r="Y399" s="280"/>
      <c r="Z399" s="280"/>
      <c r="AA399" s="280"/>
      <c r="AB399" s="280"/>
      <c r="AC399" s="280"/>
      <c r="AD399" s="280"/>
    </row>
    <row r="400" ht="20.25" customHeight="1">
      <c r="A400" s="280"/>
      <c r="B400" s="280"/>
      <c r="C400" s="280"/>
      <c r="D400" s="280"/>
      <c r="E400" s="280"/>
      <c r="F400" s="280"/>
      <c r="G400" s="280"/>
      <c r="H400" s="280"/>
      <c r="I400" s="280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0"/>
      <c r="AC400" s="280"/>
      <c r="AD400" s="280"/>
    </row>
    <row r="401" ht="20.25" customHeight="1">
      <c r="A401" s="280"/>
      <c r="B401" s="280"/>
      <c r="C401" s="280"/>
      <c r="D401" s="280"/>
      <c r="E401" s="280"/>
      <c r="F401" s="280"/>
      <c r="G401" s="280"/>
      <c r="H401" s="280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0"/>
      <c r="AC401" s="280"/>
      <c r="AD401" s="280"/>
    </row>
    <row r="402" ht="20.25" customHeight="1">
      <c r="A402" s="280"/>
      <c r="B402" s="280"/>
      <c r="C402" s="280"/>
      <c r="D402" s="280"/>
      <c r="E402" s="280"/>
      <c r="F402" s="280"/>
      <c r="G402" s="280"/>
      <c r="H402" s="280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0"/>
      <c r="AC402" s="280"/>
      <c r="AD402" s="280"/>
    </row>
    <row r="403" ht="20.25" customHeight="1">
      <c r="A403" s="280"/>
      <c r="B403" s="280"/>
      <c r="C403" s="280"/>
      <c r="D403" s="280"/>
      <c r="E403" s="280"/>
      <c r="F403" s="280"/>
      <c r="G403" s="280"/>
      <c r="H403" s="280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0"/>
      <c r="AC403" s="280"/>
      <c r="AD403" s="280"/>
    </row>
    <row r="404" ht="20.25" customHeight="1">
      <c r="A404" s="280"/>
      <c r="B404" s="280"/>
      <c r="C404" s="280"/>
      <c r="D404" s="280"/>
      <c r="E404" s="280"/>
      <c r="F404" s="280"/>
      <c r="G404" s="280"/>
      <c r="H404" s="280"/>
      <c r="I404" s="280"/>
      <c r="J404" s="280"/>
      <c r="K404" s="280"/>
      <c r="L404" s="280"/>
      <c r="M404" s="280"/>
      <c r="N404" s="280"/>
      <c r="O404" s="280"/>
      <c r="P404" s="280"/>
      <c r="Q404" s="280"/>
      <c r="R404" s="280"/>
      <c r="S404" s="280"/>
      <c r="T404" s="280"/>
      <c r="U404" s="280"/>
      <c r="V404" s="280"/>
      <c r="W404" s="280"/>
      <c r="X404" s="280"/>
      <c r="Y404" s="280"/>
      <c r="Z404" s="280"/>
      <c r="AA404" s="280"/>
      <c r="AB404" s="280"/>
      <c r="AC404" s="280"/>
      <c r="AD404" s="280"/>
    </row>
    <row r="405" ht="20.25" customHeight="1">
      <c r="A405" s="280"/>
      <c r="B405" s="280"/>
      <c r="C405" s="280"/>
      <c r="D405" s="280"/>
      <c r="E405" s="280"/>
      <c r="F405" s="280"/>
      <c r="G405" s="280"/>
      <c r="H405" s="280"/>
      <c r="I405" s="280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80"/>
      <c r="AC405" s="280"/>
      <c r="AD405" s="280"/>
    </row>
    <row r="406" ht="20.25" customHeight="1">
      <c r="A406" s="280"/>
      <c r="B406" s="280"/>
      <c r="C406" s="280"/>
      <c r="D406" s="280"/>
      <c r="E406" s="280"/>
      <c r="F406" s="280"/>
      <c r="G406" s="280"/>
      <c r="H406" s="280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80"/>
      <c r="AC406" s="280"/>
      <c r="AD406" s="280"/>
    </row>
    <row r="407" ht="20.25" customHeight="1">
      <c r="A407" s="280"/>
      <c r="B407" s="280"/>
      <c r="C407" s="280"/>
      <c r="D407" s="280"/>
      <c r="E407" s="280"/>
      <c r="F407" s="280"/>
      <c r="G407" s="280"/>
      <c r="H407" s="280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80"/>
      <c r="AC407" s="280"/>
      <c r="AD407" s="280"/>
    </row>
    <row r="408" ht="20.25" customHeight="1">
      <c r="A408" s="280"/>
      <c r="B408" s="280"/>
      <c r="C408" s="280"/>
      <c r="D408" s="280"/>
      <c r="E408" s="280"/>
      <c r="F408" s="280"/>
      <c r="G408" s="280"/>
      <c r="H408" s="280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80"/>
      <c r="AC408" s="280"/>
      <c r="AD408" s="280"/>
    </row>
    <row r="409" ht="20.25" customHeight="1">
      <c r="A409" s="280"/>
      <c r="B409" s="280"/>
      <c r="C409" s="280"/>
      <c r="D409" s="280"/>
      <c r="E409" s="280"/>
      <c r="F409" s="280"/>
      <c r="G409" s="280"/>
      <c r="H409" s="280"/>
      <c r="I409" s="280"/>
      <c r="J409" s="280"/>
      <c r="K409" s="280"/>
      <c r="L409" s="280"/>
      <c r="M409" s="280"/>
      <c r="N409" s="280"/>
      <c r="O409" s="280"/>
      <c r="P409" s="280"/>
      <c r="Q409" s="280"/>
      <c r="R409" s="280"/>
      <c r="S409" s="280"/>
      <c r="T409" s="280"/>
      <c r="U409" s="280"/>
      <c r="V409" s="280"/>
      <c r="W409" s="280"/>
      <c r="X409" s="280"/>
      <c r="Y409" s="280"/>
      <c r="Z409" s="280"/>
      <c r="AA409" s="280"/>
      <c r="AB409" s="280"/>
      <c r="AC409" s="280"/>
      <c r="AD409" s="280"/>
    </row>
    <row r="410" ht="20.25" customHeight="1">
      <c r="A410" s="280"/>
      <c r="B410" s="280"/>
      <c r="C410" s="280"/>
      <c r="D410" s="280"/>
      <c r="E410" s="280"/>
      <c r="F410" s="280"/>
      <c r="G410" s="280"/>
      <c r="H410" s="280"/>
      <c r="I410" s="280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0"/>
      <c r="AC410" s="280"/>
      <c r="AD410" s="280"/>
    </row>
    <row r="411" ht="20.25" customHeight="1">
      <c r="A411" s="280"/>
      <c r="B411" s="280"/>
      <c r="C411" s="280"/>
      <c r="D411" s="280"/>
      <c r="E411" s="280"/>
      <c r="F411" s="280"/>
      <c r="G411" s="280"/>
      <c r="H411" s="280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0"/>
      <c r="AC411" s="280"/>
      <c r="AD411" s="280"/>
    </row>
    <row r="412" ht="20.25" customHeight="1">
      <c r="A412" s="280"/>
      <c r="B412" s="280"/>
      <c r="C412" s="280"/>
      <c r="D412" s="280"/>
      <c r="E412" s="280"/>
      <c r="F412" s="280"/>
      <c r="G412" s="280"/>
      <c r="H412" s="280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0"/>
      <c r="AC412" s="280"/>
      <c r="AD412" s="280"/>
    </row>
    <row r="413" ht="20.25" customHeight="1">
      <c r="A413" s="280"/>
      <c r="B413" s="280"/>
      <c r="C413" s="280"/>
      <c r="D413" s="280"/>
      <c r="E413" s="280"/>
      <c r="F413" s="280"/>
      <c r="G413" s="280"/>
      <c r="H413" s="280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0"/>
      <c r="AC413" s="280"/>
      <c r="AD413" s="280"/>
    </row>
    <row r="414" ht="20.25" customHeight="1">
      <c r="A414" s="280"/>
      <c r="B414" s="280"/>
      <c r="C414" s="280"/>
      <c r="D414" s="280"/>
      <c r="E414" s="280"/>
      <c r="F414" s="280"/>
      <c r="G414" s="280"/>
      <c r="H414" s="280"/>
      <c r="I414" s="280"/>
      <c r="J414" s="280"/>
      <c r="K414" s="280"/>
      <c r="L414" s="280"/>
      <c r="M414" s="280"/>
      <c r="N414" s="280"/>
      <c r="O414" s="280"/>
      <c r="P414" s="280"/>
      <c r="Q414" s="280"/>
      <c r="R414" s="280"/>
      <c r="S414" s="280"/>
      <c r="T414" s="280"/>
      <c r="U414" s="280"/>
      <c r="V414" s="280"/>
      <c r="W414" s="280"/>
      <c r="X414" s="280"/>
      <c r="Y414" s="280"/>
      <c r="Z414" s="280"/>
      <c r="AA414" s="280"/>
      <c r="AB414" s="280"/>
      <c r="AC414" s="280"/>
      <c r="AD414" s="280"/>
    </row>
    <row r="415" ht="20.25" customHeight="1">
      <c r="A415" s="280"/>
      <c r="B415" s="280"/>
      <c r="C415" s="280"/>
      <c r="D415" s="280"/>
      <c r="E415" s="280"/>
      <c r="F415" s="280"/>
      <c r="G415" s="280"/>
      <c r="H415" s="280"/>
      <c r="I415" s="280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0"/>
      <c r="AC415" s="280"/>
      <c r="AD415" s="280"/>
    </row>
    <row r="416" ht="20.25" customHeight="1">
      <c r="A416" s="280"/>
      <c r="B416" s="280"/>
      <c r="C416" s="280"/>
      <c r="D416" s="280"/>
      <c r="E416" s="280"/>
      <c r="F416" s="280"/>
      <c r="G416" s="280"/>
      <c r="H416" s="280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0"/>
      <c r="AC416" s="280"/>
      <c r="AD416" s="280"/>
    </row>
    <row r="417" ht="20.25" customHeight="1">
      <c r="A417" s="280"/>
      <c r="B417" s="280"/>
      <c r="C417" s="280"/>
      <c r="D417" s="280"/>
      <c r="E417" s="280"/>
      <c r="F417" s="280"/>
      <c r="G417" s="280"/>
      <c r="H417" s="280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0"/>
      <c r="AC417" s="280"/>
      <c r="AD417" s="280"/>
    </row>
    <row r="418" ht="20.25" customHeight="1">
      <c r="A418" s="280"/>
      <c r="B418" s="280"/>
      <c r="C418" s="280"/>
      <c r="D418" s="280"/>
      <c r="E418" s="280"/>
      <c r="F418" s="280"/>
      <c r="G418" s="280"/>
      <c r="H418" s="280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0"/>
      <c r="AC418" s="280"/>
      <c r="AD418" s="280"/>
    </row>
    <row r="419" ht="20.25" customHeight="1">
      <c r="A419" s="280"/>
      <c r="B419" s="280"/>
      <c r="C419" s="280"/>
      <c r="D419" s="280"/>
      <c r="E419" s="280"/>
      <c r="F419" s="280"/>
      <c r="G419" s="280"/>
      <c r="H419" s="280"/>
      <c r="I419" s="280"/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  <c r="T419" s="280"/>
      <c r="U419" s="280"/>
      <c r="V419" s="280"/>
      <c r="W419" s="280"/>
      <c r="X419" s="280"/>
      <c r="Y419" s="280"/>
      <c r="Z419" s="280"/>
      <c r="AA419" s="280"/>
      <c r="AB419" s="280"/>
      <c r="AC419" s="280"/>
      <c r="AD419" s="280"/>
    </row>
    <row r="420" ht="20.25" customHeight="1">
      <c r="A420" s="280"/>
      <c r="B420" s="280"/>
      <c r="C420" s="280"/>
      <c r="D420" s="280"/>
      <c r="E420" s="280"/>
      <c r="F420" s="280"/>
      <c r="G420" s="280"/>
      <c r="H420" s="280"/>
      <c r="I420" s="280"/>
      <c r="J420" s="280"/>
      <c r="K420" s="280"/>
      <c r="L420" s="280"/>
      <c r="M420" s="280"/>
      <c r="N420" s="280"/>
      <c r="O420" s="280"/>
      <c r="P420" s="280"/>
      <c r="Q420" s="280"/>
      <c r="R420" s="280"/>
      <c r="S420" s="280"/>
      <c r="T420" s="280"/>
      <c r="U420" s="280"/>
      <c r="V420" s="280"/>
      <c r="W420" s="280"/>
      <c r="X420" s="280"/>
      <c r="Y420" s="280"/>
      <c r="Z420" s="280"/>
      <c r="AA420" s="280"/>
      <c r="AB420" s="280"/>
      <c r="AC420" s="280"/>
      <c r="AD420" s="280"/>
    </row>
    <row r="421" ht="20.25" customHeight="1">
      <c r="A421" s="280"/>
      <c r="B421" s="280"/>
      <c r="C421" s="280"/>
      <c r="D421" s="280"/>
      <c r="E421" s="280"/>
      <c r="F421" s="280"/>
      <c r="G421" s="280"/>
      <c r="H421" s="280"/>
      <c r="I421" s="280"/>
      <c r="J421" s="280"/>
      <c r="K421" s="280"/>
      <c r="L421" s="280"/>
      <c r="M421" s="280"/>
      <c r="N421" s="280"/>
      <c r="O421" s="280"/>
      <c r="P421" s="280"/>
      <c r="Q421" s="280"/>
      <c r="R421" s="280"/>
      <c r="S421" s="280"/>
      <c r="T421" s="280"/>
      <c r="U421" s="280"/>
      <c r="V421" s="280"/>
      <c r="W421" s="280"/>
      <c r="X421" s="280"/>
      <c r="Y421" s="280"/>
      <c r="Z421" s="280"/>
      <c r="AA421" s="280"/>
      <c r="AB421" s="280"/>
      <c r="AC421" s="280"/>
      <c r="AD421" s="280"/>
    </row>
    <row r="422" ht="20.25" customHeight="1">
      <c r="A422" s="280"/>
      <c r="B422" s="280"/>
      <c r="C422" s="280"/>
      <c r="D422" s="280"/>
      <c r="E422" s="280"/>
      <c r="F422" s="280"/>
      <c r="G422" s="280"/>
      <c r="H422" s="280"/>
      <c r="I422" s="280"/>
      <c r="J422" s="280"/>
      <c r="K422" s="280"/>
      <c r="L422" s="280"/>
      <c r="M422" s="280"/>
      <c r="N422" s="280"/>
      <c r="O422" s="280"/>
      <c r="P422" s="280"/>
      <c r="Q422" s="280"/>
      <c r="R422" s="280"/>
      <c r="S422" s="280"/>
      <c r="T422" s="280"/>
      <c r="U422" s="280"/>
      <c r="V422" s="280"/>
      <c r="W422" s="280"/>
      <c r="X422" s="280"/>
      <c r="Y422" s="280"/>
      <c r="Z422" s="280"/>
      <c r="AA422" s="280"/>
      <c r="AB422" s="280"/>
      <c r="AC422" s="280"/>
      <c r="AD422" s="280"/>
    </row>
    <row r="423" ht="20.25" customHeight="1">
      <c r="A423" s="280"/>
      <c r="B423" s="280"/>
      <c r="C423" s="280"/>
      <c r="D423" s="280"/>
      <c r="E423" s="280"/>
      <c r="F423" s="280"/>
      <c r="G423" s="280"/>
      <c r="H423" s="280"/>
      <c r="I423" s="280"/>
      <c r="J423" s="280"/>
      <c r="K423" s="280"/>
      <c r="L423" s="280"/>
      <c r="M423" s="280"/>
      <c r="N423" s="280"/>
      <c r="O423" s="280"/>
      <c r="P423" s="280"/>
      <c r="Q423" s="280"/>
      <c r="R423" s="280"/>
      <c r="S423" s="280"/>
      <c r="T423" s="280"/>
      <c r="U423" s="280"/>
      <c r="V423" s="280"/>
      <c r="W423" s="280"/>
      <c r="X423" s="280"/>
      <c r="Y423" s="280"/>
      <c r="Z423" s="280"/>
      <c r="AA423" s="280"/>
      <c r="AB423" s="280"/>
      <c r="AC423" s="280"/>
      <c r="AD423" s="280"/>
    </row>
    <row r="424" ht="20.25" customHeight="1">
      <c r="A424" s="280"/>
      <c r="B424" s="280"/>
      <c r="C424" s="280"/>
      <c r="D424" s="280"/>
      <c r="E424" s="280"/>
      <c r="F424" s="280"/>
      <c r="G424" s="280"/>
      <c r="H424" s="280"/>
      <c r="I424" s="280"/>
      <c r="J424" s="280"/>
      <c r="K424" s="280"/>
      <c r="L424" s="280"/>
      <c r="M424" s="280"/>
      <c r="N424" s="280"/>
      <c r="O424" s="280"/>
      <c r="P424" s="280"/>
      <c r="Q424" s="280"/>
      <c r="R424" s="280"/>
      <c r="S424" s="280"/>
      <c r="T424" s="280"/>
      <c r="U424" s="280"/>
      <c r="V424" s="280"/>
      <c r="W424" s="280"/>
      <c r="X424" s="280"/>
      <c r="Y424" s="280"/>
      <c r="Z424" s="280"/>
      <c r="AA424" s="280"/>
      <c r="AB424" s="280"/>
      <c r="AC424" s="280"/>
      <c r="AD424" s="280"/>
    </row>
    <row r="425" ht="20.25" customHeight="1">
      <c r="A425" s="280"/>
      <c r="B425" s="280"/>
      <c r="C425" s="280"/>
      <c r="D425" s="280"/>
      <c r="E425" s="280"/>
      <c r="F425" s="280"/>
      <c r="G425" s="280"/>
      <c r="H425" s="280"/>
      <c r="I425" s="280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80"/>
      <c r="AC425" s="280"/>
      <c r="AD425" s="280"/>
    </row>
    <row r="426" ht="20.25" customHeight="1">
      <c r="A426" s="280"/>
      <c r="B426" s="280"/>
      <c r="C426" s="280"/>
      <c r="D426" s="280"/>
      <c r="E426" s="280"/>
      <c r="F426" s="280"/>
      <c r="G426" s="280"/>
      <c r="H426" s="280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80"/>
      <c r="AC426" s="280"/>
      <c r="AD426" s="280"/>
    </row>
    <row r="427" ht="20.25" customHeight="1">
      <c r="A427" s="280"/>
      <c r="B427" s="280"/>
      <c r="C427" s="280"/>
      <c r="D427" s="280"/>
      <c r="E427" s="280"/>
      <c r="F427" s="280"/>
      <c r="G427" s="280"/>
      <c r="H427" s="280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80"/>
      <c r="AC427" s="280"/>
      <c r="AD427" s="280"/>
    </row>
    <row r="428" ht="20.25" customHeight="1">
      <c r="A428" s="280"/>
      <c r="B428" s="280"/>
      <c r="C428" s="280"/>
      <c r="D428" s="280"/>
      <c r="E428" s="280"/>
      <c r="F428" s="280"/>
      <c r="G428" s="280"/>
      <c r="H428" s="280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80"/>
      <c r="AC428" s="280"/>
      <c r="AD428" s="280"/>
    </row>
    <row r="429" ht="20.25" customHeight="1">
      <c r="A429" s="280"/>
      <c r="B429" s="280"/>
      <c r="C429" s="280"/>
      <c r="D429" s="280"/>
      <c r="E429" s="280"/>
      <c r="F429" s="280"/>
      <c r="G429" s="280"/>
      <c r="H429" s="280"/>
      <c r="I429" s="280"/>
      <c r="J429" s="280"/>
      <c r="K429" s="280"/>
      <c r="L429" s="280"/>
      <c r="M429" s="280"/>
      <c r="N429" s="280"/>
      <c r="O429" s="280"/>
      <c r="P429" s="280"/>
      <c r="Q429" s="280"/>
      <c r="R429" s="280"/>
      <c r="S429" s="280"/>
      <c r="T429" s="280"/>
      <c r="U429" s="280"/>
      <c r="V429" s="280"/>
      <c r="W429" s="280"/>
      <c r="X429" s="280"/>
      <c r="Y429" s="280"/>
      <c r="Z429" s="280"/>
      <c r="AA429" s="280"/>
      <c r="AB429" s="280"/>
      <c r="AC429" s="280"/>
      <c r="AD429" s="280"/>
    </row>
    <row r="430" ht="20.25" customHeight="1">
      <c r="A430" s="280"/>
      <c r="B430" s="280"/>
      <c r="C430" s="280"/>
      <c r="D430" s="280"/>
      <c r="E430" s="280"/>
      <c r="F430" s="280"/>
      <c r="G430" s="280"/>
      <c r="H430" s="280"/>
      <c r="I430" s="280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80"/>
      <c r="AC430" s="280"/>
      <c r="AD430" s="280"/>
    </row>
    <row r="431" ht="20.25" customHeight="1">
      <c r="A431" s="280"/>
      <c r="B431" s="280"/>
      <c r="C431" s="280"/>
      <c r="D431" s="280"/>
      <c r="E431" s="280"/>
      <c r="F431" s="280"/>
      <c r="G431" s="280"/>
      <c r="H431" s="280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80"/>
      <c r="AC431" s="280"/>
      <c r="AD431" s="280"/>
    </row>
    <row r="432" ht="20.25" customHeight="1">
      <c r="A432" s="280"/>
      <c r="B432" s="280"/>
      <c r="C432" s="280"/>
      <c r="D432" s="280"/>
      <c r="E432" s="280"/>
      <c r="F432" s="280"/>
      <c r="G432" s="280"/>
      <c r="H432" s="280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80"/>
      <c r="AC432" s="280"/>
      <c r="AD432" s="280"/>
    </row>
    <row r="433" ht="20.25" customHeight="1">
      <c r="A433" s="280"/>
      <c r="B433" s="280"/>
      <c r="C433" s="280"/>
      <c r="D433" s="280"/>
      <c r="E433" s="280"/>
      <c r="F433" s="280"/>
      <c r="G433" s="280"/>
      <c r="H433" s="280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80"/>
      <c r="AC433" s="280"/>
      <c r="AD433" s="280"/>
    </row>
    <row r="434" ht="20.25" customHeight="1">
      <c r="A434" s="280"/>
      <c r="B434" s="280"/>
      <c r="C434" s="280"/>
      <c r="D434" s="280"/>
      <c r="E434" s="280"/>
      <c r="F434" s="280"/>
      <c r="G434" s="280"/>
      <c r="H434" s="280"/>
      <c r="I434" s="280"/>
      <c r="J434" s="280"/>
      <c r="K434" s="280"/>
      <c r="L434" s="280"/>
      <c r="M434" s="280"/>
      <c r="N434" s="280"/>
      <c r="O434" s="280"/>
      <c r="P434" s="280"/>
      <c r="Q434" s="280"/>
      <c r="R434" s="280"/>
      <c r="S434" s="280"/>
      <c r="T434" s="280"/>
      <c r="U434" s="280"/>
      <c r="V434" s="280"/>
      <c r="W434" s="280"/>
      <c r="X434" s="280"/>
      <c r="Y434" s="280"/>
      <c r="Z434" s="280"/>
      <c r="AA434" s="280"/>
      <c r="AB434" s="280"/>
      <c r="AC434" s="280"/>
      <c r="AD434" s="280"/>
    </row>
    <row r="435" ht="20.25" customHeight="1">
      <c r="A435" s="280"/>
      <c r="B435" s="280"/>
      <c r="C435" s="280"/>
      <c r="D435" s="280"/>
      <c r="E435" s="280"/>
      <c r="F435" s="280"/>
      <c r="G435" s="280"/>
      <c r="H435" s="280"/>
      <c r="I435" s="280"/>
      <c r="J435" s="280"/>
      <c r="K435" s="280"/>
      <c r="L435" s="280"/>
      <c r="M435" s="280"/>
      <c r="N435" s="280"/>
      <c r="O435" s="280"/>
      <c r="P435" s="280"/>
      <c r="Q435" s="280"/>
      <c r="R435" s="280"/>
      <c r="S435" s="280"/>
      <c r="T435" s="280"/>
      <c r="U435" s="280"/>
      <c r="V435" s="280"/>
      <c r="W435" s="280"/>
      <c r="X435" s="280"/>
      <c r="Y435" s="280"/>
      <c r="Z435" s="280"/>
      <c r="AA435" s="280"/>
      <c r="AB435" s="280"/>
      <c r="AC435" s="280"/>
      <c r="AD435" s="280"/>
    </row>
    <row r="436" ht="20.25" customHeight="1">
      <c r="A436" s="280"/>
      <c r="B436" s="280"/>
      <c r="C436" s="280"/>
      <c r="D436" s="280"/>
      <c r="E436" s="280"/>
      <c r="F436" s="280"/>
      <c r="G436" s="280"/>
      <c r="H436" s="280"/>
      <c r="I436" s="280"/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  <c r="T436" s="280"/>
      <c r="U436" s="280"/>
      <c r="V436" s="280"/>
      <c r="W436" s="280"/>
      <c r="X436" s="280"/>
      <c r="Y436" s="280"/>
      <c r="Z436" s="280"/>
      <c r="AA436" s="280"/>
      <c r="AB436" s="280"/>
      <c r="AC436" s="280"/>
      <c r="AD436" s="280"/>
    </row>
    <row r="437" ht="20.25" customHeight="1">
      <c r="A437" s="280"/>
      <c r="B437" s="280"/>
      <c r="C437" s="280"/>
      <c r="D437" s="280"/>
      <c r="E437" s="280"/>
      <c r="F437" s="280"/>
      <c r="G437" s="280"/>
      <c r="H437" s="280"/>
      <c r="I437" s="280"/>
      <c r="J437" s="280"/>
      <c r="K437" s="280"/>
      <c r="L437" s="280"/>
      <c r="M437" s="280"/>
      <c r="N437" s="280"/>
      <c r="O437" s="280"/>
      <c r="P437" s="280"/>
      <c r="Q437" s="280"/>
      <c r="R437" s="280"/>
      <c r="S437" s="280"/>
      <c r="T437" s="280"/>
      <c r="U437" s="280"/>
      <c r="V437" s="280"/>
      <c r="W437" s="280"/>
      <c r="X437" s="280"/>
      <c r="Y437" s="280"/>
      <c r="Z437" s="280"/>
      <c r="AA437" s="280"/>
      <c r="AB437" s="280"/>
      <c r="AC437" s="280"/>
      <c r="AD437" s="280"/>
    </row>
    <row r="438" ht="20.25" customHeight="1">
      <c r="A438" s="280"/>
      <c r="B438" s="280"/>
      <c r="C438" s="280"/>
      <c r="D438" s="280"/>
      <c r="E438" s="280"/>
      <c r="F438" s="280"/>
      <c r="G438" s="280"/>
      <c r="H438" s="280"/>
      <c r="I438" s="280"/>
      <c r="J438" s="280"/>
      <c r="K438" s="280"/>
      <c r="L438" s="280"/>
      <c r="M438" s="280"/>
      <c r="N438" s="280"/>
      <c r="O438" s="280"/>
      <c r="P438" s="280"/>
      <c r="Q438" s="280"/>
      <c r="R438" s="280"/>
      <c r="S438" s="280"/>
      <c r="T438" s="280"/>
      <c r="U438" s="280"/>
      <c r="V438" s="280"/>
      <c r="W438" s="280"/>
      <c r="X438" s="280"/>
      <c r="Y438" s="280"/>
      <c r="Z438" s="280"/>
      <c r="AA438" s="280"/>
      <c r="AB438" s="280"/>
      <c r="AC438" s="280"/>
      <c r="AD438" s="280"/>
    </row>
    <row r="439" ht="20.25" customHeight="1">
      <c r="A439" s="280"/>
      <c r="B439" s="280"/>
      <c r="C439" s="280"/>
      <c r="D439" s="280"/>
      <c r="E439" s="280"/>
      <c r="F439" s="280"/>
      <c r="G439" s="280"/>
      <c r="H439" s="280"/>
      <c r="I439" s="280"/>
      <c r="J439" s="280"/>
      <c r="K439" s="280"/>
      <c r="L439" s="280"/>
      <c r="M439" s="280"/>
      <c r="N439" s="280"/>
      <c r="O439" s="280"/>
      <c r="P439" s="280"/>
      <c r="Q439" s="280"/>
      <c r="R439" s="280"/>
      <c r="S439" s="280"/>
      <c r="T439" s="280"/>
      <c r="U439" s="280"/>
      <c r="V439" s="280"/>
      <c r="W439" s="280"/>
      <c r="X439" s="280"/>
      <c r="Y439" s="280"/>
      <c r="Z439" s="280"/>
      <c r="AA439" s="280"/>
      <c r="AB439" s="280"/>
      <c r="AC439" s="280"/>
      <c r="AD439" s="280"/>
    </row>
    <row r="440" ht="20.25" customHeight="1">
      <c r="A440" s="280"/>
      <c r="B440" s="280"/>
      <c r="C440" s="280"/>
      <c r="D440" s="280"/>
      <c r="E440" s="280"/>
      <c r="F440" s="280"/>
      <c r="G440" s="280"/>
      <c r="H440" s="280"/>
      <c r="I440" s="280"/>
      <c r="J440" s="280"/>
      <c r="K440" s="280"/>
      <c r="L440" s="280"/>
      <c r="M440" s="280"/>
      <c r="N440" s="280"/>
      <c r="O440" s="280"/>
      <c r="P440" s="280"/>
      <c r="Q440" s="280"/>
      <c r="R440" s="280"/>
      <c r="S440" s="280"/>
      <c r="T440" s="280"/>
      <c r="U440" s="280"/>
      <c r="V440" s="280"/>
      <c r="W440" s="280"/>
      <c r="X440" s="280"/>
      <c r="Y440" s="280"/>
      <c r="Z440" s="280"/>
      <c r="AA440" s="280"/>
      <c r="AB440" s="280"/>
      <c r="AC440" s="280"/>
      <c r="AD440" s="280"/>
    </row>
    <row r="441" ht="20.25" customHeight="1">
      <c r="A441" s="280"/>
      <c r="B441" s="280"/>
      <c r="C441" s="280"/>
      <c r="D441" s="280"/>
      <c r="E441" s="280"/>
      <c r="F441" s="280"/>
      <c r="G441" s="280"/>
      <c r="H441" s="280"/>
      <c r="I441" s="280"/>
      <c r="J441" s="280"/>
      <c r="K441" s="280"/>
      <c r="L441" s="280"/>
      <c r="M441" s="280"/>
      <c r="N441" s="280"/>
      <c r="O441" s="280"/>
      <c r="P441" s="280"/>
      <c r="Q441" s="280"/>
      <c r="R441" s="280"/>
      <c r="S441" s="280"/>
      <c r="T441" s="280"/>
      <c r="U441" s="280"/>
      <c r="V441" s="280"/>
      <c r="W441" s="280"/>
      <c r="X441" s="280"/>
      <c r="Y441" s="280"/>
      <c r="Z441" s="280"/>
      <c r="AA441" s="280"/>
      <c r="AB441" s="280"/>
      <c r="AC441" s="280"/>
      <c r="AD441" s="280"/>
    </row>
    <row r="442" ht="20.25" customHeight="1">
      <c r="A442" s="280"/>
      <c r="B442" s="280"/>
      <c r="C442" s="280"/>
      <c r="D442" s="280"/>
      <c r="E442" s="280"/>
      <c r="F442" s="280"/>
      <c r="G442" s="280"/>
      <c r="H442" s="280"/>
      <c r="I442" s="280"/>
      <c r="J442" s="280"/>
      <c r="K442" s="280"/>
      <c r="L442" s="280"/>
      <c r="M442" s="280"/>
      <c r="N442" s="280"/>
      <c r="O442" s="280"/>
      <c r="P442" s="280"/>
      <c r="Q442" s="280"/>
      <c r="R442" s="280"/>
      <c r="S442" s="280"/>
      <c r="T442" s="280"/>
      <c r="U442" s="280"/>
      <c r="V442" s="280"/>
      <c r="W442" s="280"/>
      <c r="X442" s="280"/>
      <c r="Y442" s="280"/>
      <c r="Z442" s="280"/>
      <c r="AA442" s="280"/>
      <c r="AB442" s="280"/>
      <c r="AC442" s="280"/>
      <c r="AD442" s="280"/>
    </row>
    <row r="443" ht="20.25" customHeight="1">
      <c r="A443" s="280"/>
      <c r="B443" s="280"/>
      <c r="C443" s="280"/>
      <c r="D443" s="280"/>
      <c r="E443" s="280"/>
      <c r="F443" s="280"/>
      <c r="G443" s="280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</row>
    <row r="444" ht="20.25" customHeight="1">
      <c r="A444" s="280"/>
      <c r="B444" s="280"/>
      <c r="C444" s="280"/>
      <c r="D444" s="280"/>
      <c r="E444" s="280"/>
      <c r="F444" s="280"/>
      <c r="G444" s="280"/>
      <c r="H444" s="280"/>
      <c r="I444" s="280"/>
      <c r="J444" s="280"/>
      <c r="K444" s="280"/>
      <c r="L444" s="280"/>
      <c r="M444" s="280"/>
      <c r="N444" s="280"/>
      <c r="O444" s="280"/>
      <c r="P444" s="280"/>
      <c r="Q444" s="280"/>
      <c r="R444" s="280"/>
      <c r="S444" s="280"/>
      <c r="T444" s="280"/>
      <c r="U444" s="280"/>
      <c r="V444" s="280"/>
      <c r="W444" s="280"/>
      <c r="X444" s="280"/>
      <c r="Y444" s="280"/>
      <c r="Z444" s="280"/>
      <c r="AA444" s="280"/>
      <c r="AB444" s="280"/>
      <c r="AC444" s="280"/>
      <c r="AD444" s="280"/>
    </row>
    <row r="445" ht="20.25" customHeight="1">
      <c r="A445" s="280"/>
      <c r="B445" s="280"/>
      <c r="C445" s="280"/>
      <c r="D445" s="280"/>
      <c r="E445" s="280"/>
      <c r="F445" s="280"/>
      <c r="G445" s="280"/>
      <c r="H445" s="280"/>
      <c r="I445" s="280"/>
      <c r="J445" s="280"/>
      <c r="K445" s="280"/>
      <c r="L445" s="280"/>
      <c r="M445" s="280"/>
      <c r="N445" s="280"/>
      <c r="O445" s="280"/>
      <c r="P445" s="280"/>
      <c r="Q445" s="280"/>
      <c r="R445" s="280"/>
      <c r="S445" s="280"/>
      <c r="T445" s="280"/>
      <c r="U445" s="280"/>
      <c r="V445" s="280"/>
      <c r="W445" s="280"/>
      <c r="X445" s="280"/>
      <c r="Y445" s="280"/>
      <c r="Z445" s="280"/>
      <c r="AA445" s="280"/>
      <c r="AB445" s="280"/>
      <c r="AC445" s="280"/>
      <c r="AD445" s="280"/>
    </row>
    <row r="446" ht="20.25" customHeight="1">
      <c r="A446" s="280"/>
      <c r="B446" s="280"/>
      <c r="C446" s="280"/>
      <c r="D446" s="280"/>
      <c r="E446" s="280"/>
      <c r="F446" s="280"/>
      <c r="G446" s="280"/>
      <c r="H446" s="280"/>
      <c r="I446" s="280"/>
      <c r="J446" s="280"/>
      <c r="K446" s="280"/>
      <c r="L446" s="280"/>
      <c r="M446" s="280"/>
      <c r="N446" s="280"/>
      <c r="O446" s="280"/>
      <c r="P446" s="280"/>
      <c r="Q446" s="280"/>
      <c r="R446" s="280"/>
      <c r="S446" s="280"/>
      <c r="T446" s="280"/>
      <c r="U446" s="280"/>
      <c r="V446" s="280"/>
      <c r="W446" s="280"/>
      <c r="X446" s="280"/>
      <c r="Y446" s="280"/>
      <c r="Z446" s="280"/>
      <c r="AA446" s="280"/>
      <c r="AB446" s="280"/>
      <c r="AC446" s="280"/>
      <c r="AD446" s="280"/>
    </row>
    <row r="447" ht="20.25" customHeight="1">
      <c r="A447" s="280"/>
      <c r="B447" s="280"/>
      <c r="C447" s="280"/>
      <c r="D447" s="280"/>
      <c r="E447" s="280"/>
      <c r="F447" s="280"/>
      <c r="G447" s="280"/>
      <c r="H447" s="280"/>
      <c r="I447" s="280"/>
      <c r="J447" s="280"/>
      <c r="K447" s="280"/>
      <c r="L447" s="280"/>
      <c r="M447" s="280"/>
      <c r="N447" s="280"/>
      <c r="O447" s="280"/>
      <c r="P447" s="280"/>
      <c r="Q447" s="280"/>
      <c r="R447" s="280"/>
      <c r="S447" s="280"/>
      <c r="T447" s="280"/>
      <c r="U447" s="280"/>
      <c r="V447" s="280"/>
      <c r="W447" s="280"/>
      <c r="X447" s="280"/>
      <c r="Y447" s="280"/>
      <c r="Z447" s="280"/>
      <c r="AA447" s="280"/>
      <c r="AB447" s="280"/>
      <c r="AC447" s="280"/>
      <c r="AD447" s="280"/>
    </row>
    <row r="448" ht="20.25" customHeight="1">
      <c r="A448" s="280"/>
      <c r="B448" s="280"/>
      <c r="C448" s="280"/>
      <c r="D448" s="280"/>
      <c r="E448" s="280"/>
      <c r="F448" s="280"/>
      <c r="G448" s="280"/>
      <c r="H448" s="280"/>
      <c r="I448" s="280"/>
      <c r="J448" s="280"/>
      <c r="K448" s="280"/>
      <c r="L448" s="280"/>
      <c r="M448" s="280"/>
      <c r="N448" s="280"/>
      <c r="O448" s="280"/>
      <c r="P448" s="280"/>
      <c r="Q448" s="280"/>
      <c r="R448" s="280"/>
      <c r="S448" s="280"/>
      <c r="T448" s="280"/>
      <c r="U448" s="280"/>
      <c r="V448" s="280"/>
      <c r="W448" s="280"/>
      <c r="X448" s="280"/>
      <c r="Y448" s="280"/>
      <c r="Z448" s="280"/>
      <c r="AA448" s="280"/>
      <c r="AB448" s="280"/>
      <c r="AC448" s="280"/>
      <c r="AD448" s="280"/>
    </row>
    <row r="449" ht="20.25" customHeight="1">
      <c r="A449" s="280"/>
      <c r="B449" s="280"/>
      <c r="C449" s="280"/>
      <c r="D449" s="280"/>
      <c r="E449" s="280"/>
      <c r="F449" s="280"/>
      <c r="G449" s="280"/>
      <c r="H449" s="280"/>
      <c r="I449" s="280"/>
      <c r="J449" s="280"/>
      <c r="K449" s="280"/>
      <c r="L449" s="280"/>
      <c r="M449" s="280"/>
      <c r="N449" s="280"/>
      <c r="O449" s="280"/>
      <c r="P449" s="280"/>
      <c r="Q449" s="280"/>
      <c r="R449" s="280"/>
      <c r="S449" s="280"/>
      <c r="T449" s="280"/>
      <c r="U449" s="280"/>
      <c r="V449" s="280"/>
      <c r="W449" s="280"/>
      <c r="X449" s="280"/>
      <c r="Y449" s="280"/>
      <c r="Z449" s="280"/>
      <c r="AA449" s="280"/>
      <c r="AB449" s="280"/>
      <c r="AC449" s="280"/>
      <c r="AD449" s="280"/>
    </row>
    <row r="450" ht="20.25" customHeight="1">
      <c r="A450" s="280"/>
      <c r="B450" s="280"/>
      <c r="C450" s="280"/>
      <c r="D450" s="280"/>
      <c r="E450" s="280"/>
      <c r="F450" s="280"/>
      <c r="G450" s="280"/>
      <c r="H450" s="280"/>
      <c r="I450" s="280"/>
      <c r="J450" s="280"/>
      <c r="K450" s="280"/>
      <c r="L450" s="280"/>
      <c r="M450" s="280"/>
      <c r="N450" s="280"/>
      <c r="O450" s="280"/>
      <c r="P450" s="280"/>
      <c r="Q450" s="280"/>
      <c r="R450" s="280"/>
      <c r="S450" s="280"/>
      <c r="T450" s="280"/>
      <c r="U450" s="280"/>
      <c r="V450" s="280"/>
      <c r="W450" s="280"/>
      <c r="X450" s="280"/>
      <c r="Y450" s="280"/>
      <c r="Z450" s="280"/>
      <c r="AA450" s="280"/>
      <c r="AB450" s="280"/>
      <c r="AC450" s="280"/>
      <c r="AD450" s="280"/>
    </row>
    <row r="451" ht="20.25" customHeight="1">
      <c r="A451" s="280"/>
      <c r="B451" s="280"/>
      <c r="C451" s="280"/>
      <c r="D451" s="280"/>
      <c r="E451" s="280"/>
      <c r="F451" s="280"/>
      <c r="G451" s="280"/>
      <c r="H451" s="280"/>
      <c r="I451" s="280"/>
      <c r="J451" s="280"/>
      <c r="K451" s="280"/>
      <c r="L451" s="280"/>
      <c r="M451" s="280"/>
      <c r="N451" s="280"/>
      <c r="O451" s="280"/>
      <c r="P451" s="280"/>
      <c r="Q451" s="280"/>
      <c r="R451" s="280"/>
      <c r="S451" s="280"/>
      <c r="T451" s="280"/>
      <c r="U451" s="280"/>
      <c r="V451" s="280"/>
      <c r="W451" s="280"/>
      <c r="X451" s="280"/>
      <c r="Y451" s="280"/>
      <c r="Z451" s="280"/>
      <c r="AA451" s="280"/>
      <c r="AB451" s="280"/>
      <c r="AC451" s="280"/>
      <c r="AD451" s="280"/>
    </row>
    <row r="452" ht="20.25" customHeight="1">
      <c r="A452" s="280"/>
      <c r="B452" s="280"/>
      <c r="C452" s="280"/>
      <c r="D452" s="280"/>
      <c r="E452" s="280"/>
      <c r="F452" s="280"/>
      <c r="G452" s="280"/>
      <c r="H452" s="280"/>
      <c r="I452" s="280"/>
      <c r="J452" s="280"/>
      <c r="K452" s="280"/>
      <c r="L452" s="280"/>
      <c r="M452" s="280"/>
      <c r="N452" s="280"/>
      <c r="O452" s="280"/>
      <c r="P452" s="280"/>
      <c r="Q452" s="280"/>
      <c r="R452" s="280"/>
      <c r="S452" s="280"/>
      <c r="T452" s="280"/>
      <c r="U452" s="280"/>
      <c r="V452" s="280"/>
      <c r="W452" s="280"/>
      <c r="X452" s="280"/>
      <c r="Y452" s="280"/>
      <c r="Z452" s="280"/>
      <c r="AA452" s="280"/>
      <c r="AB452" s="280"/>
      <c r="AC452" s="280"/>
      <c r="AD452" s="280"/>
    </row>
    <row r="453" ht="20.25" customHeight="1">
      <c r="A453" s="280"/>
      <c r="B453" s="280"/>
      <c r="C453" s="280"/>
      <c r="D453" s="280"/>
      <c r="E453" s="280"/>
      <c r="F453" s="280"/>
      <c r="G453" s="280"/>
      <c r="H453" s="280"/>
      <c r="I453" s="280"/>
      <c r="J453" s="280"/>
      <c r="K453" s="280"/>
      <c r="L453" s="280"/>
      <c r="M453" s="280"/>
      <c r="N453" s="280"/>
      <c r="O453" s="280"/>
      <c r="P453" s="280"/>
      <c r="Q453" s="280"/>
      <c r="R453" s="280"/>
      <c r="S453" s="280"/>
      <c r="T453" s="280"/>
      <c r="U453" s="280"/>
      <c r="V453" s="280"/>
      <c r="W453" s="280"/>
      <c r="X453" s="280"/>
      <c r="Y453" s="280"/>
      <c r="Z453" s="280"/>
      <c r="AA453" s="280"/>
      <c r="AB453" s="280"/>
      <c r="AC453" s="280"/>
      <c r="AD453" s="280"/>
    </row>
    <row r="454" ht="20.25" customHeight="1">
      <c r="A454" s="280"/>
      <c r="B454" s="280"/>
      <c r="C454" s="280"/>
      <c r="D454" s="280"/>
      <c r="E454" s="280"/>
      <c r="F454" s="280"/>
      <c r="G454" s="280"/>
      <c r="H454" s="280"/>
      <c r="I454" s="280"/>
      <c r="J454" s="280"/>
      <c r="K454" s="280"/>
      <c r="L454" s="280"/>
      <c r="M454" s="280"/>
      <c r="N454" s="280"/>
      <c r="O454" s="280"/>
      <c r="P454" s="280"/>
      <c r="Q454" s="280"/>
      <c r="R454" s="280"/>
      <c r="S454" s="280"/>
      <c r="T454" s="280"/>
      <c r="U454" s="280"/>
      <c r="V454" s="280"/>
      <c r="W454" s="280"/>
      <c r="X454" s="280"/>
      <c r="Y454" s="280"/>
      <c r="Z454" s="280"/>
      <c r="AA454" s="280"/>
      <c r="AB454" s="280"/>
      <c r="AC454" s="280"/>
      <c r="AD454" s="280"/>
    </row>
    <row r="455" ht="20.25" customHeight="1">
      <c r="A455" s="280"/>
      <c r="B455" s="280"/>
      <c r="C455" s="280"/>
      <c r="D455" s="280"/>
      <c r="E455" s="280"/>
      <c r="F455" s="280"/>
      <c r="G455" s="280"/>
      <c r="H455" s="280"/>
      <c r="I455" s="280"/>
      <c r="J455" s="280"/>
      <c r="K455" s="280"/>
      <c r="L455" s="280"/>
      <c r="M455" s="280"/>
      <c r="N455" s="280"/>
      <c r="O455" s="280"/>
      <c r="P455" s="280"/>
      <c r="Q455" s="280"/>
      <c r="R455" s="280"/>
      <c r="S455" s="280"/>
      <c r="T455" s="280"/>
      <c r="U455" s="280"/>
      <c r="V455" s="280"/>
      <c r="W455" s="280"/>
      <c r="X455" s="280"/>
      <c r="Y455" s="280"/>
      <c r="Z455" s="280"/>
      <c r="AA455" s="280"/>
      <c r="AB455" s="280"/>
      <c r="AC455" s="280"/>
      <c r="AD455" s="280"/>
    </row>
    <row r="456" ht="20.25" customHeight="1">
      <c r="A456" s="280"/>
      <c r="B456" s="280"/>
      <c r="C456" s="280"/>
      <c r="D456" s="280"/>
      <c r="E456" s="280"/>
      <c r="F456" s="280"/>
      <c r="G456" s="280"/>
      <c r="H456" s="280"/>
      <c r="I456" s="280"/>
      <c r="J456" s="280"/>
      <c r="K456" s="280"/>
      <c r="L456" s="280"/>
      <c r="M456" s="280"/>
      <c r="N456" s="280"/>
      <c r="O456" s="280"/>
      <c r="P456" s="280"/>
      <c r="Q456" s="280"/>
      <c r="R456" s="280"/>
      <c r="S456" s="280"/>
      <c r="T456" s="280"/>
      <c r="U456" s="280"/>
      <c r="V456" s="280"/>
      <c r="W456" s="280"/>
      <c r="X456" s="280"/>
      <c r="Y456" s="280"/>
      <c r="Z456" s="280"/>
      <c r="AA456" s="280"/>
      <c r="AB456" s="280"/>
      <c r="AC456" s="280"/>
      <c r="AD456" s="280"/>
    </row>
    <row r="457" ht="20.25" customHeight="1">
      <c r="A457" s="280"/>
      <c r="B457" s="280"/>
      <c r="C457" s="280"/>
      <c r="D457" s="280"/>
      <c r="E457" s="280"/>
      <c r="F457" s="280"/>
      <c r="G457" s="280"/>
      <c r="H457" s="280"/>
      <c r="I457" s="280"/>
      <c r="J457" s="280"/>
      <c r="K457" s="280"/>
      <c r="L457" s="280"/>
      <c r="M457" s="280"/>
      <c r="N457" s="280"/>
      <c r="O457" s="280"/>
      <c r="P457" s="280"/>
      <c r="Q457" s="280"/>
      <c r="R457" s="280"/>
      <c r="S457" s="280"/>
      <c r="T457" s="280"/>
      <c r="U457" s="280"/>
      <c r="V457" s="280"/>
      <c r="W457" s="280"/>
      <c r="X457" s="280"/>
      <c r="Y457" s="280"/>
      <c r="Z457" s="280"/>
      <c r="AA457" s="280"/>
      <c r="AB457" s="280"/>
      <c r="AC457" s="280"/>
      <c r="AD457" s="280"/>
    </row>
    <row r="458" ht="20.25" customHeight="1">
      <c r="A458" s="280"/>
      <c r="B458" s="280"/>
      <c r="C458" s="280"/>
      <c r="D458" s="280"/>
      <c r="E458" s="280"/>
      <c r="F458" s="280"/>
      <c r="G458" s="280"/>
      <c r="H458" s="280"/>
      <c r="I458" s="280"/>
      <c r="J458" s="280"/>
      <c r="K458" s="280"/>
      <c r="L458" s="280"/>
      <c r="M458" s="280"/>
      <c r="N458" s="280"/>
      <c r="O458" s="280"/>
      <c r="P458" s="280"/>
      <c r="Q458" s="280"/>
      <c r="R458" s="280"/>
      <c r="S458" s="280"/>
      <c r="T458" s="280"/>
      <c r="U458" s="280"/>
      <c r="V458" s="280"/>
      <c r="W458" s="280"/>
      <c r="X458" s="280"/>
      <c r="Y458" s="280"/>
      <c r="Z458" s="280"/>
      <c r="AA458" s="280"/>
      <c r="AB458" s="280"/>
      <c r="AC458" s="280"/>
      <c r="AD458" s="280"/>
    </row>
    <row r="459" ht="20.25" customHeight="1">
      <c r="A459" s="280"/>
      <c r="B459" s="280"/>
      <c r="C459" s="280"/>
      <c r="D459" s="280"/>
      <c r="E459" s="280"/>
      <c r="F459" s="280"/>
      <c r="G459" s="280"/>
      <c r="H459" s="280"/>
      <c r="I459" s="280"/>
      <c r="J459" s="280"/>
      <c r="K459" s="280"/>
      <c r="L459" s="280"/>
      <c r="M459" s="280"/>
      <c r="N459" s="280"/>
      <c r="O459" s="280"/>
      <c r="P459" s="280"/>
      <c r="Q459" s="280"/>
      <c r="R459" s="280"/>
      <c r="S459" s="280"/>
      <c r="T459" s="280"/>
      <c r="U459" s="280"/>
      <c r="V459" s="280"/>
      <c r="W459" s="280"/>
      <c r="X459" s="280"/>
      <c r="Y459" s="280"/>
      <c r="Z459" s="280"/>
      <c r="AA459" s="280"/>
      <c r="AB459" s="280"/>
      <c r="AC459" s="280"/>
      <c r="AD459" s="280"/>
    </row>
    <row r="460" ht="20.25" customHeight="1">
      <c r="A460" s="280"/>
      <c r="B460" s="280"/>
      <c r="C460" s="280"/>
      <c r="D460" s="280"/>
      <c r="E460" s="280"/>
      <c r="F460" s="280"/>
      <c r="G460" s="280"/>
      <c r="H460" s="280"/>
      <c r="I460" s="280"/>
      <c r="J460" s="280"/>
      <c r="K460" s="280"/>
      <c r="L460" s="280"/>
      <c r="M460" s="280"/>
      <c r="N460" s="280"/>
      <c r="O460" s="280"/>
      <c r="P460" s="280"/>
      <c r="Q460" s="280"/>
      <c r="R460" s="280"/>
      <c r="S460" s="280"/>
      <c r="T460" s="280"/>
      <c r="U460" s="280"/>
      <c r="V460" s="280"/>
      <c r="W460" s="280"/>
      <c r="X460" s="280"/>
      <c r="Y460" s="280"/>
      <c r="Z460" s="280"/>
      <c r="AA460" s="280"/>
      <c r="AB460" s="280"/>
      <c r="AC460" s="280"/>
      <c r="AD460" s="280"/>
    </row>
    <row r="461" ht="20.25" customHeight="1">
      <c r="A461" s="280"/>
      <c r="B461" s="280"/>
      <c r="C461" s="280"/>
      <c r="D461" s="280"/>
      <c r="E461" s="280"/>
      <c r="F461" s="280"/>
      <c r="G461" s="280"/>
      <c r="H461" s="280"/>
      <c r="I461" s="280"/>
      <c r="J461" s="280"/>
      <c r="K461" s="280"/>
      <c r="L461" s="280"/>
      <c r="M461" s="280"/>
      <c r="N461" s="280"/>
      <c r="O461" s="280"/>
      <c r="P461" s="280"/>
      <c r="Q461" s="280"/>
      <c r="R461" s="280"/>
      <c r="S461" s="280"/>
      <c r="T461" s="280"/>
      <c r="U461" s="280"/>
      <c r="V461" s="280"/>
      <c r="W461" s="280"/>
      <c r="X461" s="280"/>
      <c r="Y461" s="280"/>
      <c r="Z461" s="280"/>
      <c r="AA461" s="280"/>
      <c r="AB461" s="280"/>
      <c r="AC461" s="280"/>
      <c r="AD461" s="280"/>
    </row>
    <row r="462" ht="20.25" customHeight="1">
      <c r="A462" s="280"/>
      <c r="B462" s="280"/>
      <c r="C462" s="280"/>
      <c r="D462" s="280"/>
      <c r="E462" s="280"/>
      <c r="F462" s="280"/>
      <c r="G462" s="280"/>
      <c r="H462" s="280"/>
      <c r="I462" s="280"/>
      <c r="J462" s="280"/>
      <c r="K462" s="280"/>
      <c r="L462" s="280"/>
      <c r="M462" s="280"/>
      <c r="N462" s="280"/>
      <c r="O462" s="280"/>
      <c r="P462" s="280"/>
      <c r="Q462" s="280"/>
      <c r="R462" s="280"/>
      <c r="S462" s="280"/>
      <c r="T462" s="280"/>
      <c r="U462" s="280"/>
      <c r="V462" s="280"/>
      <c r="W462" s="280"/>
      <c r="X462" s="280"/>
      <c r="Y462" s="280"/>
      <c r="Z462" s="280"/>
      <c r="AA462" s="280"/>
      <c r="AB462" s="280"/>
      <c r="AC462" s="280"/>
      <c r="AD462" s="280"/>
    </row>
    <row r="463" ht="20.25" customHeight="1">
      <c r="A463" s="280"/>
      <c r="B463" s="280"/>
      <c r="C463" s="280"/>
      <c r="D463" s="280"/>
      <c r="E463" s="280"/>
      <c r="F463" s="280"/>
      <c r="G463" s="280"/>
      <c r="H463" s="280"/>
      <c r="I463" s="280"/>
      <c r="J463" s="280"/>
      <c r="K463" s="280"/>
      <c r="L463" s="280"/>
      <c r="M463" s="280"/>
      <c r="N463" s="280"/>
      <c r="O463" s="280"/>
      <c r="P463" s="280"/>
      <c r="Q463" s="280"/>
      <c r="R463" s="280"/>
      <c r="S463" s="280"/>
      <c r="T463" s="280"/>
      <c r="U463" s="280"/>
      <c r="V463" s="280"/>
      <c r="W463" s="280"/>
      <c r="X463" s="280"/>
      <c r="Y463" s="280"/>
      <c r="Z463" s="280"/>
      <c r="AA463" s="280"/>
      <c r="AB463" s="280"/>
      <c r="AC463" s="280"/>
      <c r="AD463" s="280"/>
    </row>
    <row r="464" ht="20.25" customHeight="1">
      <c r="A464" s="280"/>
      <c r="B464" s="280"/>
      <c r="C464" s="280"/>
      <c r="D464" s="280"/>
      <c r="E464" s="280"/>
      <c r="F464" s="280"/>
      <c r="G464" s="280"/>
      <c r="H464" s="280"/>
      <c r="I464" s="280"/>
      <c r="J464" s="280"/>
      <c r="K464" s="280"/>
      <c r="L464" s="280"/>
      <c r="M464" s="280"/>
      <c r="N464" s="280"/>
      <c r="O464" s="280"/>
      <c r="P464" s="280"/>
      <c r="Q464" s="280"/>
      <c r="R464" s="280"/>
      <c r="S464" s="280"/>
      <c r="T464" s="280"/>
      <c r="U464" s="280"/>
      <c r="V464" s="280"/>
      <c r="W464" s="280"/>
      <c r="X464" s="280"/>
      <c r="Y464" s="280"/>
      <c r="Z464" s="280"/>
      <c r="AA464" s="280"/>
      <c r="AB464" s="280"/>
      <c r="AC464" s="280"/>
      <c r="AD464" s="280"/>
    </row>
    <row r="465" ht="20.25" customHeight="1">
      <c r="A465" s="280"/>
      <c r="B465" s="280"/>
      <c r="C465" s="280"/>
      <c r="D465" s="280"/>
      <c r="E465" s="280"/>
      <c r="F465" s="280"/>
      <c r="G465" s="280"/>
      <c r="H465" s="280"/>
      <c r="I465" s="280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0"/>
      <c r="AC465" s="280"/>
      <c r="AD465" s="280"/>
    </row>
    <row r="466" ht="20.25" customHeight="1">
      <c r="A466" s="280"/>
      <c r="B466" s="280"/>
      <c r="C466" s="280"/>
      <c r="D466" s="280"/>
      <c r="E466" s="280"/>
      <c r="F466" s="280"/>
      <c r="G466" s="280"/>
      <c r="H466" s="280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0"/>
      <c r="AC466" s="280"/>
      <c r="AD466" s="280"/>
    </row>
    <row r="467" ht="20.25" customHeight="1">
      <c r="A467" s="280"/>
      <c r="B467" s="280"/>
      <c r="C467" s="280"/>
      <c r="D467" s="280"/>
      <c r="E467" s="280"/>
      <c r="F467" s="280"/>
      <c r="G467" s="280"/>
      <c r="H467" s="280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0"/>
      <c r="AC467" s="280"/>
      <c r="AD467" s="280"/>
    </row>
    <row r="468" ht="20.25" customHeight="1">
      <c r="A468" s="280"/>
      <c r="B468" s="280"/>
      <c r="C468" s="280"/>
      <c r="D468" s="280"/>
      <c r="E468" s="280"/>
      <c r="F468" s="280"/>
      <c r="G468" s="280"/>
      <c r="H468" s="280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0"/>
      <c r="AC468" s="280"/>
      <c r="AD468" s="280"/>
    </row>
    <row r="469" ht="20.25" customHeight="1">
      <c r="A469" s="280"/>
      <c r="B469" s="280"/>
      <c r="C469" s="280"/>
      <c r="D469" s="280"/>
      <c r="E469" s="280"/>
      <c r="F469" s="280"/>
      <c r="G469" s="280"/>
      <c r="H469" s="280"/>
      <c r="I469" s="280"/>
      <c r="J469" s="280"/>
      <c r="K469" s="280"/>
      <c r="L469" s="280"/>
      <c r="M469" s="280"/>
      <c r="N469" s="280"/>
      <c r="O469" s="280"/>
      <c r="P469" s="280"/>
      <c r="Q469" s="280"/>
      <c r="R469" s="280"/>
      <c r="S469" s="280"/>
      <c r="T469" s="280"/>
      <c r="U469" s="280"/>
      <c r="V469" s="280"/>
      <c r="W469" s="280"/>
      <c r="X469" s="280"/>
      <c r="Y469" s="280"/>
      <c r="Z469" s="280"/>
      <c r="AA469" s="280"/>
      <c r="AB469" s="280"/>
      <c r="AC469" s="280"/>
      <c r="AD469" s="280"/>
    </row>
    <row r="470" ht="20.25" customHeight="1">
      <c r="A470" s="280"/>
      <c r="B470" s="280"/>
      <c r="C470" s="280"/>
      <c r="D470" s="280"/>
      <c r="E470" s="280"/>
      <c r="F470" s="280"/>
      <c r="G470" s="280"/>
      <c r="H470" s="280"/>
      <c r="I470" s="280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0"/>
      <c r="AC470" s="280"/>
      <c r="AD470" s="280"/>
    </row>
    <row r="471" ht="20.25" customHeight="1">
      <c r="A471" s="280"/>
      <c r="B471" s="280"/>
      <c r="C471" s="280"/>
      <c r="D471" s="280"/>
      <c r="E471" s="280"/>
      <c r="F471" s="280"/>
      <c r="G471" s="280"/>
      <c r="H471" s="280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</row>
    <row r="472" ht="20.25" customHeight="1">
      <c r="A472" s="280"/>
      <c r="B472" s="280"/>
      <c r="C472" s="280"/>
      <c r="D472" s="280"/>
      <c r="E472" s="280"/>
      <c r="F472" s="280"/>
      <c r="G472" s="280"/>
      <c r="H472" s="280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0"/>
      <c r="AC472" s="280"/>
      <c r="AD472" s="280"/>
    </row>
    <row r="473" ht="20.25" customHeight="1">
      <c r="A473" s="280"/>
      <c r="B473" s="280"/>
      <c r="C473" s="280"/>
      <c r="D473" s="280"/>
      <c r="E473" s="280"/>
      <c r="F473" s="280"/>
      <c r="G473" s="280"/>
      <c r="H473" s="280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0"/>
      <c r="AC473" s="280"/>
      <c r="AD473" s="280"/>
    </row>
    <row r="474" ht="20.25" customHeight="1">
      <c r="A474" s="280"/>
      <c r="B474" s="280"/>
      <c r="C474" s="280"/>
      <c r="D474" s="280"/>
      <c r="E474" s="280"/>
      <c r="F474" s="280"/>
      <c r="G474" s="280"/>
      <c r="H474" s="280"/>
      <c r="I474" s="280"/>
      <c r="J474" s="280"/>
      <c r="K474" s="280"/>
      <c r="L474" s="280"/>
      <c r="M474" s="280"/>
      <c r="N474" s="280"/>
      <c r="O474" s="280"/>
      <c r="P474" s="280"/>
      <c r="Q474" s="280"/>
      <c r="R474" s="280"/>
      <c r="S474" s="280"/>
      <c r="T474" s="280"/>
      <c r="U474" s="280"/>
      <c r="V474" s="280"/>
      <c r="W474" s="280"/>
      <c r="X474" s="280"/>
      <c r="Y474" s="280"/>
      <c r="Z474" s="280"/>
      <c r="AA474" s="280"/>
      <c r="AB474" s="280"/>
      <c r="AC474" s="280"/>
      <c r="AD474" s="280"/>
    </row>
    <row r="475" ht="20.25" customHeight="1">
      <c r="A475" s="280"/>
      <c r="B475" s="280"/>
      <c r="C475" s="280"/>
      <c r="D475" s="280"/>
      <c r="E475" s="280"/>
      <c r="F475" s="280"/>
      <c r="G475" s="280"/>
      <c r="H475" s="280"/>
      <c r="I475" s="280"/>
      <c r="J475" s="280"/>
      <c r="K475" s="280"/>
      <c r="L475" s="280"/>
      <c r="M475" s="280"/>
      <c r="N475" s="280"/>
      <c r="O475" s="280"/>
      <c r="P475" s="280"/>
      <c r="Q475" s="280"/>
      <c r="R475" s="280"/>
      <c r="S475" s="280"/>
      <c r="T475" s="280"/>
      <c r="U475" s="280"/>
      <c r="V475" s="280"/>
      <c r="W475" s="280"/>
      <c r="X475" s="280"/>
      <c r="Y475" s="280"/>
      <c r="Z475" s="280"/>
      <c r="AA475" s="280"/>
      <c r="AB475" s="280"/>
      <c r="AC475" s="280"/>
      <c r="AD475" s="280"/>
    </row>
    <row r="476" ht="20.25" customHeight="1">
      <c r="A476" s="280"/>
      <c r="B476" s="280"/>
      <c r="C476" s="280"/>
      <c r="D476" s="280"/>
      <c r="E476" s="280"/>
      <c r="F476" s="280"/>
      <c r="G476" s="280"/>
      <c r="H476" s="280"/>
      <c r="I476" s="280"/>
      <c r="J476" s="280"/>
      <c r="K476" s="280"/>
      <c r="L476" s="280"/>
      <c r="M476" s="280"/>
      <c r="N476" s="280"/>
      <c r="O476" s="280"/>
      <c r="P476" s="280"/>
      <c r="Q476" s="280"/>
      <c r="R476" s="280"/>
      <c r="S476" s="280"/>
      <c r="T476" s="280"/>
      <c r="U476" s="280"/>
      <c r="V476" s="280"/>
      <c r="W476" s="280"/>
      <c r="X476" s="280"/>
      <c r="Y476" s="280"/>
      <c r="Z476" s="280"/>
      <c r="AA476" s="280"/>
      <c r="AB476" s="280"/>
      <c r="AC476" s="280"/>
      <c r="AD476" s="280"/>
    </row>
    <row r="477" ht="20.25" customHeight="1">
      <c r="A477" s="280"/>
      <c r="B477" s="280"/>
      <c r="C477" s="280"/>
      <c r="D477" s="280"/>
      <c r="E477" s="280"/>
      <c r="F477" s="280"/>
      <c r="G477" s="280"/>
      <c r="H477" s="280"/>
      <c r="I477" s="280"/>
      <c r="J477" s="280"/>
      <c r="K477" s="280"/>
      <c r="L477" s="280"/>
      <c r="M477" s="280"/>
      <c r="N477" s="280"/>
      <c r="O477" s="280"/>
      <c r="P477" s="280"/>
      <c r="Q477" s="280"/>
      <c r="R477" s="280"/>
      <c r="S477" s="280"/>
      <c r="T477" s="280"/>
      <c r="U477" s="280"/>
      <c r="V477" s="280"/>
      <c r="W477" s="280"/>
      <c r="X477" s="280"/>
      <c r="Y477" s="280"/>
      <c r="Z477" s="280"/>
      <c r="AA477" s="280"/>
      <c r="AB477" s="280"/>
      <c r="AC477" s="280"/>
      <c r="AD477" s="280"/>
    </row>
    <row r="478" ht="20.25" customHeight="1">
      <c r="A478" s="280"/>
      <c r="B478" s="280"/>
      <c r="C478" s="280"/>
      <c r="D478" s="280"/>
      <c r="E478" s="280"/>
      <c r="F478" s="280"/>
      <c r="G478" s="280"/>
      <c r="H478" s="280"/>
      <c r="I478" s="280"/>
      <c r="J478" s="280"/>
      <c r="K478" s="280"/>
      <c r="L478" s="280"/>
      <c r="M478" s="280"/>
      <c r="N478" s="280"/>
      <c r="O478" s="280"/>
      <c r="P478" s="280"/>
      <c r="Q478" s="280"/>
      <c r="R478" s="280"/>
      <c r="S478" s="280"/>
      <c r="T478" s="280"/>
      <c r="U478" s="280"/>
      <c r="V478" s="280"/>
      <c r="W478" s="280"/>
      <c r="X478" s="280"/>
      <c r="Y478" s="280"/>
      <c r="Z478" s="280"/>
      <c r="AA478" s="280"/>
      <c r="AB478" s="280"/>
      <c r="AC478" s="280"/>
      <c r="AD478" s="280"/>
    </row>
    <row r="479" ht="20.25" customHeight="1">
      <c r="A479" s="280"/>
      <c r="B479" s="280"/>
      <c r="C479" s="280"/>
      <c r="D479" s="280"/>
      <c r="E479" s="280"/>
      <c r="F479" s="280"/>
      <c r="G479" s="280"/>
      <c r="H479" s="280"/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0"/>
      <c r="U479" s="280"/>
      <c r="V479" s="280"/>
      <c r="W479" s="280"/>
      <c r="X479" s="280"/>
      <c r="Y479" s="280"/>
      <c r="Z479" s="280"/>
      <c r="AA479" s="280"/>
      <c r="AB479" s="280"/>
      <c r="AC479" s="280"/>
      <c r="AD479" s="280"/>
    </row>
    <row r="480" ht="20.25" customHeight="1">
      <c r="A480" s="280"/>
      <c r="B480" s="280"/>
      <c r="C480" s="280"/>
      <c r="D480" s="280"/>
      <c r="E480" s="280"/>
      <c r="F480" s="280"/>
      <c r="G480" s="280"/>
      <c r="H480" s="280"/>
      <c r="I480" s="280"/>
      <c r="J480" s="280"/>
      <c r="K480" s="280"/>
      <c r="L480" s="280"/>
      <c r="M480" s="280"/>
      <c r="N480" s="280"/>
      <c r="O480" s="280"/>
      <c r="P480" s="280"/>
      <c r="Q480" s="280"/>
      <c r="R480" s="280"/>
      <c r="S480" s="280"/>
      <c r="T480" s="280"/>
      <c r="U480" s="280"/>
      <c r="V480" s="280"/>
      <c r="W480" s="280"/>
      <c r="X480" s="280"/>
      <c r="Y480" s="280"/>
      <c r="Z480" s="280"/>
      <c r="AA480" s="280"/>
      <c r="AB480" s="280"/>
      <c r="AC480" s="280"/>
      <c r="AD480" s="280"/>
    </row>
    <row r="481" ht="20.25" customHeight="1">
      <c r="A481" s="280"/>
      <c r="B481" s="280"/>
      <c r="C481" s="280"/>
      <c r="D481" s="280"/>
      <c r="E481" s="280"/>
      <c r="F481" s="280"/>
      <c r="G481" s="280"/>
      <c r="H481" s="280"/>
      <c r="I481" s="280"/>
      <c r="J481" s="280"/>
      <c r="K481" s="280"/>
      <c r="L481" s="280"/>
      <c r="M481" s="280"/>
      <c r="N481" s="280"/>
      <c r="O481" s="280"/>
      <c r="P481" s="280"/>
      <c r="Q481" s="280"/>
      <c r="R481" s="280"/>
      <c r="S481" s="280"/>
      <c r="T481" s="280"/>
      <c r="U481" s="280"/>
      <c r="V481" s="280"/>
      <c r="W481" s="280"/>
      <c r="X481" s="280"/>
      <c r="Y481" s="280"/>
      <c r="Z481" s="280"/>
      <c r="AA481" s="280"/>
      <c r="AB481" s="280"/>
      <c r="AC481" s="280"/>
      <c r="AD481" s="280"/>
    </row>
    <row r="482" ht="20.25" customHeight="1">
      <c r="A482" s="280"/>
      <c r="B482" s="280"/>
      <c r="C482" s="280"/>
      <c r="D482" s="280"/>
      <c r="E482" s="280"/>
      <c r="F482" s="280"/>
      <c r="G482" s="280"/>
      <c r="H482" s="280"/>
      <c r="I482" s="280"/>
      <c r="J482" s="280"/>
      <c r="K482" s="280"/>
      <c r="L482" s="280"/>
      <c r="M482" s="280"/>
      <c r="N482" s="280"/>
      <c r="O482" s="280"/>
      <c r="P482" s="280"/>
      <c r="Q482" s="280"/>
      <c r="R482" s="280"/>
      <c r="S482" s="280"/>
      <c r="T482" s="280"/>
      <c r="U482" s="280"/>
      <c r="V482" s="280"/>
      <c r="W482" s="280"/>
      <c r="X482" s="280"/>
      <c r="Y482" s="280"/>
      <c r="Z482" s="280"/>
      <c r="AA482" s="280"/>
      <c r="AB482" s="280"/>
      <c r="AC482" s="280"/>
      <c r="AD482" s="280"/>
    </row>
    <row r="483" ht="20.25" customHeight="1">
      <c r="A483" s="280"/>
      <c r="B483" s="280"/>
      <c r="C483" s="280"/>
      <c r="D483" s="280"/>
      <c r="E483" s="280"/>
      <c r="F483" s="280"/>
      <c r="G483" s="280"/>
      <c r="H483" s="280"/>
      <c r="I483" s="280"/>
      <c r="J483" s="280"/>
      <c r="K483" s="280"/>
      <c r="L483" s="280"/>
      <c r="M483" s="280"/>
      <c r="N483" s="280"/>
      <c r="O483" s="280"/>
      <c r="P483" s="280"/>
      <c r="Q483" s="280"/>
      <c r="R483" s="280"/>
      <c r="S483" s="280"/>
      <c r="T483" s="280"/>
      <c r="U483" s="280"/>
      <c r="V483" s="280"/>
      <c r="W483" s="280"/>
      <c r="X483" s="280"/>
      <c r="Y483" s="280"/>
      <c r="Z483" s="280"/>
      <c r="AA483" s="280"/>
      <c r="AB483" s="280"/>
      <c r="AC483" s="280"/>
      <c r="AD483" s="280"/>
    </row>
    <row r="484" ht="20.25" customHeight="1">
      <c r="A484" s="280"/>
      <c r="B484" s="280"/>
      <c r="C484" s="280"/>
      <c r="D484" s="280"/>
      <c r="E484" s="280"/>
      <c r="F484" s="280"/>
      <c r="G484" s="280"/>
      <c r="H484" s="280"/>
      <c r="I484" s="280"/>
      <c r="J484" s="280"/>
      <c r="K484" s="280"/>
      <c r="L484" s="280"/>
      <c r="M484" s="280"/>
      <c r="N484" s="280"/>
      <c r="O484" s="280"/>
      <c r="P484" s="280"/>
      <c r="Q484" s="280"/>
      <c r="R484" s="280"/>
      <c r="S484" s="280"/>
      <c r="T484" s="280"/>
      <c r="U484" s="280"/>
      <c r="V484" s="280"/>
      <c r="W484" s="280"/>
      <c r="X484" s="280"/>
      <c r="Y484" s="280"/>
      <c r="Z484" s="280"/>
      <c r="AA484" s="280"/>
      <c r="AB484" s="280"/>
      <c r="AC484" s="280"/>
      <c r="AD484" s="280"/>
    </row>
    <row r="485" ht="20.25" customHeight="1">
      <c r="A485" s="280"/>
      <c r="B485" s="280"/>
      <c r="C485" s="280"/>
      <c r="D485" s="280"/>
      <c r="E485" s="280"/>
      <c r="F485" s="280"/>
      <c r="G485" s="280"/>
      <c r="H485" s="280"/>
      <c r="I485" s="280"/>
      <c r="J485" s="280"/>
      <c r="K485" s="280"/>
      <c r="L485" s="280"/>
      <c r="M485" s="280"/>
      <c r="N485" s="280"/>
      <c r="O485" s="280"/>
      <c r="P485" s="280"/>
      <c r="Q485" s="280"/>
      <c r="R485" s="280"/>
      <c r="S485" s="280"/>
      <c r="T485" s="280"/>
      <c r="U485" s="280"/>
      <c r="V485" s="280"/>
      <c r="W485" s="280"/>
      <c r="X485" s="280"/>
      <c r="Y485" s="280"/>
      <c r="Z485" s="280"/>
      <c r="AA485" s="280"/>
      <c r="AB485" s="280"/>
      <c r="AC485" s="280"/>
      <c r="AD485" s="280"/>
    </row>
    <row r="486" ht="20.25" customHeight="1">
      <c r="A486" s="280"/>
      <c r="B486" s="280"/>
      <c r="C486" s="280"/>
      <c r="D486" s="280"/>
      <c r="E486" s="280"/>
      <c r="F486" s="280"/>
      <c r="G486" s="280"/>
      <c r="H486" s="280"/>
      <c r="I486" s="280"/>
      <c r="J486" s="280"/>
      <c r="K486" s="280"/>
      <c r="L486" s="280"/>
      <c r="M486" s="280"/>
      <c r="N486" s="280"/>
      <c r="O486" s="280"/>
      <c r="P486" s="280"/>
      <c r="Q486" s="280"/>
      <c r="R486" s="280"/>
      <c r="S486" s="280"/>
      <c r="T486" s="280"/>
      <c r="U486" s="280"/>
      <c r="V486" s="280"/>
      <c r="W486" s="280"/>
      <c r="X486" s="280"/>
      <c r="Y486" s="280"/>
      <c r="Z486" s="280"/>
      <c r="AA486" s="280"/>
      <c r="AB486" s="280"/>
      <c r="AC486" s="280"/>
      <c r="AD486" s="280"/>
    </row>
    <row r="487" ht="20.25" customHeight="1">
      <c r="A487" s="280"/>
      <c r="B487" s="280"/>
      <c r="C487" s="280"/>
      <c r="D487" s="280"/>
      <c r="E487" s="280"/>
      <c r="F487" s="280"/>
      <c r="G487" s="280"/>
      <c r="H487" s="280"/>
      <c r="I487" s="280"/>
      <c r="J487" s="280"/>
      <c r="K487" s="280"/>
      <c r="L487" s="280"/>
      <c r="M487" s="280"/>
      <c r="N487" s="280"/>
      <c r="O487" s="280"/>
      <c r="P487" s="280"/>
      <c r="Q487" s="280"/>
      <c r="R487" s="280"/>
      <c r="S487" s="280"/>
      <c r="T487" s="280"/>
      <c r="U487" s="280"/>
      <c r="V487" s="280"/>
      <c r="W487" s="280"/>
      <c r="X487" s="280"/>
      <c r="Y487" s="280"/>
      <c r="Z487" s="280"/>
      <c r="AA487" s="280"/>
      <c r="AB487" s="280"/>
      <c r="AC487" s="280"/>
      <c r="AD487" s="280"/>
    </row>
    <row r="488" ht="20.25" customHeight="1">
      <c r="A488" s="280"/>
      <c r="B488" s="280"/>
      <c r="C488" s="280"/>
      <c r="D488" s="280"/>
      <c r="E488" s="280"/>
      <c r="F488" s="280"/>
      <c r="G488" s="280"/>
      <c r="H488" s="280"/>
      <c r="I488" s="280"/>
      <c r="J488" s="280"/>
      <c r="K488" s="280"/>
      <c r="L488" s="280"/>
      <c r="M488" s="280"/>
      <c r="N488" s="280"/>
      <c r="O488" s="280"/>
      <c r="P488" s="280"/>
      <c r="Q488" s="280"/>
      <c r="R488" s="280"/>
      <c r="S488" s="280"/>
      <c r="T488" s="280"/>
      <c r="U488" s="280"/>
      <c r="V488" s="280"/>
      <c r="W488" s="280"/>
      <c r="X488" s="280"/>
      <c r="Y488" s="280"/>
      <c r="Z488" s="280"/>
      <c r="AA488" s="280"/>
      <c r="AB488" s="280"/>
      <c r="AC488" s="280"/>
      <c r="AD488" s="280"/>
    </row>
    <row r="489" ht="20.25" customHeight="1">
      <c r="A489" s="280"/>
      <c r="B489" s="280"/>
      <c r="C489" s="280"/>
      <c r="D489" s="280"/>
      <c r="E489" s="280"/>
      <c r="F489" s="280"/>
      <c r="G489" s="280"/>
      <c r="H489" s="280"/>
      <c r="I489" s="280"/>
      <c r="J489" s="280"/>
      <c r="K489" s="280"/>
      <c r="L489" s="280"/>
      <c r="M489" s="280"/>
      <c r="N489" s="280"/>
      <c r="O489" s="280"/>
      <c r="P489" s="280"/>
      <c r="Q489" s="280"/>
      <c r="R489" s="280"/>
      <c r="S489" s="280"/>
      <c r="T489" s="280"/>
      <c r="U489" s="280"/>
      <c r="V489" s="280"/>
      <c r="W489" s="280"/>
      <c r="X489" s="280"/>
      <c r="Y489" s="280"/>
      <c r="Z489" s="280"/>
      <c r="AA489" s="280"/>
      <c r="AB489" s="280"/>
      <c r="AC489" s="280"/>
      <c r="AD489" s="280"/>
    </row>
    <row r="490" ht="20.25" customHeight="1">
      <c r="A490" s="280"/>
      <c r="B490" s="280"/>
      <c r="C490" s="280"/>
      <c r="D490" s="280"/>
      <c r="E490" s="280"/>
      <c r="F490" s="280"/>
      <c r="G490" s="280"/>
      <c r="H490" s="280"/>
      <c r="I490" s="280"/>
      <c r="J490" s="280"/>
      <c r="K490" s="280"/>
      <c r="L490" s="280"/>
      <c r="M490" s="280"/>
      <c r="N490" s="280"/>
      <c r="O490" s="280"/>
      <c r="P490" s="280"/>
      <c r="Q490" s="280"/>
      <c r="R490" s="280"/>
      <c r="S490" s="280"/>
      <c r="T490" s="280"/>
      <c r="U490" s="280"/>
      <c r="V490" s="280"/>
      <c r="W490" s="280"/>
      <c r="X490" s="280"/>
      <c r="Y490" s="280"/>
      <c r="Z490" s="280"/>
      <c r="AA490" s="280"/>
      <c r="AB490" s="280"/>
      <c r="AC490" s="280"/>
      <c r="AD490" s="280"/>
    </row>
    <row r="491" ht="20.25" customHeight="1">
      <c r="A491" s="280"/>
      <c r="B491" s="280"/>
      <c r="C491" s="280"/>
      <c r="D491" s="280"/>
      <c r="E491" s="280"/>
      <c r="F491" s="280"/>
      <c r="G491" s="280"/>
      <c r="H491" s="280"/>
      <c r="I491" s="280"/>
      <c r="J491" s="280"/>
      <c r="K491" s="280"/>
      <c r="L491" s="280"/>
      <c r="M491" s="280"/>
      <c r="N491" s="280"/>
      <c r="O491" s="280"/>
      <c r="P491" s="280"/>
      <c r="Q491" s="280"/>
      <c r="R491" s="280"/>
      <c r="S491" s="280"/>
      <c r="T491" s="280"/>
      <c r="U491" s="280"/>
      <c r="V491" s="280"/>
      <c r="W491" s="280"/>
      <c r="X491" s="280"/>
      <c r="Y491" s="280"/>
      <c r="Z491" s="280"/>
      <c r="AA491" s="280"/>
      <c r="AB491" s="280"/>
      <c r="AC491" s="280"/>
      <c r="AD491" s="280"/>
    </row>
    <row r="492" ht="20.25" customHeight="1">
      <c r="A492" s="280"/>
      <c r="B492" s="280"/>
      <c r="C492" s="280"/>
      <c r="D492" s="280"/>
      <c r="E492" s="280"/>
      <c r="F492" s="280"/>
      <c r="G492" s="280"/>
      <c r="H492" s="280"/>
      <c r="I492" s="280"/>
      <c r="J492" s="280"/>
      <c r="K492" s="280"/>
      <c r="L492" s="280"/>
      <c r="M492" s="280"/>
      <c r="N492" s="280"/>
      <c r="O492" s="280"/>
      <c r="P492" s="280"/>
      <c r="Q492" s="280"/>
      <c r="R492" s="280"/>
      <c r="S492" s="280"/>
      <c r="T492" s="280"/>
      <c r="U492" s="280"/>
      <c r="V492" s="280"/>
      <c r="W492" s="280"/>
      <c r="X492" s="280"/>
      <c r="Y492" s="280"/>
      <c r="Z492" s="280"/>
      <c r="AA492" s="280"/>
      <c r="AB492" s="280"/>
      <c r="AC492" s="280"/>
      <c r="AD492" s="280"/>
    </row>
    <row r="493" ht="20.25" customHeight="1">
      <c r="A493" s="280"/>
      <c r="B493" s="280"/>
      <c r="C493" s="280"/>
      <c r="D493" s="280"/>
      <c r="E493" s="280"/>
      <c r="F493" s="280"/>
      <c r="G493" s="280"/>
      <c r="H493" s="280"/>
      <c r="I493" s="280"/>
      <c r="J493" s="280"/>
      <c r="K493" s="280"/>
      <c r="L493" s="280"/>
      <c r="M493" s="280"/>
      <c r="N493" s="280"/>
      <c r="O493" s="280"/>
      <c r="P493" s="280"/>
      <c r="Q493" s="280"/>
      <c r="R493" s="280"/>
      <c r="S493" s="280"/>
      <c r="T493" s="280"/>
      <c r="U493" s="280"/>
      <c r="V493" s="280"/>
      <c r="W493" s="280"/>
      <c r="X493" s="280"/>
      <c r="Y493" s="280"/>
      <c r="Z493" s="280"/>
      <c r="AA493" s="280"/>
      <c r="AB493" s="280"/>
      <c r="AC493" s="280"/>
      <c r="AD493" s="280"/>
    </row>
    <row r="494" ht="20.25" customHeight="1">
      <c r="A494" s="280"/>
      <c r="B494" s="280"/>
      <c r="C494" s="280"/>
      <c r="D494" s="280"/>
      <c r="E494" s="280"/>
      <c r="F494" s="280"/>
      <c r="G494" s="280"/>
      <c r="H494" s="280"/>
      <c r="I494" s="280"/>
      <c r="J494" s="280"/>
      <c r="K494" s="280"/>
      <c r="L494" s="280"/>
      <c r="M494" s="280"/>
      <c r="N494" s="280"/>
      <c r="O494" s="280"/>
      <c r="P494" s="280"/>
      <c r="Q494" s="280"/>
      <c r="R494" s="280"/>
      <c r="S494" s="280"/>
      <c r="T494" s="280"/>
      <c r="U494" s="280"/>
      <c r="V494" s="280"/>
      <c r="W494" s="280"/>
      <c r="X494" s="280"/>
      <c r="Y494" s="280"/>
      <c r="Z494" s="280"/>
      <c r="AA494" s="280"/>
      <c r="AB494" s="280"/>
      <c r="AC494" s="280"/>
      <c r="AD494" s="280"/>
    </row>
    <row r="495" ht="20.25" customHeight="1">
      <c r="A495" s="280"/>
      <c r="B495" s="280"/>
      <c r="C495" s="280"/>
      <c r="D495" s="280"/>
      <c r="E495" s="280"/>
      <c r="F495" s="280"/>
      <c r="G495" s="280"/>
      <c r="H495" s="280"/>
      <c r="I495" s="280"/>
      <c r="J495" s="280"/>
      <c r="K495" s="280"/>
      <c r="L495" s="280"/>
      <c r="M495" s="280"/>
      <c r="N495" s="280"/>
      <c r="O495" s="280"/>
      <c r="P495" s="280"/>
      <c r="Q495" s="280"/>
      <c r="R495" s="280"/>
      <c r="S495" s="280"/>
      <c r="T495" s="280"/>
      <c r="U495" s="280"/>
      <c r="V495" s="280"/>
      <c r="W495" s="280"/>
      <c r="X495" s="280"/>
      <c r="Y495" s="280"/>
      <c r="Z495" s="280"/>
      <c r="AA495" s="280"/>
      <c r="AB495" s="280"/>
      <c r="AC495" s="280"/>
      <c r="AD495" s="280"/>
    </row>
    <row r="496" ht="20.25" customHeight="1">
      <c r="A496" s="280"/>
      <c r="B496" s="280"/>
      <c r="C496" s="280"/>
      <c r="D496" s="280"/>
      <c r="E496" s="280"/>
      <c r="F496" s="280"/>
      <c r="G496" s="280"/>
      <c r="H496" s="280"/>
      <c r="I496" s="280"/>
      <c r="J496" s="280"/>
      <c r="K496" s="280"/>
      <c r="L496" s="280"/>
      <c r="M496" s="280"/>
      <c r="N496" s="280"/>
      <c r="O496" s="280"/>
      <c r="P496" s="280"/>
      <c r="Q496" s="280"/>
      <c r="R496" s="280"/>
      <c r="S496" s="280"/>
      <c r="T496" s="280"/>
      <c r="U496" s="280"/>
      <c r="V496" s="280"/>
      <c r="W496" s="280"/>
      <c r="X496" s="280"/>
      <c r="Y496" s="280"/>
      <c r="Z496" s="280"/>
      <c r="AA496" s="280"/>
      <c r="AB496" s="280"/>
      <c r="AC496" s="280"/>
      <c r="AD496" s="280"/>
    </row>
    <row r="497" ht="20.25" customHeight="1">
      <c r="A497" s="280"/>
      <c r="B497" s="280"/>
      <c r="C497" s="280"/>
      <c r="D497" s="280"/>
      <c r="E497" s="280"/>
      <c r="F497" s="280"/>
      <c r="G497" s="280"/>
      <c r="H497" s="280"/>
      <c r="I497" s="280"/>
      <c r="J497" s="280"/>
      <c r="K497" s="280"/>
      <c r="L497" s="280"/>
      <c r="M497" s="280"/>
      <c r="N497" s="280"/>
      <c r="O497" s="280"/>
      <c r="P497" s="280"/>
      <c r="Q497" s="280"/>
      <c r="R497" s="280"/>
      <c r="S497" s="280"/>
      <c r="T497" s="280"/>
      <c r="U497" s="280"/>
      <c r="V497" s="280"/>
      <c r="W497" s="280"/>
      <c r="X497" s="280"/>
      <c r="Y497" s="280"/>
      <c r="Z497" s="280"/>
      <c r="AA497" s="280"/>
      <c r="AB497" s="280"/>
      <c r="AC497" s="280"/>
      <c r="AD497" s="280"/>
    </row>
    <row r="498" ht="20.25" customHeight="1">
      <c r="A498" s="280"/>
      <c r="B498" s="280"/>
      <c r="C498" s="280"/>
      <c r="D498" s="280"/>
      <c r="E498" s="280"/>
      <c r="F498" s="280"/>
      <c r="G498" s="280"/>
      <c r="H498" s="280"/>
      <c r="I498" s="280"/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  <c r="T498" s="280"/>
      <c r="U498" s="280"/>
      <c r="V498" s="280"/>
      <c r="W498" s="280"/>
      <c r="X498" s="280"/>
      <c r="Y498" s="280"/>
      <c r="Z498" s="280"/>
      <c r="AA498" s="280"/>
      <c r="AB498" s="280"/>
      <c r="AC498" s="280"/>
      <c r="AD498" s="280"/>
    </row>
    <row r="499" ht="20.25" customHeight="1">
      <c r="A499" s="280"/>
      <c r="B499" s="280"/>
      <c r="C499" s="280"/>
      <c r="D499" s="280"/>
      <c r="E499" s="280"/>
      <c r="F499" s="280"/>
      <c r="G499" s="280"/>
      <c r="H499" s="280"/>
      <c r="I499" s="280"/>
      <c r="J499" s="280"/>
      <c r="K499" s="280"/>
      <c r="L499" s="280"/>
      <c r="M499" s="280"/>
      <c r="N499" s="280"/>
      <c r="O499" s="280"/>
      <c r="P499" s="280"/>
      <c r="Q499" s="280"/>
      <c r="R499" s="280"/>
      <c r="S499" s="280"/>
      <c r="T499" s="280"/>
      <c r="U499" s="280"/>
      <c r="V499" s="280"/>
      <c r="W499" s="280"/>
      <c r="X499" s="280"/>
      <c r="Y499" s="280"/>
      <c r="Z499" s="280"/>
      <c r="AA499" s="280"/>
      <c r="AB499" s="280"/>
      <c r="AC499" s="280"/>
      <c r="AD499" s="280"/>
    </row>
    <row r="500" ht="20.25" customHeight="1">
      <c r="A500" s="280"/>
      <c r="B500" s="280"/>
      <c r="C500" s="280"/>
      <c r="D500" s="280"/>
      <c r="E500" s="280"/>
      <c r="F500" s="280"/>
      <c r="G500" s="280"/>
      <c r="H500" s="280"/>
      <c r="I500" s="280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0"/>
      <c r="AC500" s="280"/>
      <c r="AD500" s="280"/>
    </row>
    <row r="501" ht="20.25" customHeight="1">
      <c r="A501" s="280"/>
      <c r="B501" s="280"/>
      <c r="C501" s="280"/>
      <c r="D501" s="280"/>
      <c r="E501" s="280"/>
      <c r="F501" s="280"/>
      <c r="G501" s="280"/>
      <c r="H501" s="280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0"/>
      <c r="AC501" s="280"/>
      <c r="AD501" s="280"/>
    </row>
    <row r="502" ht="20.25" customHeight="1">
      <c r="A502" s="280"/>
      <c r="B502" s="280"/>
      <c r="C502" s="280"/>
      <c r="D502" s="280"/>
      <c r="E502" s="280"/>
      <c r="F502" s="280"/>
      <c r="G502" s="280"/>
      <c r="H502" s="280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0"/>
      <c r="AC502" s="280"/>
      <c r="AD502" s="280"/>
    </row>
    <row r="503" ht="20.25" customHeight="1">
      <c r="A503" s="280"/>
      <c r="B503" s="280"/>
      <c r="C503" s="280"/>
      <c r="D503" s="280"/>
      <c r="E503" s="280"/>
      <c r="F503" s="280"/>
      <c r="G503" s="280"/>
      <c r="H503" s="280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0"/>
      <c r="AC503" s="280"/>
      <c r="AD503" s="280"/>
    </row>
    <row r="504" ht="20.25" customHeight="1">
      <c r="A504" s="280"/>
      <c r="B504" s="280"/>
      <c r="C504" s="280"/>
      <c r="D504" s="280"/>
      <c r="E504" s="280"/>
      <c r="F504" s="280"/>
      <c r="G504" s="280"/>
      <c r="H504" s="280"/>
      <c r="I504" s="280"/>
      <c r="J504" s="280"/>
      <c r="K504" s="280"/>
      <c r="L504" s="280"/>
      <c r="M504" s="280"/>
      <c r="N504" s="280"/>
      <c r="O504" s="280"/>
      <c r="P504" s="280"/>
      <c r="Q504" s="280"/>
      <c r="R504" s="280"/>
      <c r="S504" s="280"/>
      <c r="T504" s="280"/>
      <c r="U504" s="280"/>
      <c r="V504" s="280"/>
      <c r="W504" s="280"/>
      <c r="X504" s="280"/>
      <c r="Y504" s="280"/>
      <c r="Z504" s="280"/>
      <c r="AA504" s="280"/>
      <c r="AB504" s="280"/>
      <c r="AC504" s="280"/>
      <c r="AD504" s="280"/>
    </row>
    <row r="505" ht="20.25" customHeight="1">
      <c r="A505" s="280"/>
      <c r="B505" s="280"/>
      <c r="C505" s="280"/>
      <c r="D505" s="280"/>
      <c r="E505" s="280"/>
      <c r="F505" s="280"/>
      <c r="G505" s="280"/>
      <c r="H505" s="280"/>
      <c r="I505" s="280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0"/>
      <c r="AC505" s="280"/>
      <c r="AD505" s="280"/>
    </row>
    <row r="506" ht="20.25" customHeight="1">
      <c r="A506" s="280"/>
      <c r="B506" s="280"/>
      <c r="C506" s="280"/>
      <c r="D506" s="280"/>
      <c r="E506" s="280"/>
      <c r="F506" s="280"/>
      <c r="G506" s="280"/>
      <c r="H506" s="280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0"/>
      <c r="AC506" s="280"/>
      <c r="AD506" s="280"/>
    </row>
    <row r="507" ht="20.25" customHeight="1">
      <c r="A507" s="280"/>
      <c r="B507" s="280"/>
      <c r="C507" s="280"/>
      <c r="D507" s="280"/>
      <c r="E507" s="280"/>
      <c r="F507" s="280"/>
      <c r="G507" s="280"/>
      <c r="H507" s="280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0"/>
      <c r="AC507" s="280"/>
      <c r="AD507" s="280"/>
    </row>
    <row r="508" ht="20.25" customHeight="1">
      <c r="A508" s="280"/>
      <c r="B508" s="280"/>
      <c r="C508" s="280"/>
      <c r="D508" s="280"/>
      <c r="E508" s="280"/>
      <c r="F508" s="280"/>
      <c r="G508" s="280"/>
      <c r="H508" s="280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0"/>
      <c r="AC508" s="280"/>
      <c r="AD508" s="280"/>
    </row>
    <row r="509" ht="20.25" customHeight="1">
      <c r="A509" s="280"/>
      <c r="B509" s="280"/>
      <c r="C509" s="280"/>
      <c r="D509" s="280"/>
      <c r="E509" s="280"/>
      <c r="F509" s="280"/>
      <c r="G509" s="280"/>
      <c r="H509" s="280"/>
      <c r="I509" s="280"/>
      <c r="J509" s="280"/>
      <c r="K509" s="280"/>
      <c r="L509" s="280"/>
      <c r="M509" s="280"/>
      <c r="N509" s="280"/>
      <c r="O509" s="280"/>
      <c r="P509" s="280"/>
      <c r="Q509" s="280"/>
      <c r="R509" s="280"/>
      <c r="S509" s="280"/>
      <c r="T509" s="280"/>
      <c r="U509" s="280"/>
      <c r="V509" s="280"/>
      <c r="W509" s="280"/>
      <c r="X509" s="280"/>
      <c r="Y509" s="280"/>
      <c r="Z509" s="280"/>
      <c r="AA509" s="280"/>
      <c r="AB509" s="280"/>
      <c r="AC509" s="280"/>
      <c r="AD509" s="280"/>
    </row>
    <row r="510" ht="20.25" customHeight="1">
      <c r="A510" s="280"/>
      <c r="B510" s="280"/>
      <c r="C510" s="280"/>
      <c r="D510" s="280"/>
      <c r="E510" s="280"/>
      <c r="F510" s="280"/>
      <c r="G510" s="280"/>
      <c r="H510" s="280"/>
      <c r="I510" s="280"/>
      <c r="J510" s="280"/>
      <c r="K510" s="280"/>
      <c r="L510" s="280"/>
      <c r="M510" s="280"/>
      <c r="N510" s="280"/>
      <c r="O510" s="280"/>
      <c r="P510" s="280"/>
      <c r="Q510" s="280"/>
      <c r="R510" s="280"/>
      <c r="S510" s="280"/>
      <c r="T510" s="280"/>
      <c r="U510" s="280"/>
      <c r="V510" s="280"/>
      <c r="W510" s="280"/>
      <c r="X510" s="280"/>
      <c r="Y510" s="280"/>
      <c r="Z510" s="280"/>
      <c r="AA510" s="280"/>
      <c r="AB510" s="280"/>
      <c r="AC510" s="280"/>
      <c r="AD510" s="280"/>
    </row>
    <row r="511" ht="20.25" customHeight="1">
      <c r="A511" s="280"/>
      <c r="B511" s="280"/>
      <c r="C511" s="280"/>
      <c r="D511" s="280"/>
      <c r="E511" s="280"/>
      <c r="F511" s="280"/>
      <c r="G511" s="280"/>
      <c r="H511" s="280"/>
      <c r="I511" s="280"/>
      <c r="J511" s="280"/>
      <c r="K511" s="280"/>
      <c r="L511" s="280"/>
      <c r="M511" s="280"/>
      <c r="N511" s="280"/>
      <c r="O511" s="280"/>
      <c r="P511" s="280"/>
      <c r="Q511" s="280"/>
      <c r="R511" s="280"/>
      <c r="S511" s="280"/>
      <c r="T511" s="280"/>
      <c r="U511" s="280"/>
      <c r="V511" s="280"/>
      <c r="W511" s="280"/>
      <c r="X511" s="280"/>
      <c r="Y511" s="280"/>
      <c r="Z511" s="280"/>
      <c r="AA511" s="280"/>
      <c r="AB511" s="280"/>
      <c r="AC511" s="280"/>
      <c r="AD511" s="280"/>
    </row>
    <row r="512" ht="20.25" customHeight="1">
      <c r="A512" s="280"/>
      <c r="B512" s="280"/>
      <c r="C512" s="280"/>
      <c r="D512" s="280"/>
      <c r="E512" s="280"/>
      <c r="F512" s="280"/>
      <c r="G512" s="280"/>
      <c r="H512" s="280"/>
      <c r="I512" s="280"/>
      <c r="J512" s="280"/>
      <c r="K512" s="280"/>
      <c r="L512" s="280"/>
      <c r="M512" s="280"/>
      <c r="N512" s="280"/>
      <c r="O512" s="280"/>
      <c r="P512" s="280"/>
      <c r="Q512" s="280"/>
      <c r="R512" s="280"/>
      <c r="S512" s="280"/>
      <c r="T512" s="280"/>
      <c r="U512" s="280"/>
      <c r="V512" s="280"/>
      <c r="W512" s="280"/>
      <c r="X512" s="280"/>
      <c r="Y512" s="280"/>
      <c r="Z512" s="280"/>
      <c r="AA512" s="280"/>
      <c r="AB512" s="280"/>
      <c r="AC512" s="280"/>
      <c r="AD512" s="280"/>
    </row>
    <row r="513" ht="20.25" customHeight="1">
      <c r="A513" s="280"/>
      <c r="B513" s="280"/>
      <c r="C513" s="280"/>
      <c r="D513" s="280"/>
      <c r="E513" s="280"/>
      <c r="F513" s="280"/>
      <c r="G513" s="280"/>
      <c r="H513" s="280"/>
      <c r="I513" s="280"/>
      <c r="J513" s="280"/>
      <c r="K513" s="280"/>
      <c r="L513" s="280"/>
      <c r="M513" s="280"/>
      <c r="N513" s="280"/>
      <c r="O513" s="280"/>
      <c r="P513" s="280"/>
      <c r="Q513" s="280"/>
      <c r="R513" s="280"/>
      <c r="S513" s="280"/>
      <c r="T513" s="280"/>
      <c r="U513" s="280"/>
      <c r="V513" s="280"/>
      <c r="W513" s="280"/>
      <c r="X513" s="280"/>
      <c r="Y513" s="280"/>
      <c r="Z513" s="280"/>
      <c r="AA513" s="280"/>
      <c r="AB513" s="280"/>
      <c r="AC513" s="280"/>
      <c r="AD513" s="280"/>
    </row>
    <row r="514" ht="20.25" customHeight="1">
      <c r="A514" s="280"/>
      <c r="B514" s="280"/>
      <c r="C514" s="280"/>
      <c r="D514" s="280"/>
      <c r="E514" s="280"/>
      <c r="F514" s="280"/>
      <c r="G514" s="280"/>
      <c r="H514" s="280"/>
      <c r="I514" s="280"/>
      <c r="J514" s="280"/>
      <c r="K514" s="280"/>
      <c r="L514" s="280"/>
      <c r="M514" s="280"/>
      <c r="N514" s="280"/>
      <c r="O514" s="280"/>
      <c r="P514" s="280"/>
      <c r="Q514" s="280"/>
      <c r="R514" s="280"/>
      <c r="S514" s="280"/>
      <c r="T514" s="280"/>
      <c r="U514" s="280"/>
      <c r="V514" s="280"/>
      <c r="W514" s="280"/>
      <c r="X514" s="280"/>
      <c r="Y514" s="280"/>
      <c r="Z514" s="280"/>
      <c r="AA514" s="280"/>
      <c r="AB514" s="280"/>
      <c r="AC514" s="280"/>
      <c r="AD514" s="280"/>
    </row>
    <row r="515" ht="20.25" customHeight="1">
      <c r="A515" s="280"/>
      <c r="B515" s="280"/>
      <c r="C515" s="280"/>
      <c r="D515" s="280"/>
      <c r="E515" s="280"/>
      <c r="F515" s="280"/>
      <c r="G515" s="280"/>
      <c r="H515" s="280"/>
      <c r="I515" s="280"/>
      <c r="J515" s="280"/>
      <c r="K515" s="280"/>
      <c r="L515" s="280"/>
      <c r="M515" s="280"/>
      <c r="N515" s="280"/>
      <c r="O515" s="280"/>
      <c r="P515" s="280"/>
      <c r="Q515" s="280"/>
      <c r="R515" s="280"/>
      <c r="S515" s="280"/>
      <c r="T515" s="280"/>
      <c r="U515" s="280"/>
      <c r="V515" s="280"/>
      <c r="W515" s="280"/>
      <c r="X515" s="280"/>
      <c r="Y515" s="280"/>
      <c r="Z515" s="280"/>
      <c r="AA515" s="280"/>
      <c r="AB515" s="280"/>
      <c r="AC515" s="280"/>
      <c r="AD515" s="280"/>
    </row>
    <row r="516" ht="20.25" customHeight="1">
      <c r="A516" s="280"/>
      <c r="B516" s="280"/>
      <c r="C516" s="280"/>
      <c r="D516" s="280"/>
      <c r="E516" s="280"/>
      <c r="F516" s="280"/>
      <c r="G516" s="280"/>
      <c r="H516" s="280"/>
      <c r="I516" s="280"/>
      <c r="J516" s="280"/>
      <c r="K516" s="280"/>
      <c r="L516" s="280"/>
      <c r="M516" s="280"/>
      <c r="N516" s="280"/>
      <c r="O516" s="280"/>
      <c r="P516" s="280"/>
      <c r="Q516" s="280"/>
      <c r="R516" s="280"/>
      <c r="S516" s="280"/>
      <c r="T516" s="280"/>
      <c r="U516" s="280"/>
      <c r="V516" s="280"/>
      <c r="W516" s="280"/>
      <c r="X516" s="280"/>
      <c r="Y516" s="280"/>
      <c r="Z516" s="280"/>
      <c r="AA516" s="280"/>
      <c r="AB516" s="280"/>
      <c r="AC516" s="280"/>
      <c r="AD516" s="280"/>
    </row>
    <row r="517" ht="20.25" customHeight="1">
      <c r="A517" s="280"/>
      <c r="B517" s="280"/>
      <c r="C517" s="280"/>
      <c r="D517" s="280"/>
      <c r="E517" s="280"/>
      <c r="F517" s="280"/>
      <c r="G517" s="280"/>
      <c r="H517" s="280"/>
      <c r="I517" s="280"/>
      <c r="J517" s="280"/>
      <c r="K517" s="280"/>
      <c r="L517" s="280"/>
      <c r="M517" s="280"/>
      <c r="N517" s="280"/>
      <c r="O517" s="280"/>
      <c r="P517" s="280"/>
      <c r="Q517" s="280"/>
      <c r="R517" s="280"/>
      <c r="S517" s="280"/>
      <c r="T517" s="280"/>
      <c r="U517" s="280"/>
      <c r="V517" s="280"/>
      <c r="W517" s="280"/>
      <c r="X517" s="280"/>
      <c r="Y517" s="280"/>
      <c r="Z517" s="280"/>
      <c r="AA517" s="280"/>
      <c r="AB517" s="280"/>
      <c r="AC517" s="280"/>
      <c r="AD517" s="280"/>
    </row>
    <row r="518" ht="20.25" customHeight="1">
      <c r="A518" s="280"/>
      <c r="B518" s="280"/>
      <c r="C518" s="280"/>
      <c r="D518" s="280"/>
      <c r="E518" s="280"/>
      <c r="F518" s="280"/>
      <c r="G518" s="280"/>
      <c r="H518" s="280"/>
      <c r="I518" s="280"/>
      <c r="J518" s="280"/>
      <c r="K518" s="280"/>
      <c r="L518" s="280"/>
      <c r="M518" s="280"/>
      <c r="N518" s="280"/>
      <c r="O518" s="280"/>
      <c r="P518" s="280"/>
      <c r="Q518" s="280"/>
      <c r="R518" s="280"/>
      <c r="S518" s="280"/>
      <c r="T518" s="280"/>
      <c r="U518" s="280"/>
      <c r="V518" s="280"/>
      <c r="W518" s="280"/>
      <c r="X518" s="280"/>
      <c r="Y518" s="280"/>
      <c r="Z518" s="280"/>
      <c r="AA518" s="280"/>
      <c r="AB518" s="280"/>
      <c r="AC518" s="280"/>
      <c r="AD518" s="280"/>
    </row>
    <row r="519" ht="20.25" customHeight="1">
      <c r="A519" s="280"/>
      <c r="B519" s="280"/>
      <c r="C519" s="280"/>
      <c r="D519" s="280"/>
      <c r="E519" s="280"/>
      <c r="F519" s="280"/>
      <c r="G519" s="280"/>
      <c r="H519" s="280"/>
      <c r="I519" s="280"/>
      <c r="J519" s="280"/>
      <c r="K519" s="280"/>
      <c r="L519" s="280"/>
      <c r="M519" s="280"/>
      <c r="N519" s="280"/>
      <c r="O519" s="280"/>
      <c r="P519" s="280"/>
      <c r="Q519" s="280"/>
      <c r="R519" s="280"/>
      <c r="S519" s="280"/>
      <c r="T519" s="280"/>
      <c r="U519" s="280"/>
      <c r="V519" s="280"/>
      <c r="W519" s="280"/>
      <c r="X519" s="280"/>
      <c r="Y519" s="280"/>
      <c r="Z519" s="280"/>
      <c r="AA519" s="280"/>
      <c r="AB519" s="280"/>
      <c r="AC519" s="280"/>
      <c r="AD519" s="280"/>
    </row>
    <row r="520" ht="20.25" customHeight="1">
      <c r="A520" s="280"/>
      <c r="B520" s="280"/>
      <c r="C520" s="280"/>
      <c r="D520" s="280"/>
      <c r="E520" s="280"/>
      <c r="F520" s="280"/>
      <c r="G520" s="280"/>
      <c r="H520" s="280"/>
      <c r="I520" s="280"/>
      <c r="J520" s="280"/>
      <c r="K520" s="280"/>
      <c r="L520" s="280"/>
      <c r="M520" s="280"/>
      <c r="N520" s="280"/>
      <c r="O520" s="280"/>
      <c r="P520" s="280"/>
      <c r="Q520" s="280"/>
      <c r="R520" s="280"/>
      <c r="S520" s="280"/>
      <c r="T520" s="280"/>
      <c r="U520" s="280"/>
      <c r="V520" s="280"/>
      <c r="W520" s="280"/>
      <c r="X520" s="280"/>
      <c r="Y520" s="280"/>
      <c r="Z520" s="280"/>
      <c r="AA520" s="280"/>
      <c r="AB520" s="280"/>
      <c r="AC520" s="280"/>
      <c r="AD520" s="280"/>
    </row>
    <row r="521" ht="20.25" customHeight="1">
      <c r="A521" s="280"/>
      <c r="B521" s="280"/>
      <c r="C521" s="280"/>
      <c r="D521" s="280"/>
      <c r="E521" s="280"/>
      <c r="F521" s="280"/>
      <c r="G521" s="280"/>
      <c r="H521" s="280"/>
      <c r="I521" s="280"/>
      <c r="J521" s="280"/>
      <c r="K521" s="280"/>
      <c r="L521" s="280"/>
      <c r="M521" s="280"/>
      <c r="N521" s="280"/>
      <c r="O521" s="280"/>
      <c r="P521" s="280"/>
      <c r="Q521" s="280"/>
      <c r="R521" s="280"/>
      <c r="S521" s="280"/>
      <c r="T521" s="280"/>
      <c r="U521" s="280"/>
      <c r="V521" s="280"/>
      <c r="W521" s="280"/>
      <c r="X521" s="280"/>
      <c r="Y521" s="280"/>
      <c r="Z521" s="280"/>
      <c r="AA521" s="280"/>
      <c r="AB521" s="280"/>
      <c r="AC521" s="280"/>
      <c r="AD521" s="280"/>
    </row>
    <row r="522" ht="20.25" customHeight="1">
      <c r="A522" s="280"/>
      <c r="B522" s="280"/>
      <c r="C522" s="280"/>
      <c r="D522" s="280"/>
      <c r="E522" s="280"/>
      <c r="F522" s="280"/>
      <c r="G522" s="280"/>
      <c r="H522" s="280"/>
      <c r="I522" s="280"/>
      <c r="J522" s="280"/>
      <c r="K522" s="280"/>
      <c r="L522" s="280"/>
      <c r="M522" s="280"/>
      <c r="N522" s="280"/>
      <c r="O522" s="280"/>
      <c r="P522" s="280"/>
      <c r="Q522" s="280"/>
      <c r="R522" s="280"/>
      <c r="S522" s="280"/>
      <c r="T522" s="280"/>
      <c r="U522" s="280"/>
      <c r="V522" s="280"/>
      <c r="W522" s="280"/>
      <c r="X522" s="280"/>
      <c r="Y522" s="280"/>
      <c r="Z522" s="280"/>
      <c r="AA522" s="280"/>
      <c r="AB522" s="280"/>
      <c r="AC522" s="280"/>
      <c r="AD522" s="280"/>
    </row>
    <row r="523" ht="20.25" customHeight="1">
      <c r="A523" s="280"/>
      <c r="B523" s="280"/>
      <c r="C523" s="280"/>
      <c r="D523" s="280"/>
      <c r="E523" s="280"/>
      <c r="F523" s="280"/>
      <c r="G523" s="280"/>
      <c r="H523" s="280"/>
      <c r="I523" s="280"/>
      <c r="J523" s="280"/>
      <c r="K523" s="280"/>
      <c r="L523" s="280"/>
      <c r="M523" s="280"/>
      <c r="N523" s="280"/>
      <c r="O523" s="280"/>
      <c r="P523" s="280"/>
      <c r="Q523" s="280"/>
      <c r="R523" s="280"/>
      <c r="S523" s="280"/>
      <c r="T523" s="280"/>
      <c r="U523" s="280"/>
      <c r="V523" s="280"/>
      <c r="W523" s="280"/>
      <c r="X523" s="280"/>
      <c r="Y523" s="280"/>
      <c r="Z523" s="280"/>
      <c r="AA523" s="280"/>
      <c r="AB523" s="280"/>
      <c r="AC523" s="280"/>
      <c r="AD523" s="280"/>
    </row>
    <row r="524" ht="20.25" customHeight="1">
      <c r="A524" s="280"/>
      <c r="B524" s="280"/>
      <c r="C524" s="280"/>
      <c r="D524" s="280"/>
      <c r="E524" s="280"/>
      <c r="F524" s="280"/>
      <c r="G524" s="280"/>
      <c r="H524" s="280"/>
      <c r="I524" s="280"/>
      <c r="J524" s="280"/>
      <c r="K524" s="280"/>
      <c r="L524" s="280"/>
      <c r="M524" s="280"/>
      <c r="N524" s="280"/>
      <c r="O524" s="280"/>
      <c r="P524" s="280"/>
      <c r="Q524" s="280"/>
      <c r="R524" s="280"/>
      <c r="S524" s="280"/>
      <c r="T524" s="280"/>
      <c r="U524" s="280"/>
      <c r="V524" s="280"/>
      <c r="W524" s="280"/>
      <c r="X524" s="280"/>
      <c r="Y524" s="280"/>
      <c r="Z524" s="280"/>
      <c r="AA524" s="280"/>
      <c r="AB524" s="280"/>
      <c r="AC524" s="280"/>
      <c r="AD524" s="280"/>
    </row>
    <row r="525" ht="20.25" customHeight="1">
      <c r="A525" s="280"/>
      <c r="B525" s="280"/>
      <c r="C525" s="280"/>
      <c r="D525" s="280"/>
      <c r="E525" s="280"/>
      <c r="F525" s="280"/>
      <c r="G525" s="280"/>
      <c r="H525" s="280"/>
      <c r="I525" s="280"/>
      <c r="J525" s="280"/>
      <c r="K525" s="280"/>
      <c r="L525" s="280"/>
      <c r="M525" s="280"/>
      <c r="N525" s="280"/>
      <c r="O525" s="280"/>
      <c r="P525" s="280"/>
      <c r="Q525" s="280"/>
      <c r="R525" s="280"/>
      <c r="S525" s="280"/>
      <c r="T525" s="280"/>
      <c r="U525" s="280"/>
      <c r="V525" s="280"/>
      <c r="W525" s="280"/>
      <c r="X525" s="280"/>
      <c r="Y525" s="280"/>
      <c r="Z525" s="280"/>
      <c r="AA525" s="280"/>
      <c r="AB525" s="280"/>
      <c r="AC525" s="280"/>
      <c r="AD525" s="280"/>
    </row>
    <row r="526" ht="20.25" customHeight="1">
      <c r="A526" s="280"/>
      <c r="B526" s="280"/>
      <c r="C526" s="280"/>
      <c r="D526" s="280"/>
      <c r="E526" s="280"/>
      <c r="F526" s="280"/>
      <c r="G526" s="280"/>
      <c r="H526" s="280"/>
      <c r="I526" s="280"/>
      <c r="J526" s="280"/>
      <c r="K526" s="280"/>
      <c r="L526" s="280"/>
      <c r="M526" s="280"/>
      <c r="N526" s="280"/>
      <c r="O526" s="280"/>
      <c r="P526" s="280"/>
      <c r="Q526" s="280"/>
      <c r="R526" s="280"/>
      <c r="S526" s="280"/>
      <c r="T526" s="280"/>
      <c r="U526" s="280"/>
      <c r="V526" s="280"/>
      <c r="W526" s="280"/>
      <c r="X526" s="280"/>
      <c r="Y526" s="280"/>
      <c r="Z526" s="280"/>
      <c r="AA526" s="280"/>
      <c r="AB526" s="280"/>
      <c r="AC526" s="280"/>
      <c r="AD526" s="280"/>
    </row>
    <row r="527" ht="20.25" customHeight="1">
      <c r="A527" s="280"/>
      <c r="B527" s="280"/>
      <c r="C527" s="280"/>
      <c r="D527" s="280"/>
      <c r="E527" s="280"/>
      <c r="F527" s="280"/>
      <c r="G527" s="280"/>
      <c r="H527" s="280"/>
      <c r="I527" s="280"/>
      <c r="J527" s="280"/>
      <c r="K527" s="280"/>
      <c r="L527" s="280"/>
      <c r="M527" s="280"/>
      <c r="N527" s="280"/>
      <c r="O527" s="280"/>
      <c r="P527" s="280"/>
      <c r="Q527" s="280"/>
      <c r="R527" s="280"/>
      <c r="S527" s="280"/>
      <c r="T527" s="280"/>
      <c r="U527" s="280"/>
      <c r="V527" s="280"/>
      <c r="W527" s="280"/>
      <c r="X527" s="280"/>
      <c r="Y527" s="280"/>
      <c r="Z527" s="280"/>
      <c r="AA527" s="280"/>
      <c r="AB527" s="280"/>
      <c r="AC527" s="280"/>
      <c r="AD527" s="280"/>
    </row>
    <row r="528" ht="20.25" customHeight="1">
      <c r="A528" s="280"/>
      <c r="B528" s="280"/>
      <c r="C528" s="280"/>
      <c r="D528" s="280"/>
      <c r="E528" s="280"/>
      <c r="F528" s="280"/>
      <c r="G528" s="280"/>
      <c r="H528" s="280"/>
      <c r="I528" s="280"/>
      <c r="J528" s="280"/>
      <c r="K528" s="280"/>
      <c r="L528" s="280"/>
      <c r="M528" s="280"/>
      <c r="N528" s="280"/>
      <c r="O528" s="280"/>
      <c r="P528" s="280"/>
      <c r="Q528" s="280"/>
      <c r="R528" s="280"/>
      <c r="S528" s="280"/>
      <c r="T528" s="280"/>
      <c r="U528" s="280"/>
      <c r="V528" s="280"/>
      <c r="W528" s="280"/>
      <c r="X528" s="280"/>
      <c r="Y528" s="280"/>
      <c r="Z528" s="280"/>
      <c r="AA528" s="280"/>
      <c r="AB528" s="280"/>
      <c r="AC528" s="280"/>
      <c r="AD528" s="280"/>
    </row>
    <row r="529" ht="20.25" customHeight="1">
      <c r="A529" s="280"/>
      <c r="B529" s="280"/>
      <c r="C529" s="280"/>
      <c r="D529" s="280"/>
      <c r="E529" s="280"/>
      <c r="F529" s="280"/>
      <c r="G529" s="280"/>
      <c r="H529" s="280"/>
      <c r="I529" s="280"/>
      <c r="J529" s="280"/>
      <c r="K529" s="280"/>
      <c r="L529" s="280"/>
      <c r="M529" s="280"/>
      <c r="N529" s="280"/>
      <c r="O529" s="280"/>
      <c r="P529" s="280"/>
      <c r="Q529" s="280"/>
      <c r="R529" s="280"/>
      <c r="S529" s="280"/>
      <c r="T529" s="280"/>
      <c r="U529" s="280"/>
      <c r="V529" s="280"/>
      <c r="W529" s="280"/>
      <c r="X529" s="280"/>
      <c r="Y529" s="280"/>
      <c r="Z529" s="280"/>
      <c r="AA529" s="280"/>
      <c r="AB529" s="280"/>
      <c r="AC529" s="280"/>
      <c r="AD529" s="280"/>
    </row>
    <row r="530" ht="20.25" customHeight="1">
      <c r="A530" s="280"/>
      <c r="B530" s="280"/>
      <c r="C530" s="280"/>
      <c r="D530" s="280"/>
      <c r="E530" s="280"/>
      <c r="F530" s="280"/>
      <c r="G530" s="280"/>
      <c r="H530" s="280"/>
      <c r="I530" s="280"/>
      <c r="J530" s="280"/>
      <c r="K530" s="280"/>
      <c r="L530" s="280"/>
      <c r="M530" s="280"/>
      <c r="N530" s="280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0"/>
      <c r="AC530" s="280"/>
      <c r="AD530" s="280"/>
    </row>
    <row r="531" ht="20.25" customHeight="1">
      <c r="A531" s="280"/>
      <c r="B531" s="280"/>
      <c r="C531" s="280"/>
      <c r="D531" s="280"/>
      <c r="E531" s="280"/>
      <c r="F531" s="280"/>
      <c r="G531" s="280"/>
      <c r="H531" s="280"/>
      <c r="I531" s="280"/>
      <c r="J531" s="280"/>
      <c r="K531" s="280"/>
      <c r="L531" s="280"/>
      <c r="M531" s="280"/>
      <c r="N531" s="280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0"/>
      <c r="AC531" s="280"/>
      <c r="AD531" s="280"/>
    </row>
    <row r="532" ht="20.25" customHeight="1">
      <c r="A532" s="280"/>
      <c r="B532" s="280"/>
      <c r="C532" s="280"/>
      <c r="D532" s="280"/>
      <c r="E532" s="280"/>
      <c r="F532" s="280"/>
      <c r="G532" s="280"/>
      <c r="H532" s="280"/>
      <c r="I532" s="280"/>
      <c r="J532" s="280"/>
      <c r="K532" s="280"/>
      <c r="L532" s="280"/>
      <c r="M532" s="280"/>
      <c r="N532" s="280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0"/>
      <c r="AC532" s="280"/>
      <c r="AD532" s="280"/>
    </row>
    <row r="533" ht="20.25" customHeight="1">
      <c r="A533" s="280"/>
      <c r="B533" s="280"/>
      <c r="C533" s="280"/>
      <c r="D533" s="280"/>
      <c r="E533" s="280"/>
      <c r="F533" s="280"/>
      <c r="G533" s="280"/>
      <c r="H533" s="280"/>
      <c r="I533" s="280"/>
      <c r="J533" s="280"/>
      <c r="K533" s="280"/>
      <c r="L533" s="280"/>
      <c r="M533" s="280"/>
      <c r="N533" s="280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0"/>
      <c r="AC533" s="280"/>
      <c r="AD533" s="280"/>
    </row>
    <row r="534" ht="20.25" customHeight="1">
      <c r="A534" s="280"/>
      <c r="B534" s="280"/>
      <c r="C534" s="280"/>
      <c r="D534" s="280"/>
      <c r="E534" s="280"/>
      <c r="F534" s="280"/>
      <c r="G534" s="280"/>
      <c r="H534" s="280"/>
      <c r="I534" s="280"/>
      <c r="J534" s="280"/>
      <c r="K534" s="280"/>
      <c r="L534" s="280"/>
      <c r="M534" s="280"/>
      <c r="N534" s="280"/>
      <c r="O534" s="280"/>
      <c r="P534" s="280"/>
      <c r="Q534" s="280"/>
      <c r="R534" s="280"/>
      <c r="S534" s="280"/>
      <c r="T534" s="280"/>
      <c r="U534" s="280"/>
      <c r="V534" s="280"/>
      <c r="W534" s="280"/>
      <c r="X534" s="280"/>
      <c r="Y534" s="280"/>
      <c r="Z534" s="280"/>
      <c r="AA534" s="280"/>
      <c r="AB534" s="280"/>
      <c r="AC534" s="280"/>
      <c r="AD534" s="280"/>
    </row>
    <row r="535" ht="20.25" customHeight="1">
      <c r="A535" s="280"/>
      <c r="B535" s="280"/>
      <c r="C535" s="280"/>
      <c r="D535" s="280"/>
      <c r="E535" s="280"/>
      <c r="F535" s="280"/>
      <c r="G535" s="280"/>
      <c r="H535" s="280"/>
      <c r="I535" s="280"/>
      <c r="J535" s="280"/>
      <c r="K535" s="280"/>
      <c r="L535" s="280"/>
      <c r="M535" s="280"/>
      <c r="N535" s="280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0"/>
      <c r="AC535" s="280"/>
      <c r="AD535" s="280"/>
    </row>
    <row r="536" ht="20.25" customHeight="1">
      <c r="A536" s="280"/>
      <c r="B536" s="280"/>
      <c r="C536" s="280"/>
      <c r="D536" s="280"/>
      <c r="E536" s="280"/>
      <c r="F536" s="280"/>
      <c r="G536" s="280"/>
      <c r="H536" s="280"/>
      <c r="I536" s="280"/>
      <c r="J536" s="280"/>
      <c r="K536" s="280"/>
      <c r="L536" s="280"/>
      <c r="M536" s="280"/>
      <c r="N536" s="280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0"/>
      <c r="AC536" s="280"/>
      <c r="AD536" s="280"/>
    </row>
    <row r="537" ht="20.25" customHeight="1">
      <c r="A537" s="280"/>
      <c r="B537" s="280"/>
      <c r="C537" s="280"/>
      <c r="D537" s="280"/>
      <c r="E537" s="280"/>
      <c r="F537" s="280"/>
      <c r="G537" s="280"/>
      <c r="H537" s="280"/>
      <c r="I537" s="280"/>
      <c r="J537" s="280"/>
      <c r="K537" s="280"/>
      <c r="L537" s="280"/>
      <c r="M537" s="280"/>
      <c r="N537" s="280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0"/>
      <c r="AC537" s="280"/>
      <c r="AD537" s="280"/>
    </row>
    <row r="538" ht="20.25" customHeight="1">
      <c r="A538" s="280"/>
      <c r="B538" s="280"/>
      <c r="C538" s="280"/>
      <c r="D538" s="280"/>
      <c r="E538" s="280"/>
      <c r="F538" s="280"/>
      <c r="G538" s="280"/>
      <c r="H538" s="280"/>
      <c r="I538" s="280"/>
      <c r="J538" s="280"/>
      <c r="K538" s="280"/>
      <c r="L538" s="280"/>
      <c r="M538" s="280"/>
      <c r="N538" s="280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0"/>
      <c r="AC538" s="280"/>
      <c r="AD538" s="280"/>
    </row>
    <row r="539" ht="20.25" customHeight="1">
      <c r="A539" s="280"/>
      <c r="B539" s="280"/>
      <c r="C539" s="280"/>
      <c r="D539" s="280"/>
      <c r="E539" s="280"/>
      <c r="F539" s="280"/>
      <c r="G539" s="280"/>
      <c r="H539" s="280"/>
      <c r="I539" s="280"/>
      <c r="J539" s="280"/>
      <c r="K539" s="280"/>
      <c r="L539" s="280"/>
      <c r="M539" s="280"/>
      <c r="N539" s="280"/>
      <c r="O539" s="280"/>
      <c r="P539" s="280"/>
      <c r="Q539" s="280"/>
      <c r="R539" s="280"/>
      <c r="S539" s="280"/>
      <c r="T539" s="280"/>
      <c r="U539" s="280"/>
      <c r="V539" s="280"/>
      <c r="W539" s="280"/>
      <c r="X539" s="280"/>
      <c r="Y539" s="280"/>
      <c r="Z539" s="280"/>
      <c r="AA539" s="280"/>
      <c r="AB539" s="280"/>
      <c r="AC539" s="280"/>
      <c r="AD539" s="280"/>
    </row>
    <row r="540" ht="20.25" customHeight="1">
      <c r="A540" s="280"/>
      <c r="B540" s="280"/>
      <c r="C540" s="280"/>
      <c r="D540" s="280"/>
      <c r="E540" s="280"/>
      <c r="F540" s="280"/>
      <c r="G540" s="280"/>
      <c r="H540" s="280"/>
      <c r="I540" s="280"/>
      <c r="J540" s="280"/>
      <c r="K540" s="280"/>
      <c r="L540" s="280"/>
      <c r="M540" s="280"/>
      <c r="N540" s="280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0"/>
      <c r="AC540" s="280"/>
      <c r="AD540" s="280"/>
    </row>
    <row r="541" ht="20.25" customHeight="1">
      <c r="A541" s="280"/>
      <c r="B541" s="280"/>
      <c r="C541" s="280"/>
      <c r="D541" s="280"/>
      <c r="E541" s="280"/>
      <c r="F541" s="280"/>
      <c r="G541" s="280"/>
      <c r="H541" s="280"/>
      <c r="I541" s="280"/>
      <c r="J541" s="280"/>
      <c r="K541" s="280"/>
      <c r="L541" s="280"/>
      <c r="M541" s="280"/>
      <c r="N541" s="280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0"/>
      <c r="AC541" s="280"/>
      <c r="AD541" s="280"/>
    </row>
    <row r="542" ht="20.25" customHeight="1">
      <c r="A542" s="280"/>
      <c r="B542" s="280"/>
      <c r="C542" s="280"/>
      <c r="D542" s="280"/>
      <c r="E542" s="280"/>
      <c r="F542" s="280"/>
      <c r="G542" s="280"/>
      <c r="H542" s="280"/>
      <c r="I542" s="280"/>
      <c r="J542" s="280"/>
      <c r="K542" s="280"/>
      <c r="L542" s="280"/>
      <c r="M542" s="280"/>
      <c r="N542" s="280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0"/>
      <c r="AC542" s="280"/>
      <c r="AD542" s="280"/>
    </row>
    <row r="543" ht="20.25" customHeight="1">
      <c r="A543" s="280"/>
      <c r="B543" s="280"/>
      <c r="C543" s="280"/>
      <c r="D543" s="280"/>
      <c r="E543" s="280"/>
      <c r="F543" s="280"/>
      <c r="G543" s="280"/>
      <c r="H543" s="280"/>
      <c r="I543" s="280"/>
      <c r="J543" s="280"/>
      <c r="K543" s="280"/>
      <c r="L543" s="280"/>
      <c r="M543" s="280"/>
      <c r="N543" s="280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0"/>
      <c r="AC543" s="280"/>
      <c r="AD543" s="280"/>
    </row>
    <row r="544" ht="20.25" customHeight="1">
      <c r="A544" s="280"/>
      <c r="B544" s="280"/>
      <c r="C544" s="280"/>
      <c r="D544" s="280"/>
      <c r="E544" s="280"/>
      <c r="F544" s="280"/>
      <c r="G544" s="280"/>
      <c r="H544" s="280"/>
      <c r="I544" s="280"/>
      <c r="J544" s="280"/>
      <c r="K544" s="280"/>
      <c r="L544" s="280"/>
      <c r="M544" s="280"/>
      <c r="N544" s="280"/>
      <c r="O544" s="280"/>
      <c r="P544" s="280"/>
      <c r="Q544" s="280"/>
      <c r="R544" s="280"/>
      <c r="S544" s="280"/>
      <c r="T544" s="280"/>
      <c r="U544" s="280"/>
      <c r="V544" s="280"/>
      <c r="W544" s="280"/>
      <c r="X544" s="280"/>
      <c r="Y544" s="280"/>
      <c r="Z544" s="280"/>
      <c r="AA544" s="280"/>
      <c r="AB544" s="280"/>
      <c r="AC544" s="280"/>
      <c r="AD544" s="280"/>
    </row>
    <row r="545" ht="20.25" customHeight="1">
      <c r="A545" s="280"/>
      <c r="B545" s="280"/>
      <c r="C545" s="280"/>
      <c r="D545" s="280"/>
      <c r="E545" s="280"/>
      <c r="F545" s="280"/>
      <c r="G545" s="280"/>
      <c r="H545" s="280"/>
      <c r="I545" s="280"/>
      <c r="J545" s="280"/>
      <c r="K545" s="280"/>
      <c r="L545" s="280"/>
      <c r="M545" s="280"/>
      <c r="N545" s="280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0"/>
      <c r="AC545" s="280"/>
      <c r="AD545" s="280"/>
    </row>
    <row r="546" ht="20.25" customHeight="1">
      <c r="A546" s="280"/>
      <c r="B546" s="280"/>
      <c r="C546" s="280"/>
      <c r="D546" s="280"/>
      <c r="E546" s="280"/>
      <c r="F546" s="280"/>
      <c r="G546" s="280"/>
      <c r="H546" s="280"/>
      <c r="I546" s="280"/>
      <c r="J546" s="280"/>
      <c r="K546" s="280"/>
      <c r="L546" s="280"/>
      <c r="M546" s="280"/>
      <c r="N546" s="280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0"/>
      <c r="AC546" s="280"/>
      <c r="AD546" s="280"/>
    </row>
    <row r="547" ht="20.25" customHeight="1">
      <c r="A547" s="280"/>
      <c r="B547" s="280"/>
      <c r="C547" s="280"/>
      <c r="D547" s="280"/>
      <c r="E547" s="280"/>
      <c r="F547" s="280"/>
      <c r="G547" s="280"/>
      <c r="H547" s="280"/>
      <c r="I547" s="280"/>
      <c r="J547" s="280"/>
      <c r="K547" s="280"/>
      <c r="L547" s="280"/>
      <c r="M547" s="280"/>
      <c r="N547" s="280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0"/>
      <c r="AC547" s="280"/>
      <c r="AD547" s="280"/>
    </row>
    <row r="548" ht="20.25" customHeight="1">
      <c r="A548" s="280"/>
      <c r="B548" s="280"/>
      <c r="C548" s="280"/>
      <c r="D548" s="280"/>
      <c r="E548" s="280"/>
      <c r="F548" s="280"/>
      <c r="G548" s="280"/>
      <c r="H548" s="280"/>
      <c r="I548" s="280"/>
      <c r="J548" s="280"/>
      <c r="K548" s="280"/>
      <c r="L548" s="280"/>
      <c r="M548" s="280"/>
      <c r="N548" s="280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0"/>
      <c r="AC548" s="280"/>
      <c r="AD548" s="280"/>
    </row>
    <row r="549" ht="20.25" customHeight="1">
      <c r="A549" s="280"/>
      <c r="B549" s="280"/>
      <c r="C549" s="280"/>
      <c r="D549" s="280"/>
      <c r="E549" s="280"/>
      <c r="F549" s="280"/>
      <c r="G549" s="280"/>
      <c r="H549" s="280"/>
      <c r="I549" s="280"/>
      <c r="J549" s="280"/>
      <c r="K549" s="280"/>
      <c r="L549" s="280"/>
      <c r="M549" s="280"/>
      <c r="N549" s="280"/>
      <c r="O549" s="280"/>
      <c r="P549" s="280"/>
      <c r="Q549" s="280"/>
      <c r="R549" s="280"/>
      <c r="S549" s="280"/>
      <c r="T549" s="280"/>
      <c r="U549" s="280"/>
      <c r="V549" s="280"/>
      <c r="W549" s="280"/>
      <c r="X549" s="280"/>
      <c r="Y549" s="280"/>
      <c r="Z549" s="280"/>
      <c r="AA549" s="280"/>
      <c r="AB549" s="280"/>
      <c r="AC549" s="280"/>
      <c r="AD549" s="280"/>
    </row>
    <row r="550" ht="20.25" customHeight="1">
      <c r="A550" s="280"/>
      <c r="B550" s="280"/>
      <c r="C550" s="280"/>
      <c r="D550" s="280"/>
      <c r="E550" s="280"/>
      <c r="F550" s="280"/>
      <c r="G550" s="280"/>
      <c r="H550" s="280"/>
      <c r="I550" s="280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0"/>
      <c r="AC550" s="280"/>
      <c r="AD550" s="280"/>
    </row>
    <row r="551" ht="20.25" customHeight="1">
      <c r="A551" s="280"/>
      <c r="B551" s="280"/>
      <c r="C551" s="280"/>
      <c r="D551" s="280"/>
      <c r="E551" s="280"/>
      <c r="F551" s="280"/>
      <c r="G551" s="280"/>
      <c r="H551" s="280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0"/>
      <c r="AC551" s="280"/>
      <c r="AD551" s="280"/>
    </row>
    <row r="552" ht="20.25" customHeight="1">
      <c r="A552" s="280"/>
      <c r="B552" s="280"/>
      <c r="C552" s="280"/>
      <c r="D552" s="280"/>
      <c r="E552" s="280"/>
      <c r="F552" s="280"/>
      <c r="G552" s="280"/>
      <c r="H552" s="280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0"/>
      <c r="AC552" s="280"/>
      <c r="AD552" s="280"/>
    </row>
    <row r="553" ht="20.25" customHeight="1">
      <c r="A553" s="280"/>
      <c r="B553" s="280"/>
      <c r="C553" s="280"/>
      <c r="D553" s="280"/>
      <c r="E553" s="280"/>
      <c r="F553" s="280"/>
      <c r="G553" s="280"/>
      <c r="H553" s="280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0"/>
      <c r="AC553" s="280"/>
      <c r="AD553" s="280"/>
    </row>
    <row r="554" ht="20.25" customHeight="1">
      <c r="A554" s="280"/>
      <c r="B554" s="280"/>
      <c r="C554" s="280"/>
      <c r="D554" s="280"/>
      <c r="E554" s="280"/>
      <c r="F554" s="280"/>
      <c r="G554" s="280"/>
      <c r="H554" s="280"/>
      <c r="I554" s="280"/>
      <c r="J554" s="280"/>
      <c r="K554" s="280"/>
      <c r="L554" s="280"/>
      <c r="M554" s="280"/>
      <c r="N554" s="280"/>
      <c r="O554" s="280"/>
      <c r="P554" s="280"/>
      <c r="Q554" s="280"/>
      <c r="R554" s="280"/>
      <c r="S554" s="280"/>
      <c r="T554" s="280"/>
      <c r="U554" s="280"/>
      <c r="V554" s="280"/>
      <c r="W554" s="280"/>
      <c r="X554" s="280"/>
      <c r="Y554" s="280"/>
      <c r="Z554" s="280"/>
      <c r="AA554" s="280"/>
      <c r="AB554" s="280"/>
      <c r="AC554" s="280"/>
      <c r="AD554" s="280"/>
    </row>
    <row r="555" ht="20.25" customHeight="1">
      <c r="A555" s="280"/>
      <c r="B555" s="280"/>
      <c r="C555" s="280"/>
      <c r="D555" s="280"/>
      <c r="E555" s="280"/>
      <c r="F555" s="280"/>
      <c r="G555" s="280"/>
      <c r="H555" s="280"/>
      <c r="I555" s="280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0"/>
      <c r="AC555" s="280"/>
      <c r="AD555" s="280"/>
    </row>
    <row r="556" ht="20.25" customHeight="1">
      <c r="A556" s="280"/>
      <c r="B556" s="280"/>
      <c r="C556" s="280"/>
      <c r="D556" s="280"/>
      <c r="E556" s="280"/>
      <c r="F556" s="280"/>
      <c r="G556" s="280"/>
      <c r="H556" s="280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0"/>
      <c r="AC556" s="280"/>
      <c r="AD556" s="280"/>
    </row>
    <row r="557" ht="20.25" customHeight="1">
      <c r="A557" s="280"/>
      <c r="B557" s="280"/>
      <c r="C557" s="280"/>
      <c r="D557" s="280"/>
      <c r="E557" s="280"/>
      <c r="F557" s="280"/>
      <c r="G557" s="280"/>
      <c r="H557" s="280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0"/>
      <c r="AC557" s="280"/>
      <c r="AD557" s="280"/>
    </row>
    <row r="558" ht="20.25" customHeight="1">
      <c r="A558" s="280"/>
      <c r="B558" s="280"/>
      <c r="C558" s="280"/>
      <c r="D558" s="280"/>
      <c r="E558" s="280"/>
      <c r="F558" s="280"/>
      <c r="G558" s="280"/>
      <c r="H558" s="280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0"/>
      <c r="AC558" s="280"/>
      <c r="AD558" s="280"/>
    </row>
    <row r="559" ht="20.25" customHeight="1">
      <c r="A559" s="280"/>
      <c r="B559" s="280"/>
      <c r="C559" s="280"/>
      <c r="D559" s="280"/>
      <c r="E559" s="280"/>
      <c r="F559" s="280"/>
      <c r="G559" s="280"/>
      <c r="H559" s="280"/>
      <c r="I559" s="280"/>
      <c r="J559" s="280"/>
      <c r="K559" s="280"/>
      <c r="L559" s="280"/>
      <c r="M559" s="280"/>
      <c r="N559" s="280"/>
      <c r="O559" s="280"/>
      <c r="P559" s="280"/>
      <c r="Q559" s="280"/>
      <c r="R559" s="280"/>
      <c r="S559" s="280"/>
      <c r="T559" s="280"/>
      <c r="U559" s="280"/>
      <c r="V559" s="280"/>
      <c r="W559" s="280"/>
      <c r="X559" s="280"/>
      <c r="Y559" s="280"/>
      <c r="Z559" s="280"/>
      <c r="AA559" s="280"/>
      <c r="AB559" s="280"/>
      <c r="AC559" s="280"/>
      <c r="AD559" s="280"/>
    </row>
    <row r="560" ht="20.25" customHeight="1">
      <c r="A560" s="280"/>
      <c r="B560" s="280"/>
      <c r="C560" s="280"/>
      <c r="D560" s="280"/>
      <c r="E560" s="280"/>
      <c r="F560" s="280"/>
      <c r="G560" s="280"/>
      <c r="H560" s="280"/>
      <c r="I560" s="280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0"/>
      <c r="AC560" s="280"/>
      <c r="AD560" s="280"/>
    </row>
    <row r="561" ht="20.25" customHeight="1">
      <c r="A561" s="280"/>
      <c r="B561" s="280"/>
      <c r="C561" s="280"/>
      <c r="D561" s="280"/>
      <c r="E561" s="280"/>
      <c r="F561" s="280"/>
      <c r="G561" s="280"/>
      <c r="H561" s="280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0"/>
      <c r="AC561" s="280"/>
      <c r="AD561" s="280"/>
    </row>
    <row r="562" ht="20.25" customHeight="1">
      <c r="A562" s="280"/>
      <c r="B562" s="280"/>
      <c r="C562" s="280"/>
      <c r="D562" s="280"/>
      <c r="E562" s="280"/>
      <c r="F562" s="280"/>
      <c r="G562" s="280"/>
      <c r="H562" s="280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0"/>
      <c r="AC562" s="280"/>
      <c r="AD562" s="280"/>
    </row>
    <row r="563" ht="20.25" customHeight="1">
      <c r="A563" s="280"/>
      <c r="B563" s="280"/>
      <c r="C563" s="280"/>
      <c r="D563" s="280"/>
      <c r="E563" s="280"/>
      <c r="F563" s="280"/>
      <c r="G563" s="280"/>
      <c r="H563" s="280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0"/>
      <c r="AC563" s="280"/>
      <c r="AD563" s="280"/>
    </row>
    <row r="564" ht="20.25" customHeight="1">
      <c r="A564" s="280"/>
      <c r="B564" s="280"/>
      <c r="C564" s="280"/>
      <c r="D564" s="280"/>
      <c r="E564" s="280"/>
      <c r="F564" s="280"/>
      <c r="G564" s="280"/>
      <c r="H564" s="280"/>
      <c r="I564" s="280"/>
      <c r="J564" s="280"/>
      <c r="K564" s="280"/>
      <c r="L564" s="280"/>
      <c r="M564" s="280"/>
      <c r="N564" s="280"/>
      <c r="O564" s="280"/>
      <c r="P564" s="280"/>
      <c r="Q564" s="280"/>
      <c r="R564" s="280"/>
      <c r="S564" s="280"/>
      <c r="T564" s="280"/>
      <c r="U564" s="280"/>
      <c r="V564" s="280"/>
      <c r="W564" s="280"/>
      <c r="X564" s="280"/>
      <c r="Y564" s="280"/>
      <c r="Z564" s="280"/>
      <c r="AA564" s="280"/>
      <c r="AB564" s="280"/>
      <c r="AC564" s="280"/>
      <c r="AD564" s="280"/>
    </row>
    <row r="565" ht="20.25" customHeight="1">
      <c r="A565" s="280"/>
      <c r="B565" s="280"/>
      <c r="C565" s="280"/>
      <c r="D565" s="280"/>
      <c r="E565" s="280"/>
      <c r="F565" s="280"/>
      <c r="G565" s="280"/>
      <c r="H565" s="280"/>
      <c r="I565" s="280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0"/>
      <c r="AC565" s="280"/>
      <c r="AD565" s="280"/>
    </row>
    <row r="566" ht="20.25" customHeight="1">
      <c r="A566" s="280"/>
      <c r="B566" s="280"/>
      <c r="C566" s="280"/>
      <c r="D566" s="280"/>
      <c r="E566" s="280"/>
      <c r="F566" s="280"/>
      <c r="G566" s="280"/>
      <c r="H566" s="280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0"/>
      <c r="AC566" s="280"/>
      <c r="AD566" s="280"/>
    </row>
    <row r="567" ht="20.25" customHeight="1">
      <c r="A567" s="280"/>
      <c r="B567" s="280"/>
      <c r="C567" s="280"/>
      <c r="D567" s="280"/>
      <c r="E567" s="280"/>
      <c r="F567" s="280"/>
      <c r="G567" s="280"/>
      <c r="H567" s="280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0"/>
      <c r="AC567" s="280"/>
      <c r="AD567" s="280"/>
    </row>
    <row r="568" ht="20.25" customHeight="1">
      <c r="A568" s="280"/>
      <c r="B568" s="280"/>
      <c r="C568" s="280"/>
      <c r="D568" s="280"/>
      <c r="E568" s="280"/>
      <c r="F568" s="280"/>
      <c r="G568" s="280"/>
      <c r="H568" s="280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0"/>
      <c r="AC568" s="280"/>
      <c r="AD568" s="280"/>
    </row>
    <row r="569" ht="20.25" customHeight="1">
      <c r="A569" s="280"/>
      <c r="B569" s="280"/>
      <c r="C569" s="280"/>
      <c r="D569" s="280"/>
      <c r="E569" s="280"/>
      <c r="F569" s="280"/>
      <c r="G569" s="280"/>
      <c r="H569" s="280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0"/>
      <c r="X569" s="280"/>
      <c r="Y569" s="280"/>
      <c r="Z569" s="280"/>
      <c r="AA569" s="280"/>
      <c r="AB569" s="280"/>
      <c r="AC569" s="280"/>
      <c r="AD569" s="280"/>
    </row>
    <row r="570" ht="20.25" customHeight="1">
      <c r="A570" s="280"/>
      <c r="B570" s="280"/>
      <c r="C570" s="280"/>
      <c r="D570" s="280"/>
      <c r="E570" s="280"/>
      <c r="F570" s="280"/>
      <c r="G570" s="280"/>
      <c r="H570" s="280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0"/>
      <c r="AC570" s="280"/>
      <c r="AD570" s="280"/>
    </row>
    <row r="571" ht="20.25" customHeight="1">
      <c r="A571" s="280"/>
      <c r="B571" s="280"/>
      <c r="C571" s="280"/>
      <c r="D571" s="280"/>
      <c r="E571" s="280"/>
      <c r="F571" s="280"/>
      <c r="G571" s="280"/>
      <c r="H571" s="280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0"/>
      <c r="AC571" s="280"/>
      <c r="AD571" s="280"/>
    </row>
    <row r="572" ht="20.25" customHeight="1">
      <c r="A572" s="280"/>
      <c r="B572" s="280"/>
      <c r="C572" s="280"/>
      <c r="D572" s="280"/>
      <c r="E572" s="280"/>
      <c r="F572" s="280"/>
      <c r="G572" s="280"/>
      <c r="H572" s="280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0"/>
      <c r="AC572" s="280"/>
      <c r="AD572" s="280"/>
    </row>
    <row r="573" ht="20.25" customHeight="1">
      <c r="A573" s="280"/>
      <c r="B573" s="280"/>
      <c r="C573" s="280"/>
      <c r="D573" s="280"/>
      <c r="E573" s="280"/>
      <c r="F573" s="280"/>
      <c r="G573" s="280"/>
      <c r="H573" s="280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0"/>
      <c r="AC573" s="280"/>
      <c r="AD573" s="280"/>
    </row>
    <row r="574" ht="20.25" customHeight="1">
      <c r="A574" s="280"/>
      <c r="B574" s="280"/>
      <c r="C574" s="280"/>
      <c r="D574" s="280"/>
      <c r="E574" s="280"/>
      <c r="F574" s="280"/>
      <c r="G574" s="280"/>
      <c r="H574" s="280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0"/>
      <c r="X574" s="280"/>
      <c r="Y574" s="280"/>
      <c r="Z574" s="280"/>
      <c r="AA574" s="280"/>
      <c r="AB574" s="280"/>
      <c r="AC574" s="280"/>
      <c r="AD574" s="280"/>
    </row>
    <row r="575" ht="20.25" customHeight="1">
      <c r="A575" s="280"/>
      <c r="B575" s="280"/>
      <c r="C575" s="280"/>
      <c r="D575" s="280"/>
      <c r="E575" s="280"/>
      <c r="F575" s="280"/>
      <c r="G575" s="280"/>
      <c r="H575" s="280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0"/>
      <c r="AC575" s="280"/>
      <c r="AD575" s="280"/>
    </row>
    <row r="576" ht="20.25" customHeight="1">
      <c r="A576" s="280"/>
      <c r="B576" s="280"/>
      <c r="C576" s="280"/>
      <c r="D576" s="280"/>
      <c r="E576" s="280"/>
      <c r="F576" s="280"/>
      <c r="G576" s="280"/>
      <c r="H576" s="280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0"/>
      <c r="X576" s="280"/>
      <c r="Y576" s="280"/>
      <c r="Z576" s="280"/>
      <c r="AA576" s="280"/>
      <c r="AB576" s="280"/>
      <c r="AC576" s="280"/>
      <c r="AD576" s="280"/>
    </row>
    <row r="577" ht="20.25" customHeight="1">
      <c r="A577" s="280"/>
      <c r="B577" s="280"/>
      <c r="C577" s="280"/>
      <c r="D577" s="280"/>
      <c r="E577" s="280"/>
      <c r="F577" s="280"/>
      <c r="G577" s="280"/>
      <c r="H577" s="280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0"/>
      <c r="X577" s="280"/>
      <c r="Y577" s="280"/>
      <c r="Z577" s="280"/>
      <c r="AA577" s="280"/>
      <c r="AB577" s="280"/>
      <c r="AC577" s="280"/>
      <c r="AD577" s="280"/>
    </row>
    <row r="578" ht="20.25" customHeight="1">
      <c r="A578" s="280"/>
      <c r="B578" s="280"/>
      <c r="C578" s="280"/>
      <c r="D578" s="280"/>
      <c r="E578" s="280"/>
      <c r="F578" s="280"/>
      <c r="G578" s="280"/>
      <c r="H578" s="280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0"/>
      <c r="X578" s="280"/>
      <c r="Y578" s="280"/>
      <c r="Z578" s="280"/>
      <c r="AA578" s="280"/>
      <c r="AB578" s="280"/>
      <c r="AC578" s="280"/>
      <c r="AD578" s="280"/>
    </row>
    <row r="579" ht="20.25" customHeight="1">
      <c r="A579" s="280"/>
      <c r="B579" s="280"/>
      <c r="C579" s="280"/>
      <c r="D579" s="280"/>
      <c r="E579" s="280"/>
      <c r="F579" s="280"/>
      <c r="G579" s="280"/>
      <c r="H579" s="280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0"/>
      <c r="X579" s="280"/>
      <c r="Y579" s="280"/>
      <c r="Z579" s="280"/>
      <c r="AA579" s="280"/>
      <c r="AB579" s="280"/>
      <c r="AC579" s="280"/>
      <c r="AD579" s="280"/>
    </row>
    <row r="580" ht="20.25" customHeight="1">
      <c r="A580" s="280"/>
      <c r="B580" s="280"/>
      <c r="C580" s="280"/>
      <c r="D580" s="280"/>
      <c r="E580" s="280"/>
      <c r="F580" s="280"/>
      <c r="G580" s="280"/>
      <c r="H580" s="280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0"/>
      <c r="X580" s="280"/>
      <c r="Y580" s="280"/>
      <c r="Z580" s="280"/>
      <c r="AA580" s="280"/>
      <c r="AB580" s="280"/>
      <c r="AC580" s="280"/>
      <c r="AD580" s="280"/>
    </row>
    <row r="581" ht="20.25" customHeight="1">
      <c r="A581" s="280"/>
      <c r="B581" s="280"/>
      <c r="C581" s="280"/>
      <c r="D581" s="280"/>
      <c r="E581" s="280"/>
      <c r="F581" s="280"/>
      <c r="G581" s="280"/>
      <c r="H581" s="280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0"/>
      <c r="X581" s="280"/>
      <c r="Y581" s="280"/>
      <c r="Z581" s="280"/>
      <c r="AA581" s="280"/>
      <c r="AB581" s="280"/>
      <c r="AC581" s="280"/>
      <c r="AD581" s="280"/>
    </row>
    <row r="582" ht="20.25" customHeight="1">
      <c r="A582" s="280"/>
      <c r="B582" s="280"/>
      <c r="C582" s="280"/>
      <c r="D582" s="280"/>
      <c r="E582" s="280"/>
      <c r="F582" s="280"/>
      <c r="G582" s="280"/>
      <c r="H582" s="280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0"/>
      <c r="X582" s="280"/>
      <c r="Y582" s="280"/>
      <c r="Z582" s="280"/>
      <c r="AA582" s="280"/>
      <c r="AB582" s="280"/>
      <c r="AC582" s="280"/>
      <c r="AD582" s="280"/>
    </row>
    <row r="583" ht="20.25" customHeight="1">
      <c r="A583" s="280"/>
      <c r="B583" s="280"/>
      <c r="C583" s="280"/>
      <c r="D583" s="280"/>
      <c r="E583" s="280"/>
      <c r="F583" s="280"/>
      <c r="G583" s="280"/>
      <c r="H583" s="280"/>
      <c r="I583" s="280"/>
      <c r="J583" s="280"/>
      <c r="K583" s="280"/>
      <c r="L583" s="280"/>
      <c r="M583" s="280"/>
      <c r="N583" s="280"/>
      <c r="O583" s="280"/>
      <c r="P583" s="280"/>
      <c r="Q583" s="280"/>
      <c r="R583" s="280"/>
      <c r="S583" s="280"/>
      <c r="T583" s="280"/>
      <c r="U583" s="280"/>
      <c r="V583" s="280"/>
      <c r="W583" s="280"/>
      <c r="X583" s="280"/>
      <c r="Y583" s="280"/>
      <c r="Z583" s="280"/>
      <c r="AA583" s="280"/>
      <c r="AB583" s="280"/>
      <c r="AC583" s="280"/>
      <c r="AD583" s="280"/>
    </row>
    <row r="584" ht="20.25" customHeight="1">
      <c r="A584" s="280"/>
      <c r="B584" s="280"/>
      <c r="C584" s="280"/>
      <c r="D584" s="280"/>
      <c r="E584" s="280"/>
      <c r="F584" s="280"/>
      <c r="G584" s="280"/>
      <c r="H584" s="280"/>
      <c r="I584" s="280"/>
      <c r="J584" s="280"/>
      <c r="K584" s="280"/>
      <c r="L584" s="280"/>
      <c r="M584" s="280"/>
      <c r="N584" s="280"/>
      <c r="O584" s="280"/>
      <c r="P584" s="280"/>
      <c r="Q584" s="280"/>
      <c r="R584" s="280"/>
      <c r="S584" s="280"/>
      <c r="T584" s="280"/>
      <c r="U584" s="280"/>
      <c r="V584" s="280"/>
      <c r="W584" s="280"/>
      <c r="X584" s="280"/>
      <c r="Y584" s="280"/>
      <c r="Z584" s="280"/>
      <c r="AA584" s="280"/>
      <c r="AB584" s="280"/>
      <c r="AC584" s="280"/>
      <c r="AD584" s="280"/>
    </row>
    <row r="585" ht="20.25" customHeight="1">
      <c r="A585" s="280"/>
      <c r="B585" s="280"/>
      <c r="C585" s="280"/>
      <c r="D585" s="280"/>
      <c r="E585" s="280"/>
      <c r="F585" s="280"/>
      <c r="G585" s="280"/>
      <c r="H585" s="280"/>
      <c r="I585" s="280"/>
      <c r="J585" s="280"/>
      <c r="K585" s="280"/>
      <c r="L585" s="280"/>
      <c r="M585" s="280"/>
      <c r="N585" s="280"/>
      <c r="O585" s="280"/>
      <c r="P585" s="280"/>
      <c r="Q585" s="280"/>
      <c r="R585" s="280"/>
      <c r="S585" s="280"/>
      <c r="T585" s="280"/>
      <c r="U585" s="280"/>
      <c r="V585" s="280"/>
      <c r="W585" s="280"/>
      <c r="X585" s="280"/>
      <c r="Y585" s="280"/>
      <c r="Z585" s="280"/>
      <c r="AA585" s="280"/>
      <c r="AB585" s="280"/>
      <c r="AC585" s="280"/>
      <c r="AD585" s="280"/>
    </row>
    <row r="586" ht="20.25" customHeight="1">
      <c r="A586" s="280"/>
      <c r="B586" s="280"/>
      <c r="C586" s="280"/>
      <c r="D586" s="280"/>
      <c r="E586" s="280"/>
      <c r="F586" s="280"/>
      <c r="G586" s="280"/>
      <c r="H586" s="280"/>
      <c r="I586" s="280"/>
      <c r="J586" s="280"/>
      <c r="K586" s="280"/>
      <c r="L586" s="280"/>
      <c r="M586" s="280"/>
      <c r="N586" s="280"/>
      <c r="O586" s="280"/>
      <c r="P586" s="280"/>
      <c r="Q586" s="280"/>
      <c r="R586" s="280"/>
      <c r="S586" s="280"/>
      <c r="T586" s="280"/>
      <c r="U586" s="280"/>
      <c r="V586" s="280"/>
      <c r="W586" s="280"/>
      <c r="X586" s="280"/>
      <c r="Y586" s="280"/>
      <c r="Z586" s="280"/>
      <c r="AA586" s="280"/>
      <c r="AB586" s="280"/>
      <c r="AC586" s="280"/>
      <c r="AD586" s="280"/>
    </row>
    <row r="587" ht="20.25" customHeight="1">
      <c r="A587" s="280"/>
      <c r="B587" s="280"/>
      <c r="C587" s="280"/>
      <c r="D587" s="280"/>
      <c r="E587" s="280"/>
      <c r="F587" s="280"/>
      <c r="G587" s="280"/>
      <c r="H587" s="280"/>
      <c r="I587" s="280"/>
      <c r="J587" s="280"/>
      <c r="K587" s="280"/>
      <c r="L587" s="280"/>
      <c r="M587" s="280"/>
      <c r="N587" s="280"/>
      <c r="O587" s="280"/>
      <c r="P587" s="280"/>
      <c r="Q587" s="280"/>
      <c r="R587" s="280"/>
      <c r="S587" s="280"/>
      <c r="T587" s="280"/>
      <c r="U587" s="280"/>
      <c r="V587" s="280"/>
      <c r="W587" s="280"/>
      <c r="X587" s="280"/>
      <c r="Y587" s="280"/>
      <c r="Z587" s="280"/>
      <c r="AA587" s="280"/>
      <c r="AB587" s="280"/>
      <c r="AC587" s="280"/>
      <c r="AD587" s="280"/>
    </row>
    <row r="588" ht="20.25" customHeight="1">
      <c r="A588" s="280"/>
      <c r="B588" s="280"/>
      <c r="C588" s="280"/>
      <c r="D588" s="280"/>
      <c r="E588" s="280"/>
      <c r="F588" s="280"/>
      <c r="G588" s="280"/>
      <c r="H588" s="280"/>
      <c r="I588" s="280"/>
      <c r="J588" s="280"/>
      <c r="K588" s="280"/>
      <c r="L588" s="280"/>
      <c r="M588" s="280"/>
      <c r="N588" s="280"/>
      <c r="O588" s="280"/>
      <c r="P588" s="280"/>
      <c r="Q588" s="280"/>
      <c r="R588" s="280"/>
      <c r="S588" s="280"/>
      <c r="T588" s="280"/>
      <c r="U588" s="280"/>
      <c r="V588" s="280"/>
      <c r="W588" s="280"/>
      <c r="X588" s="280"/>
      <c r="Y588" s="280"/>
      <c r="Z588" s="280"/>
      <c r="AA588" s="280"/>
      <c r="AB588" s="280"/>
      <c r="AC588" s="280"/>
      <c r="AD588" s="280"/>
    </row>
    <row r="589" ht="20.25" customHeight="1">
      <c r="A589" s="280"/>
      <c r="B589" s="280"/>
      <c r="C589" s="280"/>
      <c r="D589" s="280"/>
      <c r="E589" s="280"/>
      <c r="F589" s="280"/>
      <c r="G589" s="280"/>
      <c r="H589" s="280"/>
      <c r="I589" s="280"/>
      <c r="J589" s="280"/>
      <c r="K589" s="280"/>
      <c r="L589" s="280"/>
      <c r="M589" s="280"/>
      <c r="N589" s="280"/>
      <c r="O589" s="280"/>
      <c r="P589" s="280"/>
      <c r="Q589" s="280"/>
      <c r="R589" s="280"/>
      <c r="S589" s="280"/>
      <c r="T589" s="280"/>
      <c r="U589" s="280"/>
      <c r="V589" s="280"/>
      <c r="W589" s="280"/>
      <c r="X589" s="280"/>
      <c r="Y589" s="280"/>
      <c r="Z589" s="280"/>
      <c r="AA589" s="280"/>
      <c r="AB589" s="280"/>
      <c r="AC589" s="280"/>
      <c r="AD589" s="280"/>
    </row>
    <row r="590" ht="20.25" customHeight="1">
      <c r="A590" s="280"/>
      <c r="B590" s="280"/>
      <c r="C590" s="280"/>
      <c r="D590" s="280"/>
      <c r="E590" s="280"/>
      <c r="F590" s="280"/>
      <c r="G590" s="280"/>
      <c r="H590" s="280"/>
      <c r="I590" s="280"/>
      <c r="J590" s="280"/>
      <c r="K590" s="280"/>
      <c r="L590" s="280"/>
      <c r="M590" s="280"/>
      <c r="N590" s="280"/>
      <c r="O590" s="280"/>
      <c r="P590" s="280"/>
      <c r="Q590" s="280"/>
      <c r="R590" s="280"/>
      <c r="S590" s="280"/>
      <c r="T590" s="280"/>
      <c r="U590" s="280"/>
      <c r="V590" s="280"/>
      <c r="W590" s="280"/>
      <c r="X590" s="280"/>
      <c r="Y590" s="280"/>
      <c r="Z590" s="280"/>
      <c r="AA590" s="280"/>
      <c r="AB590" s="280"/>
      <c r="AC590" s="280"/>
      <c r="AD590" s="280"/>
    </row>
    <row r="591" ht="20.25" customHeight="1">
      <c r="A591" s="280"/>
      <c r="B591" s="280"/>
      <c r="C591" s="280"/>
      <c r="D591" s="280"/>
      <c r="E591" s="280"/>
      <c r="F591" s="280"/>
      <c r="G591" s="280"/>
      <c r="H591" s="280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0"/>
      <c r="AC591" s="280"/>
      <c r="AD591" s="280"/>
    </row>
    <row r="592" ht="20.25" customHeight="1">
      <c r="A592" s="280"/>
      <c r="B592" s="280"/>
      <c r="C592" s="280"/>
      <c r="D592" s="280"/>
      <c r="E592" s="280"/>
      <c r="F592" s="280"/>
      <c r="G592" s="280"/>
      <c r="H592" s="280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0"/>
      <c r="AC592" s="280"/>
      <c r="AD592" s="280"/>
    </row>
    <row r="593" ht="20.25" customHeight="1">
      <c r="A593" s="280"/>
      <c r="B593" s="280"/>
      <c r="C593" s="280"/>
      <c r="D593" s="280"/>
      <c r="E593" s="280"/>
      <c r="F593" s="280"/>
      <c r="G593" s="280"/>
      <c r="H593" s="280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0"/>
      <c r="AC593" s="280"/>
      <c r="AD593" s="280"/>
    </row>
    <row r="594" ht="20.25" customHeight="1">
      <c r="A594" s="280"/>
      <c r="B594" s="280"/>
      <c r="C594" s="280"/>
      <c r="D594" s="280"/>
      <c r="E594" s="280"/>
      <c r="F594" s="280"/>
      <c r="G594" s="280"/>
      <c r="H594" s="280"/>
      <c r="I594" s="280"/>
      <c r="J594" s="280"/>
      <c r="K594" s="280"/>
      <c r="L594" s="280"/>
      <c r="M594" s="280"/>
      <c r="N594" s="280"/>
      <c r="O594" s="280"/>
      <c r="P594" s="280"/>
      <c r="Q594" s="280"/>
      <c r="R594" s="280"/>
      <c r="S594" s="280"/>
      <c r="T594" s="280"/>
      <c r="U594" s="280"/>
      <c r="V594" s="280"/>
      <c r="W594" s="280"/>
      <c r="X594" s="280"/>
      <c r="Y594" s="280"/>
      <c r="Z594" s="280"/>
      <c r="AA594" s="280"/>
      <c r="AB594" s="280"/>
      <c r="AC594" s="280"/>
      <c r="AD594" s="280"/>
    </row>
    <row r="595" ht="20.25" customHeight="1">
      <c r="A595" s="280"/>
      <c r="B595" s="280"/>
      <c r="C595" s="280"/>
      <c r="D595" s="280"/>
      <c r="E595" s="280"/>
      <c r="F595" s="280"/>
      <c r="G595" s="280"/>
      <c r="H595" s="280"/>
      <c r="I595" s="280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0"/>
      <c r="AC595" s="280"/>
      <c r="AD595" s="280"/>
    </row>
    <row r="596" ht="20.25" customHeight="1">
      <c r="A596" s="280"/>
      <c r="B596" s="280"/>
      <c r="C596" s="280"/>
      <c r="D596" s="280"/>
      <c r="E596" s="280"/>
      <c r="F596" s="280"/>
      <c r="G596" s="280"/>
      <c r="H596" s="280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0"/>
      <c r="AC596" s="280"/>
      <c r="AD596" s="280"/>
    </row>
    <row r="597" ht="20.25" customHeight="1">
      <c r="A597" s="280"/>
      <c r="B597" s="280"/>
      <c r="C597" s="280"/>
      <c r="D597" s="280"/>
      <c r="E597" s="280"/>
      <c r="F597" s="280"/>
      <c r="G597" s="280"/>
      <c r="H597" s="280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0"/>
      <c r="AC597" s="280"/>
      <c r="AD597" s="280"/>
    </row>
    <row r="598" ht="20.25" customHeight="1">
      <c r="A598" s="280"/>
      <c r="B598" s="280"/>
      <c r="C598" s="280"/>
      <c r="D598" s="280"/>
      <c r="E598" s="280"/>
      <c r="F598" s="280"/>
      <c r="G598" s="280"/>
      <c r="H598" s="280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0"/>
      <c r="AC598" s="280"/>
      <c r="AD598" s="280"/>
    </row>
    <row r="599" ht="20.25" customHeight="1">
      <c r="A599" s="280"/>
      <c r="B599" s="280"/>
      <c r="C599" s="280"/>
      <c r="D599" s="280"/>
      <c r="E599" s="280"/>
      <c r="F599" s="280"/>
      <c r="G599" s="280"/>
      <c r="H599" s="280"/>
      <c r="I599" s="280"/>
      <c r="J599" s="280"/>
      <c r="K599" s="280"/>
      <c r="L599" s="280"/>
      <c r="M599" s="280"/>
      <c r="N599" s="280"/>
      <c r="O599" s="280"/>
      <c r="P599" s="280"/>
      <c r="Q599" s="280"/>
      <c r="R599" s="280"/>
      <c r="S599" s="280"/>
      <c r="T599" s="280"/>
      <c r="U599" s="280"/>
      <c r="V599" s="280"/>
      <c r="W599" s="280"/>
      <c r="X599" s="280"/>
      <c r="Y599" s="280"/>
      <c r="Z599" s="280"/>
      <c r="AA599" s="280"/>
      <c r="AB599" s="280"/>
      <c r="AC599" s="280"/>
      <c r="AD599" s="280"/>
    </row>
    <row r="600" ht="20.25" customHeight="1">
      <c r="A600" s="280"/>
      <c r="B600" s="280"/>
      <c r="C600" s="280"/>
      <c r="D600" s="280"/>
      <c r="E600" s="280"/>
      <c r="F600" s="280"/>
      <c r="G600" s="280"/>
      <c r="H600" s="280"/>
      <c r="I600" s="280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0"/>
      <c r="AC600" s="280"/>
      <c r="AD600" s="280"/>
    </row>
    <row r="601" ht="20.25" customHeight="1">
      <c r="A601" s="280"/>
      <c r="B601" s="280"/>
      <c r="C601" s="280"/>
      <c r="D601" s="280"/>
      <c r="E601" s="280"/>
      <c r="F601" s="280"/>
      <c r="G601" s="280"/>
      <c r="H601" s="280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0"/>
      <c r="AC601" s="280"/>
      <c r="AD601" s="280"/>
    </row>
    <row r="602" ht="20.25" customHeight="1">
      <c r="A602" s="280"/>
      <c r="B602" s="280"/>
      <c r="C602" s="280"/>
      <c r="D602" s="280"/>
      <c r="E602" s="280"/>
      <c r="F602" s="280"/>
      <c r="G602" s="280"/>
      <c r="H602" s="280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0"/>
      <c r="AC602" s="280"/>
      <c r="AD602" s="280"/>
    </row>
    <row r="603" ht="20.25" customHeight="1">
      <c r="A603" s="280"/>
      <c r="B603" s="280"/>
      <c r="C603" s="280"/>
      <c r="D603" s="280"/>
      <c r="E603" s="280"/>
      <c r="F603" s="280"/>
      <c r="G603" s="280"/>
      <c r="H603" s="280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0"/>
      <c r="AC603" s="280"/>
      <c r="AD603" s="280"/>
    </row>
    <row r="604" ht="20.25" customHeight="1">
      <c r="A604" s="280"/>
      <c r="B604" s="280"/>
      <c r="C604" s="280"/>
      <c r="D604" s="280"/>
      <c r="E604" s="280"/>
      <c r="F604" s="280"/>
      <c r="G604" s="280"/>
      <c r="H604" s="280"/>
      <c r="I604" s="280"/>
      <c r="J604" s="280"/>
      <c r="K604" s="280"/>
      <c r="L604" s="280"/>
      <c r="M604" s="280"/>
      <c r="N604" s="280"/>
      <c r="O604" s="280"/>
      <c r="P604" s="280"/>
      <c r="Q604" s="280"/>
      <c r="R604" s="280"/>
      <c r="S604" s="280"/>
      <c r="T604" s="280"/>
      <c r="U604" s="280"/>
      <c r="V604" s="280"/>
      <c r="W604" s="280"/>
      <c r="X604" s="280"/>
      <c r="Y604" s="280"/>
      <c r="Z604" s="280"/>
      <c r="AA604" s="280"/>
      <c r="AB604" s="280"/>
      <c r="AC604" s="280"/>
      <c r="AD604" s="280"/>
    </row>
    <row r="605" ht="20.25" customHeight="1">
      <c r="A605" s="280"/>
      <c r="B605" s="280"/>
      <c r="C605" s="280"/>
      <c r="D605" s="280"/>
      <c r="E605" s="280"/>
      <c r="F605" s="280"/>
      <c r="G605" s="280"/>
      <c r="H605" s="280"/>
      <c r="I605" s="280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0"/>
      <c r="AC605" s="280"/>
      <c r="AD605" s="280"/>
    </row>
    <row r="606" ht="20.25" customHeight="1">
      <c r="A606" s="280"/>
      <c r="B606" s="280"/>
      <c r="C606" s="280"/>
      <c r="D606" s="280"/>
      <c r="E606" s="280"/>
      <c r="F606" s="280"/>
      <c r="G606" s="280"/>
      <c r="H606" s="280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0"/>
      <c r="AC606" s="280"/>
      <c r="AD606" s="280"/>
    </row>
    <row r="607" ht="20.25" customHeight="1">
      <c r="A607" s="280"/>
      <c r="B607" s="280"/>
      <c r="C607" s="280"/>
      <c r="D607" s="280"/>
      <c r="E607" s="280"/>
      <c r="F607" s="280"/>
      <c r="G607" s="280"/>
      <c r="H607" s="280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0"/>
      <c r="AC607" s="280"/>
      <c r="AD607" s="280"/>
    </row>
    <row r="608" ht="20.25" customHeight="1">
      <c r="A608" s="280"/>
      <c r="B608" s="280"/>
      <c r="C608" s="280"/>
      <c r="D608" s="280"/>
      <c r="E608" s="280"/>
      <c r="F608" s="280"/>
      <c r="G608" s="280"/>
      <c r="H608" s="280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0"/>
      <c r="AC608" s="280"/>
      <c r="AD608" s="280"/>
    </row>
    <row r="609" ht="20.25" customHeight="1">
      <c r="A609" s="280"/>
      <c r="B609" s="280"/>
      <c r="C609" s="280"/>
      <c r="D609" s="280"/>
      <c r="E609" s="280"/>
      <c r="F609" s="280"/>
      <c r="G609" s="280"/>
      <c r="H609" s="280"/>
      <c r="I609" s="280"/>
      <c r="J609" s="280"/>
      <c r="K609" s="280"/>
      <c r="L609" s="280"/>
      <c r="M609" s="280"/>
      <c r="N609" s="280"/>
      <c r="O609" s="280"/>
      <c r="P609" s="280"/>
      <c r="Q609" s="280"/>
      <c r="R609" s="280"/>
      <c r="S609" s="280"/>
      <c r="T609" s="280"/>
      <c r="U609" s="280"/>
      <c r="V609" s="280"/>
      <c r="W609" s="280"/>
      <c r="X609" s="280"/>
      <c r="Y609" s="280"/>
      <c r="Z609" s="280"/>
      <c r="AA609" s="280"/>
      <c r="AB609" s="280"/>
      <c r="AC609" s="280"/>
      <c r="AD609" s="280"/>
    </row>
    <row r="610" ht="20.25" customHeight="1">
      <c r="A610" s="280"/>
      <c r="B610" s="280"/>
      <c r="C610" s="280"/>
      <c r="D610" s="280"/>
      <c r="E610" s="280"/>
      <c r="F610" s="280"/>
      <c r="G610" s="280"/>
      <c r="H610" s="280"/>
      <c r="I610" s="280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0"/>
      <c r="AC610" s="280"/>
      <c r="AD610" s="280"/>
    </row>
    <row r="611" ht="20.25" customHeight="1">
      <c r="A611" s="280"/>
      <c r="B611" s="280"/>
      <c r="C611" s="280"/>
      <c r="D611" s="280"/>
      <c r="E611" s="280"/>
      <c r="F611" s="280"/>
      <c r="G611" s="280"/>
      <c r="H611" s="280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0"/>
      <c r="AC611" s="280"/>
      <c r="AD611" s="280"/>
    </row>
    <row r="612" ht="20.25" customHeight="1">
      <c r="A612" s="280"/>
      <c r="B612" s="280"/>
      <c r="C612" s="280"/>
      <c r="D612" s="280"/>
      <c r="E612" s="280"/>
      <c r="F612" s="280"/>
      <c r="G612" s="280"/>
      <c r="H612" s="280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0"/>
      <c r="AC612" s="280"/>
      <c r="AD612" s="280"/>
    </row>
    <row r="613" ht="20.25" customHeight="1">
      <c r="A613" s="280"/>
      <c r="B613" s="280"/>
      <c r="C613" s="280"/>
      <c r="D613" s="280"/>
      <c r="E613" s="280"/>
      <c r="F613" s="280"/>
      <c r="G613" s="280"/>
      <c r="H613" s="280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0"/>
      <c r="AC613" s="280"/>
      <c r="AD613" s="280"/>
    </row>
    <row r="614" ht="20.25" customHeight="1">
      <c r="A614" s="280"/>
      <c r="B614" s="280"/>
      <c r="C614" s="280"/>
      <c r="D614" s="280"/>
      <c r="E614" s="280"/>
      <c r="F614" s="280"/>
      <c r="G614" s="280"/>
      <c r="H614" s="280"/>
      <c r="I614" s="280"/>
      <c r="J614" s="280"/>
      <c r="K614" s="280"/>
      <c r="L614" s="280"/>
      <c r="M614" s="280"/>
      <c r="N614" s="280"/>
      <c r="O614" s="280"/>
      <c r="P614" s="280"/>
      <c r="Q614" s="280"/>
      <c r="R614" s="280"/>
      <c r="S614" s="280"/>
      <c r="T614" s="280"/>
      <c r="U614" s="280"/>
      <c r="V614" s="280"/>
      <c r="W614" s="280"/>
      <c r="X614" s="280"/>
      <c r="Y614" s="280"/>
      <c r="Z614" s="280"/>
      <c r="AA614" s="280"/>
      <c r="AB614" s="280"/>
      <c r="AC614" s="280"/>
      <c r="AD614" s="280"/>
    </row>
    <row r="615" ht="20.25" customHeight="1">
      <c r="A615" s="280"/>
      <c r="B615" s="280"/>
      <c r="C615" s="280"/>
      <c r="D615" s="280"/>
      <c r="E615" s="280"/>
      <c r="F615" s="280"/>
      <c r="G615" s="280"/>
      <c r="H615" s="280"/>
      <c r="I615" s="280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0"/>
      <c r="AC615" s="280"/>
      <c r="AD615" s="280"/>
    </row>
    <row r="616" ht="20.25" customHeight="1">
      <c r="A616" s="280"/>
      <c r="B616" s="280"/>
      <c r="C616" s="280"/>
      <c r="D616" s="280"/>
      <c r="E616" s="280"/>
      <c r="F616" s="280"/>
      <c r="G616" s="280"/>
      <c r="H616" s="280"/>
      <c r="I616" s="280"/>
      <c r="J616" s="280"/>
      <c r="K616" s="280"/>
      <c r="L616" s="280"/>
      <c r="M616" s="280"/>
      <c r="N616" s="280"/>
      <c r="O616" s="280"/>
      <c r="P616" s="280"/>
      <c r="Q616" s="280"/>
      <c r="R616" s="280"/>
      <c r="S616" s="280"/>
      <c r="T616" s="280"/>
      <c r="U616" s="280"/>
      <c r="V616" s="280"/>
      <c r="W616" s="280"/>
      <c r="X616" s="280"/>
      <c r="Y616" s="280"/>
      <c r="Z616" s="280"/>
      <c r="AA616" s="280"/>
      <c r="AB616" s="280"/>
      <c r="AC616" s="280"/>
      <c r="AD616" s="280"/>
    </row>
    <row r="617" ht="20.25" customHeight="1">
      <c r="A617" s="280"/>
      <c r="B617" s="280"/>
      <c r="C617" s="280"/>
      <c r="D617" s="280"/>
      <c r="E617" s="280"/>
      <c r="F617" s="280"/>
      <c r="G617" s="280"/>
      <c r="H617" s="280"/>
      <c r="I617" s="280"/>
      <c r="J617" s="280"/>
      <c r="K617" s="280"/>
      <c r="L617" s="280"/>
      <c r="M617" s="280"/>
      <c r="N617" s="280"/>
      <c r="O617" s="280"/>
      <c r="P617" s="280"/>
      <c r="Q617" s="280"/>
      <c r="R617" s="280"/>
      <c r="S617" s="280"/>
      <c r="T617" s="280"/>
      <c r="U617" s="280"/>
      <c r="V617" s="280"/>
      <c r="W617" s="280"/>
      <c r="X617" s="280"/>
      <c r="Y617" s="280"/>
      <c r="Z617" s="280"/>
      <c r="AA617" s="280"/>
      <c r="AB617" s="280"/>
      <c r="AC617" s="280"/>
      <c r="AD617" s="280"/>
    </row>
    <row r="618" ht="20.25" customHeight="1">
      <c r="A618" s="280"/>
      <c r="B618" s="280"/>
      <c r="C618" s="280"/>
      <c r="D618" s="280"/>
      <c r="E618" s="280"/>
      <c r="F618" s="280"/>
      <c r="G618" s="280"/>
      <c r="H618" s="280"/>
      <c r="I618" s="280"/>
      <c r="J618" s="280"/>
      <c r="K618" s="280"/>
      <c r="L618" s="280"/>
      <c r="M618" s="280"/>
      <c r="N618" s="280"/>
      <c r="O618" s="280"/>
      <c r="P618" s="280"/>
      <c r="Q618" s="280"/>
      <c r="R618" s="280"/>
      <c r="S618" s="280"/>
      <c r="T618" s="280"/>
      <c r="U618" s="280"/>
      <c r="V618" s="280"/>
      <c r="W618" s="280"/>
      <c r="X618" s="280"/>
      <c r="Y618" s="280"/>
      <c r="Z618" s="280"/>
      <c r="AA618" s="280"/>
      <c r="AB618" s="280"/>
      <c r="AC618" s="280"/>
      <c r="AD618" s="280"/>
    </row>
    <row r="619" ht="20.25" customHeight="1">
      <c r="A619" s="280"/>
      <c r="B619" s="280"/>
      <c r="C619" s="280"/>
      <c r="D619" s="280"/>
      <c r="E619" s="280"/>
      <c r="F619" s="280"/>
      <c r="G619" s="280"/>
      <c r="H619" s="280"/>
      <c r="I619" s="280"/>
      <c r="J619" s="280"/>
      <c r="K619" s="280"/>
      <c r="L619" s="280"/>
      <c r="M619" s="280"/>
      <c r="N619" s="280"/>
      <c r="O619" s="280"/>
      <c r="P619" s="280"/>
      <c r="Q619" s="280"/>
      <c r="R619" s="280"/>
      <c r="S619" s="280"/>
      <c r="T619" s="280"/>
      <c r="U619" s="280"/>
      <c r="V619" s="280"/>
      <c r="W619" s="280"/>
      <c r="X619" s="280"/>
      <c r="Y619" s="280"/>
      <c r="Z619" s="280"/>
      <c r="AA619" s="280"/>
      <c r="AB619" s="280"/>
      <c r="AC619" s="280"/>
      <c r="AD619" s="280"/>
    </row>
    <row r="620" ht="20.25" customHeight="1">
      <c r="A620" s="280"/>
      <c r="B620" s="280"/>
      <c r="C620" s="280"/>
      <c r="D620" s="280"/>
      <c r="E620" s="280"/>
      <c r="F620" s="280"/>
      <c r="G620" s="280"/>
      <c r="H620" s="280"/>
      <c r="I620" s="280"/>
      <c r="J620" s="280"/>
      <c r="K620" s="280"/>
      <c r="L620" s="280"/>
      <c r="M620" s="280"/>
      <c r="N620" s="280"/>
      <c r="O620" s="280"/>
      <c r="P620" s="280"/>
      <c r="Q620" s="280"/>
      <c r="R620" s="280"/>
      <c r="S620" s="280"/>
      <c r="T620" s="280"/>
      <c r="U620" s="280"/>
      <c r="V620" s="280"/>
      <c r="W620" s="280"/>
      <c r="X620" s="280"/>
      <c r="Y620" s="280"/>
      <c r="Z620" s="280"/>
      <c r="AA620" s="280"/>
      <c r="AB620" s="280"/>
      <c r="AC620" s="280"/>
      <c r="AD620" s="280"/>
    </row>
    <row r="621" ht="20.25" customHeight="1">
      <c r="A621" s="280"/>
      <c r="B621" s="280"/>
      <c r="C621" s="280"/>
      <c r="D621" s="280"/>
      <c r="E621" s="280"/>
      <c r="F621" s="280"/>
      <c r="G621" s="280"/>
      <c r="H621" s="280"/>
      <c r="I621" s="280"/>
      <c r="J621" s="280"/>
      <c r="K621" s="280"/>
      <c r="L621" s="280"/>
      <c r="M621" s="280"/>
      <c r="N621" s="280"/>
      <c r="O621" s="280"/>
      <c r="P621" s="280"/>
      <c r="Q621" s="280"/>
      <c r="R621" s="280"/>
      <c r="S621" s="280"/>
      <c r="T621" s="280"/>
      <c r="U621" s="280"/>
      <c r="V621" s="280"/>
      <c r="W621" s="280"/>
      <c r="X621" s="280"/>
      <c r="Y621" s="280"/>
      <c r="Z621" s="280"/>
      <c r="AA621" s="280"/>
      <c r="AB621" s="280"/>
      <c r="AC621" s="280"/>
      <c r="AD621" s="280"/>
    </row>
    <row r="622" ht="20.25" customHeight="1">
      <c r="A622" s="280"/>
      <c r="B622" s="280"/>
      <c r="C622" s="280"/>
      <c r="D622" s="280"/>
      <c r="E622" s="280"/>
      <c r="F622" s="280"/>
      <c r="G622" s="280"/>
      <c r="H622" s="280"/>
      <c r="I622" s="280"/>
      <c r="J622" s="280"/>
      <c r="K622" s="280"/>
      <c r="L622" s="280"/>
      <c r="M622" s="280"/>
      <c r="N622" s="280"/>
      <c r="O622" s="280"/>
      <c r="P622" s="280"/>
      <c r="Q622" s="280"/>
      <c r="R622" s="280"/>
      <c r="S622" s="280"/>
      <c r="T622" s="280"/>
      <c r="U622" s="280"/>
      <c r="V622" s="280"/>
      <c r="W622" s="280"/>
      <c r="X622" s="280"/>
      <c r="Y622" s="280"/>
      <c r="Z622" s="280"/>
      <c r="AA622" s="280"/>
      <c r="AB622" s="280"/>
      <c r="AC622" s="280"/>
      <c r="AD622" s="280"/>
    </row>
    <row r="623" ht="20.25" customHeight="1">
      <c r="A623" s="280"/>
      <c r="B623" s="280"/>
      <c r="C623" s="280"/>
      <c r="D623" s="280"/>
      <c r="E623" s="280"/>
      <c r="F623" s="280"/>
      <c r="G623" s="280"/>
      <c r="H623" s="280"/>
      <c r="I623" s="280"/>
      <c r="J623" s="280"/>
      <c r="K623" s="280"/>
      <c r="L623" s="280"/>
      <c r="M623" s="280"/>
      <c r="N623" s="280"/>
      <c r="O623" s="280"/>
      <c r="P623" s="280"/>
      <c r="Q623" s="280"/>
      <c r="R623" s="280"/>
      <c r="S623" s="280"/>
      <c r="T623" s="280"/>
      <c r="U623" s="280"/>
      <c r="V623" s="280"/>
      <c r="W623" s="280"/>
      <c r="X623" s="280"/>
      <c r="Y623" s="280"/>
      <c r="Z623" s="280"/>
      <c r="AA623" s="280"/>
      <c r="AB623" s="280"/>
      <c r="AC623" s="280"/>
      <c r="AD623" s="280"/>
    </row>
    <row r="624" ht="20.25" customHeight="1">
      <c r="A624" s="280"/>
      <c r="B624" s="280"/>
      <c r="C624" s="280"/>
      <c r="D624" s="280"/>
      <c r="E624" s="280"/>
      <c r="F624" s="280"/>
      <c r="G624" s="280"/>
      <c r="H624" s="280"/>
      <c r="I624" s="280"/>
      <c r="J624" s="280"/>
      <c r="K624" s="280"/>
      <c r="L624" s="280"/>
      <c r="M624" s="280"/>
      <c r="N624" s="280"/>
      <c r="O624" s="280"/>
      <c r="P624" s="280"/>
      <c r="Q624" s="280"/>
      <c r="R624" s="280"/>
      <c r="S624" s="280"/>
      <c r="T624" s="280"/>
      <c r="U624" s="280"/>
      <c r="V624" s="280"/>
      <c r="W624" s="280"/>
      <c r="X624" s="280"/>
      <c r="Y624" s="280"/>
      <c r="Z624" s="280"/>
      <c r="AA624" s="280"/>
      <c r="AB624" s="280"/>
      <c r="AC624" s="280"/>
      <c r="AD624" s="280"/>
    </row>
    <row r="625" ht="20.25" customHeight="1">
      <c r="A625" s="280"/>
      <c r="B625" s="280"/>
      <c r="C625" s="280"/>
      <c r="D625" s="280"/>
      <c r="E625" s="280"/>
      <c r="F625" s="280"/>
      <c r="G625" s="280"/>
      <c r="H625" s="280"/>
      <c r="I625" s="280"/>
      <c r="J625" s="280"/>
      <c r="K625" s="280"/>
      <c r="L625" s="280"/>
      <c r="M625" s="280"/>
      <c r="N625" s="280"/>
      <c r="O625" s="280"/>
      <c r="P625" s="280"/>
      <c r="Q625" s="280"/>
      <c r="R625" s="280"/>
      <c r="S625" s="280"/>
      <c r="T625" s="280"/>
      <c r="U625" s="280"/>
      <c r="V625" s="280"/>
      <c r="W625" s="280"/>
      <c r="X625" s="280"/>
      <c r="Y625" s="280"/>
      <c r="Z625" s="280"/>
      <c r="AA625" s="280"/>
      <c r="AB625" s="280"/>
      <c r="AC625" s="280"/>
      <c r="AD625" s="280"/>
    </row>
    <row r="626" ht="20.25" customHeight="1">
      <c r="A626" s="280"/>
      <c r="B626" s="280"/>
      <c r="C626" s="280"/>
      <c r="D626" s="280"/>
      <c r="E626" s="280"/>
      <c r="F626" s="280"/>
      <c r="G626" s="280"/>
      <c r="H626" s="280"/>
      <c r="I626" s="280"/>
      <c r="J626" s="280"/>
      <c r="K626" s="280"/>
      <c r="L626" s="280"/>
      <c r="M626" s="280"/>
      <c r="N626" s="280"/>
      <c r="O626" s="280"/>
      <c r="P626" s="280"/>
      <c r="Q626" s="280"/>
      <c r="R626" s="280"/>
      <c r="S626" s="280"/>
      <c r="T626" s="280"/>
      <c r="U626" s="280"/>
      <c r="V626" s="280"/>
      <c r="W626" s="280"/>
      <c r="X626" s="280"/>
      <c r="Y626" s="280"/>
      <c r="Z626" s="280"/>
      <c r="AA626" s="280"/>
      <c r="AB626" s="280"/>
      <c r="AC626" s="280"/>
      <c r="AD626" s="280"/>
    </row>
    <row r="627" ht="20.25" customHeight="1">
      <c r="A627" s="280"/>
      <c r="B627" s="280"/>
      <c r="C627" s="280"/>
      <c r="D627" s="280"/>
      <c r="E627" s="280"/>
      <c r="F627" s="280"/>
      <c r="G627" s="280"/>
      <c r="H627" s="280"/>
      <c r="I627" s="280"/>
      <c r="J627" s="280"/>
      <c r="K627" s="280"/>
      <c r="L627" s="280"/>
      <c r="M627" s="280"/>
      <c r="N627" s="280"/>
      <c r="O627" s="280"/>
      <c r="P627" s="280"/>
      <c r="Q627" s="280"/>
      <c r="R627" s="280"/>
      <c r="S627" s="280"/>
      <c r="T627" s="280"/>
      <c r="U627" s="280"/>
      <c r="V627" s="280"/>
      <c r="W627" s="280"/>
      <c r="X627" s="280"/>
      <c r="Y627" s="280"/>
      <c r="Z627" s="280"/>
      <c r="AA627" s="280"/>
      <c r="AB627" s="280"/>
      <c r="AC627" s="280"/>
      <c r="AD627" s="280"/>
    </row>
    <row r="628" ht="20.25" customHeight="1">
      <c r="A628" s="280"/>
      <c r="B628" s="280"/>
      <c r="C628" s="280"/>
      <c r="D628" s="280"/>
      <c r="E628" s="280"/>
      <c r="F628" s="280"/>
      <c r="G628" s="280"/>
      <c r="H628" s="280"/>
      <c r="I628" s="280"/>
      <c r="J628" s="280"/>
      <c r="K628" s="280"/>
      <c r="L628" s="280"/>
      <c r="M628" s="280"/>
      <c r="N628" s="280"/>
      <c r="O628" s="280"/>
      <c r="P628" s="280"/>
      <c r="Q628" s="280"/>
      <c r="R628" s="280"/>
      <c r="S628" s="280"/>
      <c r="T628" s="280"/>
      <c r="U628" s="280"/>
      <c r="V628" s="280"/>
      <c r="W628" s="280"/>
      <c r="X628" s="280"/>
      <c r="Y628" s="280"/>
      <c r="Z628" s="280"/>
      <c r="AA628" s="280"/>
      <c r="AB628" s="280"/>
      <c r="AC628" s="280"/>
      <c r="AD628" s="280"/>
    </row>
    <row r="629" ht="20.25" customHeight="1">
      <c r="A629" s="280"/>
      <c r="B629" s="280"/>
      <c r="C629" s="280"/>
      <c r="D629" s="280"/>
      <c r="E629" s="280"/>
      <c r="F629" s="280"/>
      <c r="G629" s="280"/>
      <c r="H629" s="280"/>
      <c r="I629" s="280"/>
      <c r="J629" s="280"/>
      <c r="K629" s="280"/>
      <c r="L629" s="280"/>
      <c r="M629" s="280"/>
      <c r="N629" s="280"/>
      <c r="O629" s="280"/>
      <c r="P629" s="280"/>
      <c r="Q629" s="280"/>
      <c r="R629" s="280"/>
      <c r="S629" s="280"/>
      <c r="T629" s="280"/>
      <c r="U629" s="280"/>
      <c r="V629" s="280"/>
      <c r="W629" s="280"/>
      <c r="X629" s="280"/>
      <c r="Y629" s="280"/>
      <c r="Z629" s="280"/>
      <c r="AA629" s="280"/>
      <c r="AB629" s="280"/>
      <c r="AC629" s="280"/>
      <c r="AD629" s="280"/>
    </row>
    <row r="630" ht="20.25" customHeight="1">
      <c r="A630" s="280"/>
      <c r="B630" s="280"/>
      <c r="C630" s="280"/>
      <c r="D630" s="280"/>
      <c r="E630" s="280"/>
      <c r="F630" s="280"/>
      <c r="G630" s="280"/>
      <c r="H630" s="280"/>
      <c r="I630" s="280"/>
      <c r="J630" s="280"/>
      <c r="K630" s="280"/>
      <c r="L630" s="280"/>
      <c r="M630" s="280"/>
      <c r="N630" s="280"/>
      <c r="O630" s="280"/>
      <c r="P630" s="280"/>
      <c r="Q630" s="280"/>
      <c r="R630" s="280"/>
      <c r="S630" s="280"/>
      <c r="T630" s="280"/>
      <c r="U630" s="280"/>
      <c r="V630" s="280"/>
      <c r="W630" s="280"/>
      <c r="X630" s="280"/>
      <c r="Y630" s="280"/>
      <c r="Z630" s="280"/>
      <c r="AA630" s="280"/>
      <c r="AB630" s="280"/>
      <c r="AC630" s="280"/>
      <c r="AD630" s="280"/>
    </row>
    <row r="631" ht="20.25" customHeight="1">
      <c r="A631" s="280"/>
      <c r="B631" s="280"/>
      <c r="C631" s="280"/>
      <c r="D631" s="280"/>
      <c r="E631" s="280"/>
      <c r="F631" s="280"/>
      <c r="G631" s="280"/>
      <c r="H631" s="280"/>
      <c r="I631" s="280"/>
      <c r="J631" s="280"/>
      <c r="K631" s="280"/>
      <c r="L631" s="280"/>
      <c r="M631" s="280"/>
      <c r="N631" s="280"/>
      <c r="O631" s="280"/>
      <c r="P631" s="280"/>
      <c r="Q631" s="280"/>
      <c r="R631" s="280"/>
      <c r="S631" s="280"/>
      <c r="T631" s="280"/>
      <c r="U631" s="280"/>
      <c r="V631" s="280"/>
      <c r="W631" s="280"/>
      <c r="X631" s="280"/>
      <c r="Y631" s="280"/>
      <c r="Z631" s="280"/>
      <c r="AA631" s="280"/>
      <c r="AB631" s="280"/>
      <c r="AC631" s="280"/>
      <c r="AD631" s="280"/>
    </row>
    <row r="632" ht="20.25" customHeight="1">
      <c r="A632" s="280"/>
      <c r="B632" s="280"/>
      <c r="C632" s="280"/>
      <c r="D632" s="280"/>
      <c r="E632" s="280"/>
      <c r="F632" s="280"/>
      <c r="G632" s="280"/>
      <c r="H632" s="280"/>
      <c r="I632" s="280"/>
      <c r="J632" s="280"/>
      <c r="K632" s="280"/>
      <c r="L632" s="280"/>
      <c r="M632" s="280"/>
      <c r="N632" s="280"/>
      <c r="O632" s="280"/>
      <c r="P632" s="280"/>
      <c r="Q632" s="280"/>
      <c r="R632" s="280"/>
      <c r="S632" s="280"/>
      <c r="T632" s="280"/>
      <c r="U632" s="280"/>
      <c r="V632" s="280"/>
      <c r="W632" s="280"/>
      <c r="X632" s="280"/>
      <c r="Y632" s="280"/>
      <c r="Z632" s="280"/>
      <c r="AA632" s="280"/>
      <c r="AB632" s="280"/>
      <c r="AC632" s="280"/>
      <c r="AD632" s="280"/>
    </row>
    <row r="633" ht="20.25" customHeight="1">
      <c r="A633" s="280"/>
      <c r="B633" s="280"/>
      <c r="C633" s="280"/>
      <c r="D633" s="280"/>
      <c r="E633" s="280"/>
      <c r="F633" s="280"/>
      <c r="G633" s="280"/>
      <c r="H633" s="280"/>
      <c r="I633" s="280"/>
      <c r="J633" s="280"/>
      <c r="K633" s="280"/>
      <c r="L633" s="280"/>
      <c r="M633" s="280"/>
      <c r="N633" s="280"/>
      <c r="O633" s="280"/>
      <c r="P633" s="280"/>
      <c r="Q633" s="280"/>
      <c r="R633" s="280"/>
      <c r="S633" s="280"/>
      <c r="T633" s="280"/>
      <c r="U633" s="280"/>
      <c r="V633" s="280"/>
      <c r="W633" s="280"/>
      <c r="X633" s="280"/>
      <c r="Y633" s="280"/>
      <c r="Z633" s="280"/>
      <c r="AA633" s="280"/>
      <c r="AB633" s="280"/>
      <c r="AC633" s="280"/>
      <c r="AD633" s="280"/>
    </row>
    <row r="634" ht="20.25" customHeight="1">
      <c r="A634" s="280"/>
      <c r="B634" s="280"/>
      <c r="C634" s="280"/>
      <c r="D634" s="280"/>
      <c r="E634" s="280"/>
      <c r="F634" s="280"/>
      <c r="G634" s="280"/>
      <c r="H634" s="280"/>
      <c r="I634" s="280"/>
      <c r="J634" s="280"/>
      <c r="K634" s="280"/>
      <c r="L634" s="280"/>
      <c r="M634" s="280"/>
      <c r="N634" s="280"/>
      <c r="O634" s="280"/>
      <c r="P634" s="280"/>
      <c r="Q634" s="280"/>
      <c r="R634" s="280"/>
      <c r="S634" s="280"/>
      <c r="T634" s="280"/>
      <c r="U634" s="280"/>
      <c r="V634" s="280"/>
      <c r="W634" s="280"/>
      <c r="X634" s="280"/>
      <c r="Y634" s="280"/>
      <c r="Z634" s="280"/>
      <c r="AA634" s="280"/>
      <c r="AB634" s="280"/>
      <c r="AC634" s="280"/>
      <c r="AD634" s="280"/>
    </row>
    <row r="635" ht="20.25" customHeight="1">
      <c r="A635" s="280"/>
      <c r="B635" s="280"/>
      <c r="C635" s="280"/>
      <c r="D635" s="280"/>
      <c r="E635" s="280"/>
      <c r="F635" s="280"/>
      <c r="G635" s="280"/>
      <c r="H635" s="280"/>
      <c r="I635" s="280"/>
      <c r="J635" s="280"/>
      <c r="K635" s="280"/>
      <c r="L635" s="280"/>
      <c r="M635" s="280"/>
      <c r="N635" s="280"/>
      <c r="O635" s="280"/>
      <c r="P635" s="280"/>
      <c r="Q635" s="280"/>
      <c r="R635" s="280"/>
      <c r="S635" s="280"/>
      <c r="T635" s="280"/>
      <c r="U635" s="280"/>
      <c r="V635" s="280"/>
      <c r="W635" s="280"/>
      <c r="X635" s="280"/>
      <c r="Y635" s="280"/>
      <c r="Z635" s="280"/>
      <c r="AA635" s="280"/>
      <c r="AB635" s="280"/>
      <c r="AC635" s="280"/>
      <c r="AD635" s="280"/>
    </row>
    <row r="636" ht="20.25" customHeight="1">
      <c r="A636" s="280"/>
      <c r="B636" s="280"/>
      <c r="C636" s="280"/>
      <c r="D636" s="280"/>
      <c r="E636" s="280"/>
      <c r="F636" s="280"/>
      <c r="G636" s="280"/>
      <c r="H636" s="280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0"/>
      <c r="AC636" s="280"/>
      <c r="AD636" s="280"/>
    </row>
    <row r="637" ht="20.25" customHeight="1">
      <c r="A637" s="280"/>
      <c r="B637" s="280"/>
      <c r="C637" s="280"/>
      <c r="D637" s="280"/>
      <c r="E637" s="280"/>
      <c r="F637" s="280"/>
      <c r="G637" s="280"/>
      <c r="H637" s="280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0"/>
      <c r="AC637" s="280"/>
      <c r="AD637" s="280"/>
    </row>
    <row r="638" ht="20.25" customHeight="1">
      <c r="A638" s="280"/>
      <c r="B638" s="280"/>
      <c r="C638" s="280"/>
      <c r="D638" s="280"/>
      <c r="E638" s="280"/>
      <c r="F638" s="280"/>
      <c r="G638" s="280"/>
      <c r="H638" s="280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0"/>
      <c r="AC638" s="280"/>
      <c r="AD638" s="280"/>
    </row>
    <row r="639" ht="20.25" customHeight="1">
      <c r="A639" s="280"/>
      <c r="B639" s="280"/>
      <c r="C639" s="280"/>
      <c r="D639" s="280"/>
      <c r="E639" s="280"/>
      <c r="F639" s="280"/>
      <c r="G639" s="280"/>
      <c r="H639" s="280"/>
      <c r="I639" s="280"/>
      <c r="J639" s="280"/>
      <c r="K639" s="280"/>
      <c r="L639" s="280"/>
      <c r="M639" s="280"/>
      <c r="N639" s="280"/>
      <c r="O639" s="280"/>
      <c r="P639" s="280"/>
      <c r="Q639" s="280"/>
      <c r="R639" s="280"/>
      <c r="S639" s="280"/>
      <c r="T639" s="280"/>
      <c r="U639" s="280"/>
      <c r="V639" s="280"/>
      <c r="W639" s="280"/>
      <c r="X639" s="280"/>
      <c r="Y639" s="280"/>
      <c r="Z639" s="280"/>
      <c r="AA639" s="280"/>
      <c r="AB639" s="280"/>
      <c r="AC639" s="280"/>
      <c r="AD639" s="280"/>
    </row>
    <row r="640" ht="20.25" customHeight="1">
      <c r="A640" s="280"/>
      <c r="B640" s="280"/>
      <c r="C640" s="280"/>
      <c r="D640" s="280"/>
      <c r="E640" s="280"/>
      <c r="F640" s="280"/>
      <c r="G640" s="280"/>
      <c r="H640" s="280"/>
      <c r="I640" s="280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0"/>
      <c r="AC640" s="280"/>
      <c r="AD640" s="280"/>
    </row>
    <row r="641" ht="20.25" customHeight="1">
      <c r="A641" s="280"/>
      <c r="B641" s="280"/>
      <c r="C641" s="280"/>
      <c r="D641" s="280"/>
      <c r="E641" s="280"/>
      <c r="F641" s="280"/>
      <c r="G641" s="280"/>
      <c r="H641" s="280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0"/>
      <c r="AC641" s="280"/>
      <c r="AD641" s="280"/>
    </row>
    <row r="642" ht="20.25" customHeight="1">
      <c r="A642" s="280"/>
      <c r="B642" s="280"/>
      <c r="C642" s="280"/>
      <c r="D642" s="280"/>
      <c r="E642" s="280"/>
      <c r="F642" s="280"/>
      <c r="G642" s="280"/>
      <c r="H642" s="280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0"/>
      <c r="AC642" s="280"/>
      <c r="AD642" s="280"/>
    </row>
    <row r="643" ht="20.25" customHeight="1">
      <c r="A643" s="280"/>
      <c r="B643" s="280"/>
      <c r="C643" s="280"/>
      <c r="D643" s="280"/>
      <c r="E643" s="280"/>
      <c r="F643" s="280"/>
      <c r="G643" s="280"/>
      <c r="H643" s="280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0"/>
      <c r="AC643" s="280"/>
      <c r="AD643" s="280"/>
    </row>
    <row r="644" ht="20.25" customHeight="1">
      <c r="A644" s="280"/>
      <c r="B644" s="280"/>
      <c r="C644" s="280"/>
      <c r="D644" s="280"/>
      <c r="E644" s="280"/>
      <c r="F644" s="280"/>
      <c r="G644" s="280"/>
      <c r="H644" s="280"/>
      <c r="I644" s="280"/>
      <c r="J644" s="280"/>
      <c r="K644" s="280"/>
      <c r="L644" s="280"/>
      <c r="M644" s="280"/>
      <c r="N644" s="280"/>
      <c r="O644" s="280"/>
      <c r="P644" s="280"/>
      <c r="Q644" s="280"/>
      <c r="R644" s="280"/>
      <c r="S644" s="280"/>
      <c r="T644" s="280"/>
      <c r="U644" s="280"/>
      <c r="V644" s="280"/>
      <c r="W644" s="280"/>
      <c r="X644" s="280"/>
      <c r="Y644" s="280"/>
      <c r="Z644" s="280"/>
      <c r="AA644" s="280"/>
      <c r="AB644" s="280"/>
      <c r="AC644" s="280"/>
      <c r="AD644" s="280"/>
    </row>
    <row r="645" ht="20.25" customHeight="1">
      <c r="A645" s="280"/>
      <c r="B645" s="280"/>
      <c r="C645" s="280"/>
      <c r="D645" s="280"/>
      <c r="E645" s="280"/>
      <c r="F645" s="280"/>
      <c r="G645" s="280"/>
      <c r="H645" s="280"/>
      <c r="I645" s="280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0"/>
      <c r="AC645" s="280"/>
      <c r="AD645" s="280"/>
    </row>
    <row r="646" ht="20.25" customHeight="1">
      <c r="A646" s="280"/>
      <c r="B646" s="280"/>
      <c r="C646" s="280"/>
      <c r="D646" s="280"/>
      <c r="E646" s="280"/>
      <c r="F646" s="280"/>
      <c r="G646" s="280"/>
      <c r="H646" s="280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0"/>
      <c r="AC646" s="280"/>
      <c r="AD646" s="280"/>
    </row>
    <row r="647" ht="20.25" customHeight="1">
      <c r="A647" s="280"/>
      <c r="B647" s="280"/>
      <c r="C647" s="280"/>
      <c r="D647" s="280"/>
      <c r="E647" s="280"/>
      <c r="F647" s="280"/>
      <c r="G647" s="280"/>
      <c r="H647" s="280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0"/>
      <c r="AC647" s="280"/>
      <c r="AD647" s="280"/>
    </row>
    <row r="648" ht="20.25" customHeight="1">
      <c r="A648" s="280"/>
      <c r="B648" s="280"/>
      <c r="C648" s="280"/>
      <c r="D648" s="280"/>
      <c r="E648" s="280"/>
      <c r="F648" s="280"/>
      <c r="G648" s="280"/>
      <c r="H648" s="280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0"/>
      <c r="AC648" s="280"/>
      <c r="AD648" s="280"/>
    </row>
    <row r="649" ht="20.25" customHeight="1">
      <c r="A649" s="280"/>
      <c r="B649" s="280"/>
      <c r="C649" s="280"/>
      <c r="D649" s="280"/>
      <c r="E649" s="280"/>
      <c r="F649" s="280"/>
      <c r="G649" s="280"/>
      <c r="H649" s="280"/>
      <c r="I649" s="280"/>
      <c r="J649" s="280"/>
      <c r="K649" s="280"/>
      <c r="L649" s="280"/>
      <c r="M649" s="280"/>
      <c r="N649" s="280"/>
      <c r="O649" s="280"/>
      <c r="P649" s="280"/>
      <c r="Q649" s="280"/>
      <c r="R649" s="280"/>
      <c r="S649" s="280"/>
      <c r="T649" s="280"/>
      <c r="U649" s="280"/>
      <c r="V649" s="280"/>
      <c r="W649" s="280"/>
      <c r="X649" s="280"/>
      <c r="Y649" s="280"/>
      <c r="Z649" s="280"/>
      <c r="AA649" s="280"/>
      <c r="AB649" s="280"/>
      <c r="AC649" s="280"/>
      <c r="AD649" s="280"/>
    </row>
    <row r="650" ht="20.25" customHeight="1">
      <c r="A650" s="280"/>
      <c r="B650" s="280"/>
      <c r="C650" s="280"/>
      <c r="D650" s="280"/>
      <c r="E650" s="280"/>
      <c r="F650" s="280"/>
      <c r="G650" s="280"/>
      <c r="H650" s="280"/>
      <c r="I650" s="280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0"/>
      <c r="AC650" s="280"/>
      <c r="AD650" s="280"/>
    </row>
    <row r="651" ht="20.25" customHeight="1">
      <c r="A651" s="280"/>
      <c r="B651" s="280"/>
      <c r="C651" s="280"/>
      <c r="D651" s="280"/>
      <c r="E651" s="280"/>
      <c r="F651" s="280"/>
      <c r="G651" s="280"/>
      <c r="H651" s="280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</row>
    <row r="652" ht="20.25" customHeight="1">
      <c r="A652" s="280"/>
      <c r="B652" s="280"/>
      <c r="C652" s="280"/>
      <c r="D652" s="280"/>
      <c r="E652" s="280"/>
      <c r="F652" s="280"/>
      <c r="G652" s="280"/>
      <c r="H652" s="280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0"/>
      <c r="AC652" s="280"/>
      <c r="AD652" s="280"/>
    </row>
    <row r="653" ht="20.25" customHeight="1">
      <c r="A653" s="280"/>
      <c r="B653" s="280"/>
      <c r="C653" s="280"/>
      <c r="D653" s="280"/>
      <c r="E653" s="280"/>
      <c r="F653" s="280"/>
      <c r="G653" s="280"/>
      <c r="H653" s="280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0"/>
      <c r="AC653" s="280"/>
      <c r="AD653" s="280"/>
    </row>
    <row r="654" ht="20.25" customHeight="1">
      <c r="A654" s="280"/>
      <c r="B654" s="280"/>
      <c r="C654" s="280"/>
      <c r="D654" s="280"/>
      <c r="E654" s="280"/>
      <c r="F654" s="280"/>
      <c r="G654" s="280"/>
      <c r="H654" s="280"/>
      <c r="I654" s="280"/>
      <c r="J654" s="280"/>
      <c r="K654" s="280"/>
      <c r="L654" s="280"/>
      <c r="M654" s="280"/>
      <c r="N654" s="280"/>
      <c r="O654" s="280"/>
      <c r="P654" s="280"/>
      <c r="Q654" s="280"/>
      <c r="R654" s="280"/>
      <c r="S654" s="280"/>
      <c r="T654" s="280"/>
      <c r="U654" s="280"/>
      <c r="V654" s="280"/>
      <c r="W654" s="280"/>
      <c r="X654" s="280"/>
      <c r="Y654" s="280"/>
      <c r="Z654" s="280"/>
      <c r="AA654" s="280"/>
      <c r="AB654" s="280"/>
      <c r="AC654" s="280"/>
      <c r="AD654" s="280"/>
    </row>
    <row r="655" ht="20.25" customHeight="1">
      <c r="A655" s="280"/>
      <c r="B655" s="280"/>
      <c r="C655" s="280"/>
      <c r="D655" s="280"/>
      <c r="E655" s="280"/>
      <c r="F655" s="280"/>
      <c r="G655" s="280"/>
      <c r="H655" s="280"/>
      <c r="I655" s="280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0"/>
      <c r="AC655" s="280"/>
      <c r="AD655" s="280"/>
    </row>
    <row r="656" ht="20.25" customHeight="1">
      <c r="A656" s="280"/>
      <c r="B656" s="280"/>
      <c r="C656" s="280"/>
      <c r="D656" s="280"/>
      <c r="E656" s="280"/>
      <c r="F656" s="280"/>
      <c r="G656" s="280"/>
      <c r="H656" s="280"/>
      <c r="I656" s="280"/>
      <c r="J656" s="280"/>
      <c r="K656" s="280"/>
      <c r="L656" s="280"/>
      <c r="M656" s="280"/>
      <c r="N656" s="280"/>
      <c r="O656" s="280"/>
      <c r="P656" s="280"/>
      <c r="Q656" s="280"/>
      <c r="R656" s="280"/>
      <c r="S656" s="280"/>
      <c r="T656" s="280"/>
      <c r="U656" s="280"/>
      <c r="V656" s="280"/>
      <c r="W656" s="280"/>
      <c r="X656" s="280"/>
      <c r="Y656" s="280"/>
      <c r="Z656" s="280"/>
      <c r="AA656" s="280"/>
      <c r="AB656" s="280"/>
      <c r="AC656" s="280"/>
      <c r="AD656" s="280"/>
    </row>
    <row r="657" ht="20.25" customHeight="1">
      <c r="A657" s="280"/>
      <c r="B657" s="280"/>
      <c r="C657" s="280"/>
      <c r="D657" s="280"/>
      <c r="E657" s="280"/>
      <c r="F657" s="280"/>
      <c r="G657" s="280"/>
      <c r="H657" s="280"/>
      <c r="I657" s="280"/>
      <c r="J657" s="280"/>
      <c r="K657" s="280"/>
      <c r="L657" s="280"/>
      <c r="M657" s="280"/>
      <c r="N657" s="280"/>
      <c r="O657" s="280"/>
      <c r="P657" s="280"/>
      <c r="Q657" s="280"/>
      <c r="R657" s="280"/>
      <c r="S657" s="280"/>
      <c r="T657" s="280"/>
      <c r="U657" s="280"/>
      <c r="V657" s="280"/>
      <c r="W657" s="280"/>
      <c r="X657" s="280"/>
      <c r="Y657" s="280"/>
      <c r="Z657" s="280"/>
      <c r="AA657" s="280"/>
      <c r="AB657" s="280"/>
      <c r="AC657" s="280"/>
      <c r="AD657" s="280"/>
    </row>
    <row r="658" ht="20.25" customHeight="1">
      <c r="A658" s="280"/>
      <c r="B658" s="280"/>
      <c r="C658" s="280"/>
      <c r="D658" s="280"/>
      <c r="E658" s="280"/>
      <c r="F658" s="280"/>
      <c r="G658" s="280"/>
      <c r="H658" s="280"/>
      <c r="I658" s="280"/>
      <c r="J658" s="280"/>
      <c r="K658" s="280"/>
      <c r="L658" s="280"/>
      <c r="M658" s="280"/>
      <c r="N658" s="280"/>
      <c r="O658" s="280"/>
      <c r="P658" s="280"/>
      <c r="Q658" s="280"/>
      <c r="R658" s="280"/>
      <c r="S658" s="280"/>
      <c r="T658" s="280"/>
      <c r="U658" s="280"/>
      <c r="V658" s="280"/>
      <c r="W658" s="280"/>
      <c r="X658" s="280"/>
      <c r="Y658" s="280"/>
      <c r="Z658" s="280"/>
      <c r="AA658" s="280"/>
      <c r="AB658" s="280"/>
      <c r="AC658" s="280"/>
      <c r="AD658" s="280"/>
    </row>
    <row r="659" ht="20.25" customHeight="1">
      <c r="A659" s="280"/>
      <c r="B659" s="280"/>
      <c r="C659" s="280"/>
      <c r="D659" s="280"/>
      <c r="E659" s="280"/>
      <c r="F659" s="280"/>
      <c r="G659" s="280"/>
      <c r="H659" s="280"/>
      <c r="I659" s="280"/>
      <c r="J659" s="280"/>
      <c r="K659" s="280"/>
      <c r="L659" s="280"/>
      <c r="M659" s="280"/>
      <c r="N659" s="280"/>
      <c r="O659" s="280"/>
      <c r="P659" s="280"/>
      <c r="Q659" s="280"/>
      <c r="R659" s="280"/>
      <c r="S659" s="280"/>
      <c r="T659" s="280"/>
      <c r="U659" s="280"/>
      <c r="V659" s="280"/>
      <c r="W659" s="280"/>
      <c r="X659" s="280"/>
      <c r="Y659" s="280"/>
      <c r="Z659" s="280"/>
      <c r="AA659" s="280"/>
      <c r="AB659" s="280"/>
      <c r="AC659" s="280"/>
      <c r="AD659" s="280"/>
    </row>
    <row r="660" ht="20.25" customHeight="1">
      <c r="A660" s="280"/>
      <c r="B660" s="280"/>
      <c r="C660" s="280"/>
      <c r="D660" s="280"/>
      <c r="E660" s="280"/>
      <c r="F660" s="280"/>
      <c r="G660" s="280"/>
      <c r="H660" s="280"/>
      <c r="I660" s="280"/>
      <c r="J660" s="280"/>
      <c r="K660" s="280"/>
      <c r="L660" s="280"/>
      <c r="M660" s="280"/>
      <c r="N660" s="280"/>
      <c r="O660" s="280"/>
      <c r="P660" s="280"/>
      <c r="Q660" s="280"/>
      <c r="R660" s="280"/>
      <c r="S660" s="280"/>
      <c r="T660" s="280"/>
      <c r="U660" s="280"/>
      <c r="V660" s="280"/>
      <c r="W660" s="280"/>
      <c r="X660" s="280"/>
      <c r="Y660" s="280"/>
      <c r="Z660" s="280"/>
      <c r="AA660" s="280"/>
      <c r="AB660" s="280"/>
      <c r="AC660" s="280"/>
      <c r="AD660" s="280"/>
    </row>
    <row r="661" ht="20.25" customHeight="1">
      <c r="A661" s="280"/>
      <c r="B661" s="280"/>
      <c r="C661" s="280"/>
      <c r="D661" s="280"/>
      <c r="E661" s="280"/>
      <c r="F661" s="280"/>
      <c r="G661" s="280"/>
      <c r="H661" s="280"/>
      <c r="I661" s="280"/>
      <c r="J661" s="280"/>
      <c r="K661" s="280"/>
      <c r="L661" s="280"/>
      <c r="M661" s="280"/>
      <c r="N661" s="280"/>
      <c r="O661" s="280"/>
      <c r="P661" s="280"/>
      <c r="Q661" s="280"/>
      <c r="R661" s="280"/>
      <c r="S661" s="280"/>
      <c r="T661" s="280"/>
      <c r="U661" s="280"/>
      <c r="V661" s="280"/>
      <c r="W661" s="280"/>
      <c r="X661" s="280"/>
      <c r="Y661" s="280"/>
      <c r="Z661" s="280"/>
      <c r="AA661" s="280"/>
      <c r="AB661" s="280"/>
      <c r="AC661" s="280"/>
      <c r="AD661" s="280"/>
    </row>
    <row r="662" ht="20.25" customHeight="1">
      <c r="A662" s="280"/>
      <c r="B662" s="280"/>
      <c r="C662" s="280"/>
      <c r="D662" s="280"/>
      <c r="E662" s="280"/>
      <c r="F662" s="280"/>
      <c r="G662" s="280"/>
      <c r="H662" s="280"/>
      <c r="I662" s="280"/>
      <c r="J662" s="280"/>
      <c r="K662" s="280"/>
      <c r="L662" s="280"/>
      <c r="M662" s="280"/>
      <c r="N662" s="280"/>
      <c r="O662" s="280"/>
      <c r="P662" s="280"/>
      <c r="Q662" s="280"/>
      <c r="R662" s="280"/>
      <c r="S662" s="280"/>
      <c r="T662" s="280"/>
      <c r="U662" s="280"/>
      <c r="V662" s="280"/>
      <c r="W662" s="280"/>
      <c r="X662" s="280"/>
      <c r="Y662" s="280"/>
      <c r="Z662" s="280"/>
      <c r="AA662" s="280"/>
      <c r="AB662" s="280"/>
      <c r="AC662" s="280"/>
      <c r="AD662" s="280"/>
    </row>
    <row r="663" ht="20.25" customHeight="1">
      <c r="A663" s="280"/>
      <c r="B663" s="280"/>
      <c r="C663" s="280"/>
      <c r="D663" s="280"/>
      <c r="E663" s="280"/>
      <c r="F663" s="280"/>
      <c r="G663" s="280"/>
      <c r="H663" s="280"/>
      <c r="I663" s="280"/>
      <c r="J663" s="280"/>
      <c r="K663" s="280"/>
      <c r="L663" s="280"/>
      <c r="M663" s="280"/>
      <c r="N663" s="280"/>
      <c r="O663" s="280"/>
      <c r="P663" s="280"/>
      <c r="Q663" s="280"/>
      <c r="R663" s="280"/>
      <c r="S663" s="280"/>
      <c r="T663" s="280"/>
      <c r="U663" s="280"/>
      <c r="V663" s="280"/>
      <c r="W663" s="280"/>
      <c r="X663" s="280"/>
      <c r="Y663" s="280"/>
      <c r="Z663" s="280"/>
      <c r="AA663" s="280"/>
      <c r="AB663" s="280"/>
      <c r="AC663" s="280"/>
      <c r="AD663" s="280"/>
    </row>
    <row r="664" ht="20.25" customHeight="1">
      <c r="A664" s="280"/>
      <c r="B664" s="280"/>
      <c r="C664" s="280"/>
      <c r="D664" s="280"/>
      <c r="E664" s="280"/>
      <c r="F664" s="280"/>
      <c r="G664" s="280"/>
      <c r="H664" s="280"/>
      <c r="I664" s="280"/>
      <c r="J664" s="280"/>
      <c r="K664" s="280"/>
      <c r="L664" s="280"/>
      <c r="M664" s="280"/>
      <c r="N664" s="280"/>
      <c r="O664" s="280"/>
      <c r="P664" s="280"/>
      <c r="Q664" s="280"/>
      <c r="R664" s="280"/>
      <c r="S664" s="280"/>
      <c r="T664" s="280"/>
      <c r="U664" s="280"/>
      <c r="V664" s="280"/>
      <c r="W664" s="280"/>
      <c r="X664" s="280"/>
      <c r="Y664" s="280"/>
      <c r="Z664" s="280"/>
      <c r="AA664" s="280"/>
      <c r="AB664" s="280"/>
      <c r="AC664" s="280"/>
      <c r="AD664" s="280"/>
    </row>
    <row r="665" ht="20.25" customHeight="1">
      <c r="A665" s="280"/>
      <c r="B665" s="280"/>
      <c r="C665" s="280"/>
      <c r="D665" s="280"/>
      <c r="E665" s="280"/>
      <c r="F665" s="280"/>
      <c r="G665" s="280"/>
      <c r="H665" s="280"/>
      <c r="I665" s="280"/>
      <c r="J665" s="280"/>
      <c r="K665" s="280"/>
      <c r="L665" s="280"/>
      <c r="M665" s="280"/>
      <c r="N665" s="280"/>
      <c r="O665" s="280"/>
      <c r="P665" s="280"/>
      <c r="Q665" s="280"/>
      <c r="R665" s="280"/>
      <c r="S665" s="280"/>
      <c r="T665" s="280"/>
      <c r="U665" s="280"/>
      <c r="V665" s="280"/>
      <c r="W665" s="280"/>
      <c r="X665" s="280"/>
      <c r="Y665" s="280"/>
      <c r="Z665" s="280"/>
      <c r="AA665" s="280"/>
      <c r="AB665" s="280"/>
      <c r="AC665" s="280"/>
      <c r="AD665" s="280"/>
    </row>
    <row r="666" ht="20.25" customHeight="1">
      <c r="A666" s="280"/>
      <c r="B666" s="280"/>
      <c r="C666" s="280"/>
      <c r="D666" s="280"/>
      <c r="E666" s="280"/>
      <c r="F666" s="280"/>
      <c r="G666" s="280"/>
      <c r="H666" s="280"/>
      <c r="I666" s="280"/>
      <c r="J666" s="280"/>
      <c r="K666" s="280"/>
      <c r="L666" s="280"/>
      <c r="M666" s="280"/>
      <c r="N666" s="280"/>
      <c r="O666" s="280"/>
      <c r="P666" s="280"/>
      <c r="Q666" s="280"/>
      <c r="R666" s="280"/>
      <c r="S666" s="280"/>
      <c r="T666" s="280"/>
      <c r="U666" s="280"/>
      <c r="V666" s="280"/>
      <c r="W666" s="280"/>
      <c r="X666" s="280"/>
      <c r="Y666" s="280"/>
      <c r="Z666" s="280"/>
      <c r="AA666" s="280"/>
      <c r="AB666" s="280"/>
      <c r="AC666" s="280"/>
      <c r="AD666" s="280"/>
    </row>
    <row r="667" ht="20.25" customHeight="1">
      <c r="A667" s="280"/>
      <c r="B667" s="280"/>
      <c r="C667" s="280"/>
      <c r="D667" s="280"/>
      <c r="E667" s="280"/>
      <c r="F667" s="280"/>
      <c r="G667" s="280"/>
      <c r="H667" s="280"/>
      <c r="I667" s="280"/>
      <c r="J667" s="280"/>
      <c r="K667" s="280"/>
      <c r="L667" s="280"/>
      <c r="M667" s="280"/>
      <c r="N667" s="280"/>
      <c r="O667" s="280"/>
      <c r="P667" s="280"/>
      <c r="Q667" s="280"/>
      <c r="R667" s="280"/>
      <c r="S667" s="280"/>
      <c r="T667" s="280"/>
      <c r="U667" s="280"/>
      <c r="V667" s="280"/>
      <c r="W667" s="280"/>
      <c r="X667" s="280"/>
      <c r="Y667" s="280"/>
      <c r="Z667" s="280"/>
      <c r="AA667" s="280"/>
      <c r="AB667" s="280"/>
      <c r="AC667" s="280"/>
      <c r="AD667" s="280"/>
    </row>
    <row r="668" ht="20.25" customHeight="1">
      <c r="A668" s="280"/>
      <c r="B668" s="280"/>
      <c r="C668" s="280"/>
      <c r="D668" s="280"/>
      <c r="E668" s="280"/>
      <c r="F668" s="280"/>
      <c r="G668" s="280"/>
      <c r="H668" s="280"/>
      <c r="I668" s="280"/>
      <c r="J668" s="280"/>
      <c r="K668" s="280"/>
      <c r="L668" s="280"/>
      <c r="M668" s="280"/>
      <c r="N668" s="280"/>
      <c r="O668" s="280"/>
      <c r="P668" s="280"/>
      <c r="Q668" s="280"/>
      <c r="R668" s="280"/>
      <c r="S668" s="280"/>
      <c r="T668" s="280"/>
      <c r="U668" s="280"/>
      <c r="V668" s="280"/>
      <c r="W668" s="280"/>
      <c r="X668" s="280"/>
      <c r="Y668" s="280"/>
      <c r="Z668" s="280"/>
      <c r="AA668" s="280"/>
      <c r="AB668" s="280"/>
      <c r="AC668" s="280"/>
      <c r="AD668" s="280"/>
    </row>
    <row r="669" ht="20.25" customHeight="1">
      <c r="A669" s="280"/>
      <c r="B669" s="280"/>
      <c r="C669" s="280"/>
      <c r="D669" s="280"/>
      <c r="E669" s="280"/>
      <c r="F669" s="280"/>
      <c r="G669" s="280"/>
      <c r="H669" s="280"/>
      <c r="I669" s="280"/>
      <c r="J669" s="280"/>
      <c r="K669" s="280"/>
      <c r="L669" s="280"/>
      <c r="M669" s="280"/>
      <c r="N669" s="280"/>
      <c r="O669" s="280"/>
      <c r="P669" s="280"/>
      <c r="Q669" s="280"/>
      <c r="R669" s="280"/>
      <c r="S669" s="280"/>
      <c r="T669" s="280"/>
      <c r="U669" s="280"/>
      <c r="V669" s="280"/>
      <c r="W669" s="280"/>
      <c r="X669" s="280"/>
      <c r="Y669" s="280"/>
      <c r="Z669" s="280"/>
      <c r="AA669" s="280"/>
      <c r="AB669" s="280"/>
      <c r="AC669" s="280"/>
      <c r="AD669" s="280"/>
    </row>
    <row r="670" ht="20.25" customHeight="1">
      <c r="A670" s="280"/>
      <c r="B670" s="280"/>
      <c r="C670" s="280"/>
      <c r="D670" s="280"/>
      <c r="E670" s="280"/>
      <c r="F670" s="280"/>
      <c r="G670" s="280"/>
      <c r="H670" s="280"/>
      <c r="I670" s="280"/>
      <c r="J670" s="280"/>
      <c r="K670" s="280"/>
      <c r="L670" s="280"/>
      <c r="M670" s="280"/>
      <c r="N670" s="280"/>
      <c r="O670" s="280"/>
      <c r="P670" s="280"/>
      <c r="Q670" s="280"/>
      <c r="R670" s="280"/>
      <c r="S670" s="280"/>
      <c r="T670" s="280"/>
      <c r="U670" s="280"/>
      <c r="V670" s="280"/>
      <c r="W670" s="280"/>
      <c r="X670" s="280"/>
      <c r="Y670" s="280"/>
      <c r="Z670" s="280"/>
      <c r="AA670" s="280"/>
      <c r="AB670" s="280"/>
      <c r="AC670" s="280"/>
      <c r="AD670" s="280"/>
    </row>
    <row r="671" ht="20.25" customHeight="1">
      <c r="A671" s="280"/>
      <c r="B671" s="280"/>
      <c r="C671" s="280"/>
      <c r="D671" s="280"/>
      <c r="E671" s="280"/>
      <c r="F671" s="280"/>
      <c r="G671" s="280"/>
      <c r="H671" s="280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80"/>
      <c r="AC671" s="280"/>
      <c r="AD671" s="280"/>
    </row>
    <row r="672" ht="20.25" customHeight="1">
      <c r="A672" s="280"/>
      <c r="B672" s="280"/>
      <c r="C672" s="280"/>
      <c r="D672" s="280"/>
      <c r="E672" s="280"/>
      <c r="F672" s="280"/>
      <c r="G672" s="280"/>
      <c r="H672" s="280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80"/>
      <c r="AC672" s="280"/>
      <c r="AD672" s="280"/>
    </row>
    <row r="673" ht="20.25" customHeight="1">
      <c r="A673" s="280"/>
      <c r="B673" s="280"/>
      <c r="C673" s="280"/>
      <c r="D673" s="280"/>
      <c r="E673" s="280"/>
      <c r="F673" s="280"/>
      <c r="G673" s="280"/>
      <c r="H673" s="280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80"/>
      <c r="AC673" s="280"/>
      <c r="AD673" s="280"/>
    </row>
    <row r="674" ht="20.25" customHeight="1">
      <c r="A674" s="280"/>
      <c r="B674" s="280"/>
      <c r="C674" s="280"/>
      <c r="D674" s="280"/>
      <c r="E674" s="280"/>
      <c r="F674" s="280"/>
      <c r="G674" s="280"/>
      <c r="H674" s="280"/>
      <c r="I674" s="280"/>
      <c r="J674" s="280"/>
      <c r="K674" s="280"/>
      <c r="L674" s="280"/>
      <c r="M674" s="280"/>
      <c r="N674" s="280"/>
      <c r="O674" s="280"/>
      <c r="P674" s="280"/>
      <c r="Q674" s="280"/>
      <c r="R674" s="280"/>
      <c r="S674" s="280"/>
      <c r="T674" s="280"/>
      <c r="U674" s="280"/>
      <c r="V674" s="280"/>
      <c r="W674" s="280"/>
      <c r="X674" s="280"/>
      <c r="Y674" s="280"/>
      <c r="Z674" s="280"/>
      <c r="AA674" s="280"/>
      <c r="AB674" s="280"/>
      <c r="AC674" s="280"/>
      <c r="AD674" s="280"/>
    </row>
    <row r="675" ht="20.25" customHeight="1">
      <c r="A675" s="280"/>
      <c r="B675" s="280"/>
      <c r="C675" s="280"/>
      <c r="D675" s="280"/>
      <c r="E675" s="280"/>
      <c r="F675" s="280"/>
      <c r="G675" s="280"/>
      <c r="H675" s="280"/>
      <c r="I675" s="280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80"/>
      <c r="AC675" s="280"/>
      <c r="AD675" s="280"/>
    </row>
    <row r="676" ht="20.25" customHeight="1">
      <c r="A676" s="280"/>
      <c r="B676" s="280"/>
      <c r="C676" s="280"/>
      <c r="D676" s="280"/>
      <c r="E676" s="280"/>
      <c r="F676" s="280"/>
      <c r="G676" s="280"/>
      <c r="H676" s="280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80"/>
      <c r="AC676" s="280"/>
      <c r="AD676" s="280"/>
    </row>
    <row r="677" ht="20.25" customHeight="1">
      <c r="A677" s="280"/>
      <c r="B677" s="280"/>
      <c r="C677" s="280"/>
      <c r="D677" s="280"/>
      <c r="E677" s="280"/>
      <c r="F677" s="280"/>
      <c r="G677" s="280"/>
      <c r="H677" s="280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80"/>
      <c r="AC677" s="280"/>
      <c r="AD677" s="280"/>
    </row>
    <row r="678" ht="20.25" customHeight="1">
      <c r="A678" s="280"/>
      <c r="B678" s="280"/>
      <c r="C678" s="280"/>
      <c r="D678" s="280"/>
      <c r="E678" s="280"/>
      <c r="F678" s="280"/>
      <c r="G678" s="280"/>
      <c r="H678" s="280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80"/>
      <c r="AC678" s="280"/>
      <c r="AD678" s="280"/>
    </row>
    <row r="679" ht="20.25" customHeight="1">
      <c r="A679" s="280"/>
      <c r="B679" s="280"/>
      <c r="C679" s="280"/>
      <c r="D679" s="280"/>
      <c r="E679" s="280"/>
      <c r="F679" s="280"/>
      <c r="G679" s="280"/>
      <c r="H679" s="280"/>
      <c r="I679" s="280"/>
      <c r="J679" s="280"/>
      <c r="K679" s="280"/>
      <c r="L679" s="280"/>
      <c r="M679" s="280"/>
      <c r="N679" s="280"/>
      <c r="O679" s="280"/>
      <c r="P679" s="280"/>
      <c r="Q679" s="280"/>
      <c r="R679" s="280"/>
      <c r="S679" s="280"/>
      <c r="T679" s="280"/>
      <c r="U679" s="280"/>
      <c r="V679" s="280"/>
      <c r="W679" s="280"/>
      <c r="X679" s="280"/>
      <c r="Y679" s="280"/>
      <c r="Z679" s="280"/>
      <c r="AA679" s="280"/>
      <c r="AB679" s="280"/>
      <c r="AC679" s="280"/>
      <c r="AD679" s="280"/>
    </row>
    <row r="680" ht="20.25" customHeight="1">
      <c r="A680" s="280"/>
      <c r="B680" s="280"/>
      <c r="C680" s="280"/>
      <c r="D680" s="280"/>
      <c r="E680" s="280"/>
      <c r="F680" s="280"/>
      <c r="G680" s="280"/>
      <c r="H680" s="280"/>
      <c r="I680" s="280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80"/>
      <c r="AC680" s="280"/>
      <c r="AD680" s="280"/>
    </row>
    <row r="681" ht="20.25" customHeight="1">
      <c r="A681" s="280"/>
      <c r="B681" s="280"/>
      <c r="C681" s="280"/>
      <c r="D681" s="280"/>
      <c r="E681" s="280"/>
      <c r="F681" s="280"/>
      <c r="G681" s="280"/>
      <c r="H681" s="280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80"/>
      <c r="AC681" s="280"/>
      <c r="AD681" s="280"/>
    </row>
    <row r="682" ht="20.25" customHeight="1">
      <c r="A682" s="280"/>
      <c r="B682" s="280"/>
      <c r="C682" s="280"/>
      <c r="D682" s="280"/>
      <c r="E682" s="280"/>
      <c r="F682" s="280"/>
      <c r="G682" s="280"/>
      <c r="H682" s="280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80"/>
      <c r="AC682" s="280"/>
      <c r="AD682" s="280"/>
    </row>
    <row r="683" ht="20.25" customHeight="1">
      <c r="A683" s="280"/>
      <c r="B683" s="280"/>
      <c r="C683" s="280"/>
      <c r="D683" s="280"/>
      <c r="E683" s="280"/>
      <c r="F683" s="280"/>
      <c r="G683" s="280"/>
      <c r="H683" s="280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80"/>
      <c r="AC683" s="280"/>
      <c r="AD683" s="280"/>
    </row>
    <row r="684" ht="20.25" customHeight="1">
      <c r="A684" s="280"/>
      <c r="B684" s="280"/>
      <c r="C684" s="280"/>
      <c r="D684" s="280"/>
      <c r="E684" s="280"/>
      <c r="F684" s="280"/>
      <c r="G684" s="280"/>
      <c r="H684" s="280"/>
      <c r="I684" s="280"/>
      <c r="J684" s="280"/>
      <c r="K684" s="280"/>
      <c r="L684" s="280"/>
      <c r="M684" s="280"/>
      <c r="N684" s="280"/>
      <c r="O684" s="280"/>
      <c r="P684" s="280"/>
      <c r="Q684" s="280"/>
      <c r="R684" s="280"/>
      <c r="S684" s="280"/>
      <c r="T684" s="280"/>
      <c r="U684" s="280"/>
      <c r="V684" s="280"/>
      <c r="W684" s="280"/>
      <c r="X684" s="280"/>
      <c r="Y684" s="280"/>
      <c r="Z684" s="280"/>
      <c r="AA684" s="280"/>
      <c r="AB684" s="280"/>
      <c r="AC684" s="280"/>
      <c r="AD684" s="280"/>
    </row>
    <row r="685" ht="20.25" customHeight="1">
      <c r="A685" s="280"/>
      <c r="B685" s="280"/>
      <c r="C685" s="280"/>
      <c r="D685" s="280"/>
      <c r="E685" s="280"/>
      <c r="F685" s="280"/>
      <c r="G685" s="280"/>
      <c r="H685" s="280"/>
      <c r="I685" s="280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80"/>
      <c r="AC685" s="280"/>
      <c r="AD685" s="280"/>
    </row>
    <row r="686" ht="20.25" customHeight="1">
      <c r="A686" s="280"/>
      <c r="B686" s="280"/>
      <c r="C686" s="280"/>
      <c r="D686" s="280"/>
      <c r="E686" s="280"/>
      <c r="F686" s="280"/>
      <c r="G686" s="280"/>
      <c r="H686" s="280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80"/>
      <c r="AC686" s="280"/>
      <c r="AD686" s="280"/>
    </row>
    <row r="687" ht="20.25" customHeight="1">
      <c r="A687" s="280"/>
      <c r="B687" s="280"/>
      <c r="C687" s="280"/>
      <c r="D687" s="280"/>
      <c r="E687" s="280"/>
      <c r="F687" s="280"/>
      <c r="G687" s="280"/>
      <c r="H687" s="280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80"/>
      <c r="AC687" s="280"/>
      <c r="AD687" s="280"/>
    </row>
    <row r="688" ht="20.25" customHeight="1">
      <c r="A688" s="280"/>
      <c r="B688" s="280"/>
      <c r="C688" s="280"/>
      <c r="D688" s="280"/>
      <c r="E688" s="280"/>
      <c r="F688" s="280"/>
      <c r="G688" s="280"/>
      <c r="H688" s="280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80"/>
      <c r="AC688" s="280"/>
      <c r="AD688" s="280"/>
    </row>
    <row r="689" ht="20.25" customHeight="1">
      <c r="A689" s="280"/>
      <c r="B689" s="280"/>
      <c r="C689" s="280"/>
      <c r="D689" s="280"/>
      <c r="E689" s="280"/>
      <c r="F689" s="280"/>
      <c r="G689" s="280"/>
      <c r="H689" s="280"/>
      <c r="I689" s="280"/>
      <c r="J689" s="280"/>
      <c r="K689" s="280"/>
      <c r="L689" s="280"/>
      <c r="M689" s="280"/>
      <c r="N689" s="280"/>
      <c r="O689" s="280"/>
      <c r="P689" s="280"/>
      <c r="Q689" s="280"/>
      <c r="R689" s="280"/>
      <c r="S689" s="280"/>
      <c r="T689" s="280"/>
      <c r="U689" s="280"/>
      <c r="V689" s="280"/>
      <c r="W689" s="280"/>
      <c r="X689" s="280"/>
      <c r="Y689" s="280"/>
      <c r="Z689" s="280"/>
      <c r="AA689" s="280"/>
      <c r="AB689" s="280"/>
      <c r="AC689" s="280"/>
      <c r="AD689" s="280"/>
    </row>
    <row r="690" ht="20.25" customHeight="1">
      <c r="A690" s="280"/>
      <c r="B690" s="280"/>
      <c r="C690" s="280"/>
      <c r="D690" s="280"/>
      <c r="E690" s="280"/>
      <c r="F690" s="280"/>
      <c r="G690" s="280"/>
      <c r="H690" s="280"/>
      <c r="I690" s="280"/>
      <c r="J690" s="280"/>
      <c r="K690" s="280"/>
      <c r="L690" s="280"/>
      <c r="M690" s="280"/>
      <c r="N690" s="280"/>
      <c r="O690" s="280"/>
      <c r="P690" s="280"/>
      <c r="Q690" s="280"/>
      <c r="R690" s="280"/>
      <c r="S690" s="280"/>
      <c r="T690" s="280"/>
      <c r="U690" s="280"/>
      <c r="V690" s="280"/>
      <c r="W690" s="280"/>
      <c r="X690" s="280"/>
      <c r="Y690" s="280"/>
      <c r="Z690" s="280"/>
      <c r="AA690" s="280"/>
      <c r="AB690" s="280"/>
      <c r="AC690" s="280"/>
      <c r="AD690" s="280"/>
    </row>
    <row r="691" ht="20.25" customHeight="1">
      <c r="A691" s="280"/>
      <c r="B691" s="280"/>
      <c r="C691" s="280"/>
      <c r="D691" s="280"/>
      <c r="E691" s="280"/>
      <c r="F691" s="280"/>
      <c r="G691" s="280"/>
      <c r="H691" s="280"/>
      <c r="I691" s="280"/>
      <c r="J691" s="280"/>
      <c r="K691" s="280"/>
      <c r="L691" s="280"/>
      <c r="M691" s="280"/>
      <c r="N691" s="280"/>
      <c r="O691" s="280"/>
      <c r="P691" s="280"/>
      <c r="Q691" s="280"/>
      <c r="R691" s="280"/>
      <c r="S691" s="280"/>
      <c r="T691" s="280"/>
      <c r="U691" s="280"/>
      <c r="V691" s="280"/>
      <c r="W691" s="280"/>
      <c r="X691" s="280"/>
      <c r="Y691" s="280"/>
      <c r="Z691" s="280"/>
      <c r="AA691" s="280"/>
      <c r="AB691" s="280"/>
      <c r="AC691" s="280"/>
      <c r="AD691" s="280"/>
    </row>
    <row r="692" ht="20.25" customHeight="1">
      <c r="A692" s="280"/>
      <c r="B692" s="280"/>
      <c r="C692" s="280"/>
      <c r="D692" s="280"/>
      <c r="E692" s="280"/>
      <c r="F692" s="280"/>
      <c r="G692" s="280"/>
      <c r="H692" s="280"/>
      <c r="I692" s="280"/>
      <c r="J692" s="280"/>
      <c r="K692" s="280"/>
      <c r="L692" s="280"/>
      <c r="M692" s="280"/>
      <c r="N692" s="280"/>
      <c r="O692" s="280"/>
      <c r="P692" s="280"/>
      <c r="Q692" s="280"/>
      <c r="R692" s="280"/>
      <c r="S692" s="280"/>
      <c r="T692" s="280"/>
      <c r="U692" s="280"/>
      <c r="V692" s="280"/>
      <c r="W692" s="280"/>
      <c r="X692" s="280"/>
      <c r="Y692" s="280"/>
      <c r="Z692" s="280"/>
      <c r="AA692" s="280"/>
      <c r="AB692" s="280"/>
      <c r="AC692" s="280"/>
      <c r="AD692" s="280"/>
    </row>
    <row r="693" ht="20.25" customHeight="1">
      <c r="A693" s="280"/>
      <c r="B693" s="280"/>
      <c r="C693" s="280"/>
      <c r="D693" s="280"/>
      <c r="E693" s="280"/>
      <c r="F693" s="280"/>
      <c r="G693" s="280"/>
      <c r="H693" s="280"/>
      <c r="I693" s="280"/>
      <c r="J693" s="280"/>
      <c r="K693" s="280"/>
      <c r="L693" s="280"/>
      <c r="M693" s="280"/>
      <c r="N693" s="280"/>
      <c r="O693" s="280"/>
      <c r="P693" s="280"/>
      <c r="Q693" s="280"/>
      <c r="R693" s="280"/>
      <c r="S693" s="280"/>
      <c r="T693" s="280"/>
      <c r="U693" s="280"/>
      <c r="V693" s="280"/>
      <c r="W693" s="280"/>
      <c r="X693" s="280"/>
      <c r="Y693" s="280"/>
      <c r="Z693" s="280"/>
      <c r="AA693" s="280"/>
      <c r="AB693" s="280"/>
      <c r="AC693" s="280"/>
      <c r="AD693" s="280"/>
    </row>
    <row r="694" ht="20.25" customHeight="1">
      <c r="A694" s="280"/>
      <c r="B694" s="280"/>
      <c r="C694" s="280"/>
      <c r="D694" s="280"/>
      <c r="E694" s="280"/>
      <c r="F694" s="280"/>
      <c r="G694" s="280"/>
      <c r="H694" s="280"/>
      <c r="I694" s="280"/>
      <c r="J694" s="280"/>
      <c r="K694" s="280"/>
      <c r="L694" s="280"/>
      <c r="M694" s="280"/>
      <c r="N694" s="280"/>
      <c r="O694" s="280"/>
      <c r="P694" s="280"/>
      <c r="Q694" s="280"/>
      <c r="R694" s="280"/>
      <c r="S694" s="280"/>
      <c r="T694" s="280"/>
      <c r="U694" s="280"/>
      <c r="V694" s="280"/>
      <c r="W694" s="280"/>
      <c r="X694" s="280"/>
      <c r="Y694" s="280"/>
      <c r="Z694" s="280"/>
      <c r="AA694" s="280"/>
      <c r="AB694" s="280"/>
      <c r="AC694" s="280"/>
      <c r="AD694" s="280"/>
    </row>
    <row r="695" ht="20.25" customHeight="1">
      <c r="A695" s="280"/>
      <c r="B695" s="280"/>
      <c r="C695" s="280"/>
      <c r="D695" s="280"/>
      <c r="E695" s="280"/>
      <c r="F695" s="280"/>
      <c r="G695" s="280"/>
      <c r="H695" s="280"/>
      <c r="I695" s="280"/>
      <c r="J695" s="280"/>
      <c r="K695" s="280"/>
      <c r="L695" s="280"/>
      <c r="M695" s="280"/>
      <c r="N695" s="280"/>
      <c r="O695" s="280"/>
      <c r="P695" s="280"/>
      <c r="Q695" s="280"/>
      <c r="R695" s="280"/>
      <c r="S695" s="280"/>
      <c r="T695" s="280"/>
      <c r="U695" s="280"/>
      <c r="V695" s="280"/>
      <c r="W695" s="280"/>
      <c r="X695" s="280"/>
      <c r="Y695" s="280"/>
      <c r="Z695" s="280"/>
      <c r="AA695" s="280"/>
      <c r="AB695" s="280"/>
      <c r="AC695" s="280"/>
      <c r="AD695" s="280"/>
    </row>
    <row r="696" ht="20.25" customHeight="1">
      <c r="A696" s="280"/>
      <c r="B696" s="280"/>
      <c r="C696" s="280"/>
      <c r="D696" s="280"/>
      <c r="E696" s="280"/>
      <c r="F696" s="280"/>
      <c r="G696" s="280"/>
      <c r="H696" s="280"/>
      <c r="I696" s="280"/>
      <c r="J696" s="280"/>
      <c r="K696" s="280"/>
      <c r="L696" s="280"/>
      <c r="M696" s="280"/>
      <c r="N696" s="280"/>
      <c r="O696" s="280"/>
      <c r="P696" s="280"/>
      <c r="Q696" s="280"/>
      <c r="R696" s="280"/>
      <c r="S696" s="280"/>
      <c r="T696" s="280"/>
      <c r="U696" s="280"/>
      <c r="V696" s="280"/>
      <c r="W696" s="280"/>
      <c r="X696" s="280"/>
      <c r="Y696" s="280"/>
      <c r="Z696" s="280"/>
      <c r="AA696" s="280"/>
      <c r="AB696" s="280"/>
      <c r="AC696" s="280"/>
      <c r="AD696" s="280"/>
    </row>
    <row r="697" ht="20.25" customHeight="1">
      <c r="A697" s="280"/>
      <c r="B697" s="280"/>
      <c r="C697" s="280"/>
      <c r="D697" s="280"/>
      <c r="E697" s="280"/>
      <c r="F697" s="280"/>
      <c r="G697" s="280"/>
      <c r="H697" s="280"/>
      <c r="I697" s="280"/>
      <c r="J697" s="280"/>
      <c r="K697" s="280"/>
      <c r="L697" s="280"/>
      <c r="M697" s="280"/>
      <c r="N697" s="280"/>
      <c r="O697" s="280"/>
      <c r="P697" s="280"/>
      <c r="Q697" s="280"/>
      <c r="R697" s="280"/>
      <c r="S697" s="280"/>
      <c r="T697" s="280"/>
      <c r="U697" s="280"/>
      <c r="V697" s="280"/>
      <c r="W697" s="280"/>
      <c r="X697" s="280"/>
      <c r="Y697" s="280"/>
      <c r="Z697" s="280"/>
      <c r="AA697" s="280"/>
      <c r="AB697" s="280"/>
      <c r="AC697" s="280"/>
      <c r="AD697" s="280"/>
    </row>
    <row r="698" ht="20.25" customHeight="1">
      <c r="A698" s="280"/>
      <c r="B698" s="280"/>
      <c r="C698" s="280"/>
      <c r="D698" s="280"/>
      <c r="E698" s="280"/>
      <c r="F698" s="280"/>
      <c r="G698" s="280"/>
      <c r="H698" s="280"/>
      <c r="I698" s="280"/>
      <c r="J698" s="280"/>
      <c r="K698" s="280"/>
      <c r="L698" s="280"/>
      <c r="M698" s="280"/>
      <c r="N698" s="280"/>
      <c r="O698" s="280"/>
      <c r="P698" s="280"/>
      <c r="Q698" s="280"/>
      <c r="R698" s="280"/>
      <c r="S698" s="280"/>
      <c r="T698" s="280"/>
      <c r="U698" s="280"/>
      <c r="V698" s="280"/>
      <c r="W698" s="280"/>
      <c r="X698" s="280"/>
      <c r="Y698" s="280"/>
      <c r="Z698" s="280"/>
      <c r="AA698" s="280"/>
      <c r="AB698" s="280"/>
      <c r="AC698" s="280"/>
      <c r="AD698" s="280"/>
    </row>
    <row r="699" ht="20.25" customHeight="1">
      <c r="A699" s="280"/>
      <c r="B699" s="280"/>
      <c r="C699" s="280"/>
      <c r="D699" s="280"/>
      <c r="E699" s="280"/>
      <c r="F699" s="280"/>
      <c r="G699" s="280"/>
      <c r="H699" s="280"/>
      <c r="I699" s="280"/>
      <c r="J699" s="280"/>
      <c r="K699" s="280"/>
      <c r="L699" s="280"/>
      <c r="M699" s="280"/>
      <c r="N699" s="280"/>
      <c r="O699" s="280"/>
      <c r="P699" s="280"/>
      <c r="Q699" s="280"/>
      <c r="R699" s="280"/>
      <c r="S699" s="280"/>
      <c r="T699" s="280"/>
      <c r="U699" s="280"/>
      <c r="V699" s="280"/>
      <c r="W699" s="280"/>
      <c r="X699" s="280"/>
      <c r="Y699" s="280"/>
      <c r="Z699" s="280"/>
      <c r="AA699" s="280"/>
      <c r="AB699" s="280"/>
      <c r="AC699" s="280"/>
      <c r="AD699" s="280"/>
    </row>
    <row r="700" ht="20.25" customHeight="1">
      <c r="A700" s="280"/>
      <c r="B700" s="280"/>
      <c r="C700" s="280"/>
      <c r="D700" s="280"/>
      <c r="E700" s="280"/>
      <c r="F700" s="280"/>
      <c r="G700" s="280"/>
      <c r="H700" s="280"/>
      <c r="I700" s="280"/>
      <c r="J700" s="280"/>
      <c r="K700" s="280"/>
      <c r="L700" s="280"/>
      <c r="M700" s="280"/>
      <c r="N700" s="280"/>
      <c r="O700" s="280"/>
      <c r="P700" s="280"/>
      <c r="Q700" s="280"/>
      <c r="R700" s="280"/>
      <c r="S700" s="280"/>
      <c r="T700" s="280"/>
      <c r="U700" s="280"/>
      <c r="V700" s="280"/>
      <c r="W700" s="280"/>
      <c r="X700" s="280"/>
      <c r="Y700" s="280"/>
      <c r="Z700" s="280"/>
      <c r="AA700" s="280"/>
      <c r="AB700" s="280"/>
      <c r="AC700" s="280"/>
      <c r="AD700" s="280"/>
    </row>
    <row r="701" ht="20.25" customHeight="1">
      <c r="A701" s="280"/>
      <c r="B701" s="280"/>
      <c r="C701" s="280"/>
      <c r="D701" s="280"/>
      <c r="E701" s="280"/>
      <c r="F701" s="280"/>
      <c r="G701" s="280"/>
      <c r="H701" s="280"/>
      <c r="I701" s="280"/>
      <c r="J701" s="280"/>
      <c r="K701" s="280"/>
      <c r="L701" s="280"/>
      <c r="M701" s="280"/>
      <c r="N701" s="280"/>
      <c r="O701" s="280"/>
      <c r="P701" s="280"/>
      <c r="Q701" s="280"/>
      <c r="R701" s="280"/>
      <c r="S701" s="280"/>
      <c r="T701" s="280"/>
      <c r="U701" s="280"/>
      <c r="V701" s="280"/>
      <c r="W701" s="280"/>
      <c r="X701" s="280"/>
      <c r="Y701" s="280"/>
      <c r="Z701" s="280"/>
      <c r="AA701" s="280"/>
      <c r="AB701" s="280"/>
      <c r="AC701" s="280"/>
      <c r="AD701" s="280"/>
    </row>
    <row r="702" ht="20.25" customHeight="1">
      <c r="A702" s="280"/>
      <c r="B702" s="280"/>
      <c r="C702" s="280"/>
      <c r="D702" s="280"/>
      <c r="E702" s="280"/>
      <c r="F702" s="280"/>
      <c r="G702" s="280"/>
      <c r="H702" s="280"/>
      <c r="I702" s="280"/>
      <c r="J702" s="280"/>
      <c r="K702" s="280"/>
      <c r="L702" s="280"/>
      <c r="M702" s="280"/>
      <c r="N702" s="280"/>
      <c r="O702" s="280"/>
      <c r="P702" s="280"/>
      <c r="Q702" s="280"/>
      <c r="R702" s="280"/>
      <c r="S702" s="280"/>
      <c r="T702" s="280"/>
      <c r="U702" s="280"/>
      <c r="V702" s="280"/>
      <c r="W702" s="280"/>
      <c r="X702" s="280"/>
      <c r="Y702" s="280"/>
      <c r="Z702" s="280"/>
      <c r="AA702" s="280"/>
      <c r="AB702" s="280"/>
      <c r="AC702" s="280"/>
      <c r="AD702" s="280"/>
    </row>
    <row r="703" ht="20.25" customHeight="1">
      <c r="A703" s="280"/>
      <c r="B703" s="280"/>
      <c r="C703" s="280"/>
      <c r="D703" s="280"/>
      <c r="E703" s="280"/>
      <c r="F703" s="280"/>
      <c r="G703" s="280"/>
      <c r="H703" s="280"/>
      <c r="I703" s="280"/>
      <c r="J703" s="280"/>
      <c r="K703" s="280"/>
      <c r="L703" s="280"/>
      <c r="M703" s="280"/>
      <c r="N703" s="280"/>
      <c r="O703" s="280"/>
      <c r="P703" s="280"/>
      <c r="Q703" s="280"/>
      <c r="R703" s="280"/>
      <c r="S703" s="280"/>
      <c r="T703" s="280"/>
      <c r="U703" s="280"/>
      <c r="V703" s="280"/>
      <c r="W703" s="280"/>
      <c r="X703" s="280"/>
      <c r="Y703" s="280"/>
      <c r="Z703" s="280"/>
      <c r="AA703" s="280"/>
      <c r="AB703" s="280"/>
      <c r="AC703" s="280"/>
      <c r="AD703" s="280"/>
    </row>
    <row r="704" ht="20.25" customHeight="1">
      <c r="A704" s="280"/>
      <c r="B704" s="280"/>
      <c r="C704" s="280"/>
      <c r="D704" s="280"/>
      <c r="E704" s="280"/>
      <c r="F704" s="280"/>
      <c r="G704" s="280"/>
      <c r="H704" s="280"/>
      <c r="I704" s="280"/>
      <c r="J704" s="280"/>
      <c r="K704" s="280"/>
      <c r="L704" s="280"/>
      <c r="M704" s="280"/>
      <c r="N704" s="280"/>
      <c r="O704" s="280"/>
      <c r="P704" s="280"/>
      <c r="Q704" s="280"/>
      <c r="R704" s="280"/>
      <c r="S704" s="280"/>
      <c r="T704" s="280"/>
      <c r="U704" s="280"/>
      <c r="V704" s="280"/>
      <c r="W704" s="280"/>
      <c r="X704" s="280"/>
      <c r="Y704" s="280"/>
      <c r="Z704" s="280"/>
      <c r="AA704" s="280"/>
      <c r="AB704" s="280"/>
      <c r="AC704" s="280"/>
      <c r="AD704" s="280"/>
    </row>
    <row r="705" ht="20.25" customHeight="1">
      <c r="A705" s="280"/>
      <c r="B705" s="280"/>
      <c r="C705" s="280"/>
      <c r="D705" s="280"/>
      <c r="E705" s="280"/>
      <c r="F705" s="280"/>
      <c r="G705" s="280"/>
      <c r="H705" s="280"/>
      <c r="I705" s="280"/>
      <c r="J705" s="280"/>
      <c r="K705" s="280"/>
      <c r="L705" s="280"/>
      <c r="M705" s="280"/>
      <c r="N705" s="280"/>
      <c r="O705" s="280"/>
      <c r="P705" s="280"/>
      <c r="Q705" s="280"/>
      <c r="R705" s="280"/>
      <c r="S705" s="280"/>
      <c r="T705" s="280"/>
      <c r="U705" s="280"/>
      <c r="V705" s="280"/>
      <c r="W705" s="280"/>
      <c r="X705" s="280"/>
      <c r="Y705" s="280"/>
      <c r="Z705" s="280"/>
      <c r="AA705" s="280"/>
      <c r="AB705" s="280"/>
      <c r="AC705" s="280"/>
      <c r="AD705" s="280"/>
    </row>
    <row r="706" ht="20.25" customHeight="1">
      <c r="A706" s="280"/>
      <c r="B706" s="280"/>
      <c r="C706" s="280"/>
      <c r="D706" s="280"/>
      <c r="E706" s="280"/>
      <c r="F706" s="280"/>
      <c r="G706" s="280"/>
      <c r="H706" s="280"/>
      <c r="I706" s="280"/>
      <c r="J706" s="280"/>
      <c r="K706" s="280"/>
      <c r="L706" s="280"/>
      <c r="M706" s="280"/>
      <c r="N706" s="280"/>
      <c r="O706" s="280"/>
      <c r="P706" s="280"/>
      <c r="Q706" s="280"/>
      <c r="R706" s="280"/>
      <c r="S706" s="280"/>
      <c r="T706" s="280"/>
      <c r="U706" s="280"/>
      <c r="V706" s="280"/>
      <c r="W706" s="280"/>
      <c r="X706" s="280"/>
      <c r="Y706" s="280"/>
      <c r="Z706" s="280"/>
      <c r="AA706" s="280"/>
      <c r="AB706" s="280"/>
      <c r="AC706" s="280"/>
      <c r="AD706" s="280"/>
    </row>
    <row r="707" ht="20.25" customHeight="1">
      <c r="A707" s="280"/>
      <c r="B707" s="280"/>
      <c r="C707" s="280"/>
      <c r="D707" s="280"/>
      <c r="E707" s="280"/>
      <c r="F707" s="280"/>
      <c r="G707" s="280"/>
      <c r="H707" s="280"/>
      <c r="I707" s="280"/>
      <c r="J707" s="280"/>
      <c r="K707" s="280"/>
      <c r="L707" s="280"/>
      <c r="M707" s="280"/>
      <c r="N707" s="280"/>
      <c r="O707" s="280"/>
      <c r="P707" s="280"/>
      <c r="Q707" s="280"/>
      <c r="R707" s="280"/>
      <c r="S707" s="280"/>
      <c r="T707" s="280"/>
      <c r="U707" s="280"/>
      <c r="V707" s="280"/>
      <c r="W707" s="280"/>
      <c r="X707" s="280"/>
      <c r="Y707" s="280"/>
      <c r="Z707" s="280"/>
      <c r="AA707" s="280"/>
      <c r="AB707" s="280"/>
      <c r="AC707" s="280"/>
      <c r="AD707" s="280"/>
    </row>
    <row r="708" ht="20.25" customHeight="1">
      <c r="A708" s="280"/>
      <c r="B708" s="280"/>
      <c r="C708" s="280"/>
      <c r="D708" s="280"/>
      <c r="E708" s="280"/>
      <c r="F708" s="280"/>
      <c r="G708" s="280"/>
      <c r="H708" s="280"/>
      <c r="I708" s="280"/>
      <c r="J708" s="280"/>
      <c r="K708" s="280"/>
      <c r="L708" s="280"/>
      <c r="M708" s="280"/>
      <c r="N708" s="280"/>
      <c r="O708" s="280"/>
      <c r="P708" s="280"/>
      <c r="Q708" s="280"/>
      <c r="R708" s="280"/>
      <c r="S708" s="280"/>
      <c r="T708" s="280"/>
      <c r="U708" s="280"/>
      <c r="V708" s="280"/>
      <c r="W708" s="280"/>
      <c r="X708" s="280"/>
      <c r="Y708" s="280"/>
      <c r="Z708" s="280"/>
      <c r="AA708" s="280"/>
      <c r="AB708" s="280"/>
      <c r="AC708" s="280"/>
      <c r="AD708" s="280"/>
    </row>
    <row r="709" ht="20.25" customHeight="1">
      <c r="A709" s="280"/>
      <c r="B709" s="280"/>
      <c r="C709" s="280"/>
      <c r="D709" s="280"/>
      <c r="E709" s="280"/>
      <c r="F709" s="280"/>
      <c r="G709" s="280"/>
      <c r="H709" s="280"/>
      <c r="I709" s="280"/>
      <c r="J709" s="280"/>
      <c r="K709" s="280"/>
      <c r="L709" s="280"/>
      <c r="M709" s="280"/>
      <c r="N709" s="280"/>
      <c r="O709" s="280"/>
      <c r="P709" s="280"/>
      <c r="Q709" s="280"/>
      <c r="R709" s="280"/>
      <c r="S709" s="280"/>
      <c r="T709" s="280"/>
      <c r="U709" s="280"/>
      <c r="V709" s="280"/>
      <c r="W709" s="280"/>
      <c r="X709" s="280"/>
      <c r="Y709" s="280"/>
      <c r="Z709" s="280"/>
      <c r="AA709" s="280"/>
      <c r="AB709" s="280"/>
      <c r="AC709" s="280"/>
      <c r="AD709" s="280"/>
    </row>
    <row r="710" ht="20.25" customHeight="1">
      <c r="A710" s="280"/>
      <c r="B710" s="280"/>
      <c r="C710" s="280"/>
      <c r="D710" s="280"/>
      <c r="E710" s="280"/>
      <c r="F710" s="280"/>
      <c r="G710" s="280"/>
      <c r="H710" s="280"/>
      <c r="I710" s="280"/>
      <c r="J710" s="280"/>
      <c r="K710" s="280"/>
      <c r="L710" s="280"/>
      <c r="M710" s="280"/>
      <c r="N710" s="280"/>
      <c r="O710" s="280"/>
      <c r="P710" s="280"/>
      <c r="Q710" s="280"/>
      <c r="R710" s="280"/>
      <c r="S710" s="280"/>
      <c r="T710" s="280"/>
      <c r="U710" s="280"/>
      <c r="V710" s="280"/>
      <c r="W710" s="280"/>
      <c r="X710" s="280"/>
      <c r="Y710" s="280"/>
      <c r="Z710" s="280"/>
      <c r="AA710" s="280"/>
      <c r="AB710" s="280"/>
      <c r="AC710" s="280"/>
      <c r="AD710" s="280"/>
    </row>
    <row r="711" ht="20.25" customHeight="1">
      <c r="A711" s="280"/>
      <c r="B711" s="280"/>
      <c r="C711" s="280"/>
      <c r="D711" s="280"/>
      <c r="E711" s="280"/>
      <c r="F711" s="280"/>
      <c r="G711" s="280"/>
      <c r="H711" s="280"/>
      <c r="I711" s="280"/>
      <c r="J711" s="280"/>
      <c r="K711" s="280"/>
      <c r="L711" s="280"/>
      <c r="M711" s="280"/>
      <c r="N711" s="280"/>
      <c r="O711" s="280"/>
      <c r="P711" s="280"/>
      <c r="Q711" s="280"/>
      <c r="R711" s="280"/>
      <c r="S711" s="280"/>
      <c r="T711" s="280"/>
      <c r="U711" s="280"/>
      <c r="V711" s="280"/>
      <c r="W711" s="280"/>
      <c r="X711" s="280"/>
      <c r="Y711" s="280"/>
      <c r="Z711" s="280"/>
      <c r="AA711" s="280"/>
      <c r="AB711" s="280"/>
      <c r="AC711" s="280"/>
      <c r="AD711" s="280"/>
    </row>
    <row r="712" ht="20.25" customHeight="1">
      <c r="A712" s="280"/>
      <c r="B712" s="280"/>
      <c r="C712" s="280"/>
      <c r="D712" s="280"/>
      <c r="E712" s="280"/>
      <c r="F712" s="280"/>
      <c r="G712" s="280"/>
      <c r="H712" s="280"/>
      <c r="I712" s="280"/>
      <c r="J712" s="280"/>
      <c r="K712" s="280"/>
      <c r="L712" s="280"/>
      <c r="M712" s="280"/>
      <c r="N712" s="280"/>
      <c r="O712" s="280"/>
      <c r="P712" s="280"/>
      <c r="Q712" s="280"/>
      <c r="R712" s="280"/>
      <c r="S712" s="280"/>
      <c r="T712" s="280"/>
      <c r="U712" s="280"/>
      <c r="V712" s="280"/>
      <c r="W712" s="280"/>
      <c r="X712" s="280"/>
      <c r="Y712" s="280"/>
      <c r="Z712" s="280"/>
      <c r="AA712" s="280"/>
      <c r="AB712" s="280"/>
      <c r="AC712" s="280"/>
      <c r="AD712" s="280"/>
    </row>
    <row r="713" ht="20.25" customHeight="1">
      <c r="A713" s="280"/>
      <c r="B713" s="280"/>
      <c r="C713" s="280"/>
      <c r="D713" s="280"/>
      <c r="E713" s="280"/>
      <c r="F713" s="280"/>
      <c r="G713" s="280"/>
      <c r="H713" s="280"/>
      <c r="I713" s="280"/>
      <c r="J713" s="280"/>
      <c r="K713" s="280"/>
      <c r="L713" s="280"/>
      <c r="M713" s="280"/>
      <c r="N713" s="280"/>
      <c r="O713" s="280"/>
      <c r="P713" s="280"/>
      <c r="Q713" s="280"/>
      <c r="R713" s="280"/>
      <c r="S713" s="280"/>
      <c r="T713" s="280"/>
      <c r="U713" s="280"/>
      <c r="V713" s="280"/>
      <c r="W713" s="280"/>
      <c r="X713" s="280"/>
      <c r="Y713" s="280"/>
      <c r="Z713" s="280"/>
      <c r="AA713" s="280"/>
      <c r="AB713" s="280"/>
      <c r="AC713" s="280"/>
      <c r="AD713" s="280"/>
    </row>
    <row r="714" ht="20.25" customHeight="1">
      <c r="A714" s="280"/>
      <c r="B714" s="280"/>
      <c r="C714" s="280"/>
      <c r="D714" s="280"/>
      <c r="E714" s="280"/>
      <c r="F714" s="280"/>
      <c r="G714" s="280"/>
      <c r="H714" s="280"/>
      <c r="I714" s="280"/>
      <c r="J714" s="280"/>
      <c r="K714" s="280"/>
      <c r="L714" s="280"/>
      <c r="M714" s="280"/>
      <c r="N714" s="280"/>
      <c r="O714" s="280"/>
      <c r="P714" s="280"/>
      <c r="Q714" s="280"/>
      <c r="R714" s="280"/>
      <c r="S714" s="280"/>
      <c r="T714" s="280"/>
      <c r="U714" s="280"/>
      <c r="V714" s="280"/>
      <c r="W714" s="280"/>
      <c r="X714" s="280"/>
      <c r="Y714" s="280"/>
      <c r="Z714" s="280"/>
      <c r="AA714" s="280"/>
      <c r="AB714" s="280"/>
      <c r="AC714" s="280"/>
      <c r="AD714" s="280"/>
    </row>
    <row r="715" ht="20.25" customHeight="1">
      <c r="A715" s="280"/>
      <c r="B715" s="280"/>
      <c r="C715" s="280"/>
      <c r="D715" s="280"/>
      <c r="E715" s="280"/>
      <c r="F715" s="280"/>
      <c r="G715" s="280"/>
      <c r="H715" s="280"/>
      <c r="I715" s="280"/>
      <c r="J715" s="280"/>
      <c r="K715" s="280"/>
      <c r="L715" s="280"/>
      <c r="M715" s="280"/>
      <c r="N715" s="280"/>
      <c r="O715" s="280"/>
      <c r="P715" s="280"/>
      <c r="Q715" s="280"/>
      <c r="R715" s="280"/>
      <c r="S715" s="280"/>
      <c r="T715" s="280"/>
      <c r="U715" s="280"/>
      <c r="V715" s="280"/>
      <c r="W715" s="280"/>
      <c r="X715" s="280"/>
      <c r="Y715" s="280"/>
      <c r="Z715" s="280"/>
      <c r="AA715" s="280"/>
      <c r="AB715" s="280"/>
      <c r="AC715" s="280"/>
      <c r="AD715" s="280"/>
    </row>
    <row r="716" ht="20.25" customHeight="1">
      <c r="A716" s="280"/>
      <c r="B716" s="280"/>
      <c r="C716" s="280"/>
      <c r="D716" s="280"/>
      <c r="E716" s="280"/>
      <c r="F716" s="280"/>
      <c r="G716" s="280"/>
      <c r="H716" s="280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80"/>
      <c r="AC716" s="280"/>
      <c r="AD716" s="280"/>
    </row>
    <row r="717" ht="20.25" customHeight="1">
      <c r="A717" s="280"/>
      <c r="B717" s="280"/>
      <c r="C717" s="280"/>
      <c r="D717" s="280"/>
      <c r="E717" s="280"/>
      <c r="F717" s="280"/>
      <c r="G717" s="280"/>
      <c r="H717" s="280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80"/>
      <c r="AC717" s="280"/>
      <c r="AD717" s="280"/>
    </row>
    <row r="718" ht="20.25" customHeight="1">
      <c r="A718" s="280"/>
      <c r="B718" s="280"/>
      <c r="C718" s="280"/>
      <c r="D718" s="280"/>
      <c r="E718" s="280"/>
      <c r="F718" s="280"/>
      <c r="G718" s="280"/>
      <c r="H718" s="280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80"/>
      <c r="AC718" s="280"/>
      <c r="AD718" s="280"/>
    </row>
    <row r="719" ht="20.25" customHeight="1">
      <c r="A719" s="280"/>
      <c r="B719" s="280"/>
      <c r="C719" s="280"/>
      <c r="D719" s="280"/>
      <c r="E719" s="280"/>
      <c r="F719" s="280"/>
      <c r="G719" s="280"/>
      <c r="H719" s="280"/>
      <c r="I719" s="280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</row>
    <row r="720" ht="20.25" customHeight="1">
      <c r="A720" s="280"/>
      <c r="B720" s="280"/>
      <c r="C720" s="280"/>
      <c r="D720" s="280"/>
      <c r="E720" s="280"/>
      <c r="F720" s="280"/>
      <c r="G720" s="280"/>
      <c r="H720" s="280"/>
      <c r="I720" s="280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80"/>
      <c r="AC720" s="280"/>
      <c r="AD720" s="280"/>
    </row>
    <row r="721" ht="20.25" customHeight="1">
      <c r="A721" s="280"/>
      <c r="B721" s="280"/>
      <c r="C721" s="280"/>
      <c r="D721" s="280"/>
      <c r="E721" s="280"/>
      <c r="F721" s="280"/>
      <c r="G721" s="280"/>
      <c r="H721" s="280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80"/>
      <c r="AC721" s="280"/>
      <c r="AD721" s="280"/>
    </row>
    <row r="722" ht="20.25" customHeight="1">
      <c r="A722" s="280"/>
      <c r="B722" s="280"/>
      <c r="C722" s="280"/>
      <c r="D722" s="280"/>
      <c r="E722" s="280"/>
      <c r="F722" s="280"/>
      <c r="G722" s="280"/>
      <c r="H722" s="280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80"/>
      <c r="AC722" s="280"/>
      <c r="AD722" s="280"/>
    </row>
    <row r="723" ht="20.25" customHeight="1">
      <c r="A723" s="280"/>
      <c r="B723" s="280"/>
      <c r="C723" s="280"/>
      <c r="D723" s="280"/>
      <c r="E723" s="280"/>
      <c r="F723" s="280"/>
      <c r="G723" s="280"/>
      <c r="H723" s="280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80"/>
      <c r="AC723" s="280"/>
      <c r="AD723" s="280"/>
    </row>
    <row r="724" ht="20.25" customHeight="1">
      <c r="A724" s="280"/>
      <c r="B724" s="280"/>
      <c r="C724" s="280"/>
      <c r="D724" s="280"/>
      <c r="E724" s="280"/>
      <c r="F724" s="280"/>
      <c r="G724" s="280"/>
      <c r="H724" s="280"/>
      <c r="I724" s="280"/>
      <c r="J724" s="280"/>
      <c r="K724" s="280"/>
      <c r="L724" s="280"/>
      <c r="M724" s="280"/>
      <c r="N724" s="280"/>
      <c r="O724" s="280"/>
      <c r="P724" s="280"/>
      <c r="Q724" s="280"/>
      <c r="R724" s="280"/>
      <c r="S724" s="280"/>
      <c r="T724" s="280"/>
      <c r="U724" s="280"/>
      <c r="V724" s="280"/>
      <c r="W724" s="280"/>
      <c r="X724" s="280"/>
      <c r="Y724" s="280"/>
      <c r="Z724" s="280"/>
      <c r="AA724" s="280"/>
      <c r="AB724" s="280"/>
      <c r="AC724" s="280"/>
      <c r="AD724" s="280"/>
    </row>
    <row r="725" ht="20.25" customHeight="1">
      <c r="A725" s="280"/>
      <c r="B725" s="280"/>
      <c r="C725" s="280"/>
      <c r="D725" s="280"/>
      <c r="E725" s="280"/>
      <c r="F725" s="280"/>
      <c r="G725" s="280"/>
      <c r="H725" s="280"/>
      <c r="I725" s="280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80"/>
      <c r="AC725" s="280"/>
      <c r="AD725" s="280"/>
    </row>
    <row r="726" ht="20.25" customHeight="1">
      <c r="A726" s="280"/>
      <c r="B726" s="280"/>
      <c r="C726" s="280"/>
      <c r="D726" s="280"/>
      <c r="E726" s="280"/>
      <c r="F726" s="280"/>
      <c r="G726" s="280"/>
      <c r="H726" s="280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80"/>
      <c r="AC726" s="280"/>
      <c r="AD726" s="280"/>
    </row>
    <row r="727" ht="20.25" customHeight="1">
      <c r="A727" s="280"/>
      <c r="B727" s="280"/>
      <c r="C727" s="280"/>
      <c r="D727" s="280"/>
      <c r="E727" s="280"/>
      <c r="F727" s="280"/>
      <c r="G727" s="280"/>
      <c r="H727" s="280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80"/>
      <c r="AC727" s="280"/>
      <c r="AD727" s="280"/>
    </row>
    <row r="728" ht="20.25" customHeight="1">
      <c r="A728" s="280"/>
      <c r="B728" s="280"/>
      <c r="C728" s="280"/>
      <c r="D728" s="280"/>
      <c r="E728" s="280"/>
      <c r="F728" s="280"/>
      <c r="G728" s="280"/>
      <c r="H728" s="280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80"/>
      <c r="AC728" s="280"/>
      <c r="AD728" s="280"/>
    </row>
    <row r="729" ht="20.25" customHeight="1">
      <c r="A729" s="280"/>
      <c r="B729" s="280"/>
      <c r="C729" s="280"/>
      <c r="D729" s="280"/>
      <c r="E729" s="280"/>
      <c r="F729" s="280"/>
      <c r="G729" s="280"/>
      <c r="H729" s="280"/>
      <c r="I729" s="280"/>
      <c r="J729" s="280"/>
      <c r="K729" s="280"/>
      <c r="L729" s="280"/>
      <c r="M729" s="280"/>
      <c r="N729" s="280"/>
      <c r="O729" s="280"/>
      <c r="P729" s="280"/>
      <c r="Q729" s="280"/>
      <c r="R729" s="280"/>
      <c r="S729" s="280"/>
      <c r="T729" s="280"/>
      <c r="U729" s="280"/>
      <c r="V729" s="280"/>
      <c r="W729" s="280"/>
      <c r="X729" s="280"/>
      <c r="Y729" s="280"/>
      <c r="Z729" s="280"/>
      <c r="AA729" s="280"/>
      <c r="AB729" s="280"/>
      <c r="AC729" s="280"/>
      <c r="AD729" s="280"/>
    </row>
    <row r="730" ht="20.25" customHeight="1">
      <c r="A730" s="280"/>
      <c r="B730" s="280"/>
      <c r="C730" s="280"/>
      <c r="D730" s="280"/>
      <c r="E730" s="280"/>
      <c r="F730" s="280"/>
      <c r="G730" s="280"/>
      <c r="H730" s="280"/>
      <c r="I730" s="280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80"/>
      <c r="AC730" s="280"/>
      <c r="AD730" s="280"/>
    </row>
    <row r="731" ht="20.25" customHeight="1">
      <c r="A731" s="280"/>
      <c r="B731" s="280"/>
      <c r="C731" s="280"/>
      <c r="D731" s="280"/>
      <c r="E731" s="280"/>
      <c r="F731" s="280"/>
      <c r="G731" s="280"/>
      <c r="H731" s="280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80"/>
      <c r="AC731" s="280"/>
      <c r="AD731" s="280"/>
    </row>
    <row r="732" ht="20.25" customHeight="1">
      <c r="A732" s="280"/>
      <c r="B732" s="280"/>
      <c r="C732" s="280"/>
      <c r="D732" s="280"/>
      <c r="E732" s="280"/>
      <c r="F732" s="280"/>
      <c r="G732" s="280"/>
      <c r="H732" s="280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80"/>
      <c r="AC732" s="280"/>
      <c r="AD732" s="280"/>
    </row>
    <row r="733" ht="20.25" customHeight="1">
      <c r="A733" s="280"/>
      <c r="B733" s="280"/>
      <c r="C733" s="280"/>
      <c r="D733" s="280"/>
      <c r="E733" s="280"/>
      <c r="F733" s="280"/>
      <c r="G733" s="280"/>
      <c r="H733" s="280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80"/>
      <c r="AC733" s="280"/>
      <c r="AD733" s="280"/>
    </row>
    <row r="734" ht="20.25" customHeight="1">
      <c r="A734" s="280"/>
      <c r="B734" s="280"/>
      <c r="C734" s="280"/>
      <c r="D734" s="280"/>
      <c r="E734" s="280"/>
      <c r="F734" s="280"/>
      <c r="G734" s="280"/>
      <c r="H734" s="280"/>
      <c r="I734" s="280"/>
      <c r="J734" s="280"/>
      <c r="K734" s="280"/>
      <c r="L734" s="280"/>
      <c r="M734" s="280"/>
      <c r="N734" s="280"/>
      <c r="O734" s="280"/>
      <c r="P734" s="280"/>
      <c r="Q734" s="280"/>
      <c r="R734" s="280"/>
      <c r="S734" s="280"/>
      <c r="T734" s="280"/>
      <c r="U734" s="280"/>
      <c r="V734" s="280"/>
      <c r="W734" s="280"/>
      <c r="X734" s="280"/>
      <c r="Y734" s="280"/>
      <c r="Z734" s="280"/>
      <c r="AA734" s="280"/>
      <c r="AB734" s="280"/>
      <c r="AC734" s="280"/>
      <c r="AD734" s="280"/>
    </row>
    <row r="735" ht="20.25" customHeight="1">
      <c r="A735" s="280"/>
      <c r="B735" s="280"/>
      <c r="C735" s="280"/>
      <c r="D735" s="280"/>
      <c r="E735" s="280"/>
      <c r="F735" s="280"/>
      <c r="G735" s="280"/>
      <c r="H735" s="280"/>
      <c r="I735" s="280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80"/>
      <c r="AC735" s="280"/>
      <c r="AD735" s="280"/>
    </row>
    <row r="736" ht="20.25" customHeight="1">
      <c r="A736" s="280"/>
      <c r="B736" s="280"/>
      <c r="C736" s="280"/>
      <c r="D736" s="280"/>
      <c r="E736" s="280"/>
      <c r="F736" s="280"/>
      <c r="G736" s="280"/>
      <c r="H736" s="280"/>
      <c r="I736" s="280"/>
      <c r="J736" s="280"/>
      <c r="K736" s="280"/>
      <c r="L736" s="280"/>
      <c r="M736" s="280"/>
      <c r="N736" s="280"/>
      <c r="O736" s="280"/>
      <c r="P736" s="280"/>
      <c r="Q736" s="280"/>
      <c r="R736" s="280"/>
      <c r="S736" s="280"/>
      <c r="T736" s="280"/>
      <c r="U736" s="280"/>
      <c r="V736" s="280"/>
      <c r="W736" s="280"/>
      <c r="X736" s="280"/>
      <c r="Y736" s="280"/>
      <c r="Z736" s="280"/>
      <c r="AA736" s="280"/>
      <c r="AB736" s="280"/>
      <c r="AC736" s="280"/>
      <c r="AD736" s="280"/>
    </row>
    <row r="737" ht="20.25" customHeight="1">
      <c r="A737" s="280"/>
      <c r="B737" s="280"/>
      <c r="C737" s="280"/>
      <c r="D737" s="280"/>
      <c r="E737" s="280"/>
      <c r="F737" s="280"/>
      <c r="G737" s="280"/>
      <c r="H737" s="280"/>
      <c r="I737" s="280"/>
      <c r="J737" s="280"/>
      <c r="K737" s="280"/>
      <c r="L737" s="280"/>
      <c r="M737" s="280"/>
      <c r="N737" s="280"/>
      <c r="O737" s="280"/>
      <c r="P737" s="280"/>
      <c r="Q737" s="280"/>
      <c r="R737" s="280"/>
      <c r="S737" s="280"/>
      <c r="T737" s="280"/>
      <c r="U737" s="280"/>
      <c r="V737" s="280"/>
      <c r="W737" s="280"/>
      <c r="X737" s="280"/>
      <c r="Y737" s="280"/>
      <c r="Z737" s="280"/>
      <c r="AA737" s="280"/>
      <c r="AB737" s="280"/>
      <c r="AC737" s="280"/>
      <c r="AD737" s="280"/>
    </row>
    <row r="738" ht="20.25" customHeight="1">
      <c r="A738" s="280"/>
      <c r="B738" s="280"/>
      <c r="C738" s="280"/>
      <c r="D738" s="280"/>
      <c r="E738" s="280"/>
      <c r="F738" s="280"/>
      <c r="G738" s="280"/>
      <c r="H738" s="280"/>
      <c r="I738" s="280"/>
      <c r="J738" s="280"/>
      <c r="K738" s="280"/>
      <c r="L738" s="280"/>
      <c r="M738" s="280"/>
      <c r="N738" s="280"/>
      <c r="O738" s="280"/>
      <c r="P738" s="280"/>
      <c r="Q738" s="280"/>
      <c r="R738" s="280"/>
      <c r="S738" s="280"/>
      <c r="T738" s="280"/>
      <c r="U738" s="280"/>
      <c r="V738" s="280"/>
      <c r="W738" s="280"/>
      <c r="X738" s="280"/>
      <c r="Y738" s="280"/>
      <c r="Z738" s="280"/>
      <c r="AA738" s="280"/>
      <c r="AB738" s="280"/>
      <c r="AC738" s="280"/>
      <c r="AD738" s="280"/>
    </row>
    <row r="739" ht="20.25" customHeight="1">
      <c r="A739" s="280"/>
      <c r="B739" s="280"/>
      <c r="C739" s="280"/>
      <c r="D739" s="280"/>
      <c r="E739" s="280"/>
      <c r="F739" s="280"/>
      <c r="G739" s="280"/>
      <c r="H739" s="280"/>
      <c r="I739" s="280"/>
      <c r="J739" s="280"/>
      <c r="K739" s="280"/>
      <c r="L739" s="280"/>
      <c r="M739" s="280"/>
      <c r="N739" s="280"/>
      <c r="O739" s="280"/>
      <c r="P739" s="280"/>
      <c r="Q739" s="280"/>
      <c r="R739" s="280"/>
      <c r="S739" s="280"/>
      <c r="T739" s="280"/>
      <c r="U739" s="280"/>
      <c r="V739" s="280"/>
      <c r="W739" s="280"/>
      <c r="X739" s="280"/>
      <c r="Y739" s="280"/>
      <c r="Z739" s="280"/>
      <c r="AA739" s="280"/>
      <c r="AB739" s="280"/>
      <c r="AC739" s="280"/>
      <c r="AD739" s="280"/>
    </row>
    <row r="740" ht="20.25" customHeight="1">
      <c r="A740" s="280"/>
      <c r="B740" s="280"/>
      <c r="C740" s="280"/>
      <c r="D740" s="280"/>
      <c r="E740" s="280"/>
      <c r="F740" s="280"/>
      <c r="G740" s="280"/>
      <c r="H740" s="280"/>
      <c r="I740" s="280"/>
      <c r="J740" s="280"/>
      <c r="K740" s="280"/>
      <c r="L740" s="280"/>
      <c r="M740" s="280"/>
      <c r="N740" s="280"/>
      <c r="O740" s="280"/>
      <c r="P740" s="280"/>
      <c r="Q740" s="280"/>
      <c r="R740" s="280"/>
      <c r="S740" s="280"/>
      <c r="T740" s="280"/>
      <c r="U740" s="280"/>
      <c r="V740" s="280"/>
      <c r="W740" s="280"/>
      <c r="X740" s="280"/>
      <c r="Y740" s="280"/>
      <c r="Z740" s="280"/>
      <c r="AA740" s="280"/>
      <c r="AB740" s="280"/>
      <c r="AC740" s="280"/>
      <c r="AD740" s="280"/>
    </row>
    <row r="741" ht="20.25" customHeight="1">
      <c r="A741" s="280"/>
      <c r="B741" s="280"/>
      <c r="C741" s="280"/>
      <c r="D741" s="280"/>
      <c r="E741" s="280"/>
      <c r="F741" s="280"/>
      <c r="G741" s="280"/>
      <c r="H741" s="280"/>
      <c r="I741" s="280"/>
      <c r="J741" s="280"/>
      <c r="K741" s="280"/>
      <c r="L741" s="280"/>
      <c r="M741" s="280"/>
      <c r="N741" s="280"/>
      <c r="O741" s="280"/>
      <c r="P741" s="280"/>
      <c r="Q741" s="280"/>
      <c r="R741" s="280"/>
      <c r="S741" s="280"/>
      <c r="T741" s="280"/>
      <c r="U741" s="280"/>
      <c r="V741" s="280"/>
      <c r="W741" s="280"/>
      <c r="X741" s="280"/>
      <c r="Y741" s="280"/>
      <c r="Z741" s="280"/>
      <c r="AA741" s="280"/>
      <c r="AB741" s="280"/>
      <c r="AC741" s="280"/>
      <c r="AD741" s="280"/>
    </row>
    <row r="742" ht="20.25" customHeight="1">
      <c r="A742" s="280"/>
      <c r="B742" s="280"/>
      <c r="C742" s="280"/>
      <c r="D742" s="280"/>
      <c r="E742" s="280"/>
      <c r="F742" s="280"/>
      <c r="G742" s="280"/>
      <c r="H742" s="280"/>
      <c r="I742" s="280"/>
      <c r="J742" s="280"/>
      <c r="K742" s="280"/>
      <c r="L742" s="280"/>
      <c r="M742" s="280"/>
      <c r="N742" s="280"/>
      <c r="O742" s="280"/>
      <c r="P742" s="280"/>
      <c r="Q742" s="280"/>
      <c r="R742" s="280"/>
      <c r="S742" s="280"/>
      <c r="T742" s="280"/>
      <c r="U742" s="280"/>
      <c r="V742" s="280"/>
      <c r="W742" s="280"/>
      <c r="X742" s="280"/>
      <c r="Y742" s="280"/>
      <c r="Z742" s="280"/>
      <c r="AA742" s="280"/>
      <c r="AB742" s="280"/>
      <c r="AC742" s="280"/>
      <c r="AD742" s="280"/>
    </row>
    <row r="743" ht="20.25" customHeight="1">
      <c r="A743" s="280"/>
      <c r="B743" s="280"/>
      <c r="C743" s="280"/>
      <c r="D743" s="280"/>
      <c r="E743" s="280"/>
      <c r="F743" s="280"/>
      <c r="G743" s="280"/>
      <c r="H743" s="280"/>
      <c r="I743" s="280"/>
      <c r="J743" s="280"/>
      <c r="K743" s="280"/>
      <c r="L743" s="280"/>
      <c r="M743" s="280"/>
      <c r="N743" s="280"/>
      <c r="O743" s="280"/>
      <c r="P743" s="280"/>
      <c r="Q743" s="280"/>
      <c r="R743" s="280"/>
      <c r="S743" s="280"/>
      <c r="T743" s="280"/>
      <c r="U743" s="280"/>
      <c r="V743" s="280"/>
      <c r="W743" s="280"/>
      <c r="X743" s="280"/>
      <c r="Y743" s="280"/>
      <c r="Z743" s="280"/>
      <c r="AA743" s="280"/>
      <c r="AB743" s="280"/>
      <c r="AC743" s="280"/>
      <c r="AD743" s="280"/>
    </row>
    <row r="744" ht="20.25" customHeight="1">
      <c r="A744" s="280"/>
      <c r="B744" s="280"/>
      <c r="C744" s="280"/>
      <c r="D744" s="280"/>
      <c r="E744" s="280"/>
      <c r="F744" s="280"/>
      <c r="G744" s="280"/>
      <c r="H744" s="280"/>
      <c r="I744" s="280"/>
      <c r="J744" s="280"/>
      <c r="K744" s="280"/>
      <c r="L744" s="280"/>
      <c r="M744" s="280"/>
      <c r="N744" s="280"/>
      <c r="O744" s="280"/>
      <c r="P744" s="280"/>
      <c r="Q744" s="280"/>
      <c r="R744" s="280"/>
      <c r="S744" s="280"/>
      <c r="T744" s="280"/>
      <c r="U744" s="280"/>
      <c r="V744" s="280"/>
      <c r="W744" s="280"/>
      <c r="X744" s="280"/>
      <c r="Y744" s="280"/>
      <c r="Z744" s="280"/>
      <c r="AA744" s="280"/>
      <c r="AB744" s="280"/>
      <c r="AC744" s="280"/>
      <c r="AD744" s="280"/>
    </row>
    <row r="745" ht="20.25" customHeight="1">
      <c r="A745" s="280"/>
      <c r="B745" s="280"/>
      <c r="C745" s="280"/>
      <c r="D745" s="280"/>
      <c r="E745" s="280"/>
      <c r="F745" s="280"/>
      <c r="G745" s="280"/>
      <c r="H745" s="280"/>
      <c r="I745" s="280"/>
      <c r="J745" s="280"/>
      <c r="K745" s="280"/>
      <c r="L745" s="280"/>
      <c r="M745" s="280"/>
      <c r="N745" s="280"/>
      <c r="O745" s="280"/>
      <c r="P745" s="280"/>
      <c r="Q745" s="280"/>
      <c r="R745" s="280"/>
      <c r="S745" s="280"/>
      <c r="T745" s="280"/>
      <c r="U745" s="280"/>
      <c r="V745" s="280"/>
      <c r="W745" s="280"/>
      <c r="X745" s="280"/>
      <c r="Y745" s="280"/>
      <c r="Z745" s="280"/>
      <c r="AA745" s="280"/>
      <c r="AB745" s="280"/>
      <c r="AC745" s="280"/>
      <c r="AD745" s="280"/>
    </row>
    <row r="746" ht="20.25" customHeight="1">
      <c r="A746" s="280"/>
      <c r="B746" s="280"/>
      <c r="C746" s="280"/>
      <c r="D746" s="280"/>
      <c r="E746" s="280"/>
      <c r="F746" s="280"/>
      <c r="G746" s="280"/>
      <c r="H746" s="280"/>
      <c r="I746" s="280"/>
      <c r="J746" s="280"/>
      <c r="K746" s="280"/>
      <c r="L746" s="280"/>
      <c r="M746" s="280"/>
      <c r="N746" s="280"/>
      <c r="O746" s="280"/>
      <c r="P746" s="280"/>
      <c r="Q746" s="280"/>
      <c r="R746" s="280"/>
      <c r="S746" s="280"/>
      <c r="T746" s="280"/>
      <c r="U746" s="280"/>
      <c r="V746" s="280"/>
      <c r="W746" s="280"/>
      <c r="X746" s="280"/>
      <c r="Y746" s="280"/>
      <c r="Z746" s="280"/>
      <c r="AA746" s="280"/>
      <c r="AB746" s="280"/>
      <c r="AC746" s="280"/>
      <c r="AD746" s="280"/>
    </row>
    <row r="747" ht="20.25" customHeight="1">
      <c r="A747" s="280"/>
      <c r="B747" s="280"/>
      <c r="C747" s="280"/>
      <c r="D747" s="280"/>
      <c r="E747" s="280"/>
      <c r="F747" s="280"/>
      <c r="G747" s="280"/>
      <c r="H747" s="280"/>
      <c r="I747" s="280"/>
      <c r="J747" s="280"/>
      <c r="K747" s="280"/>
      <c r="L747" s="280"/>
      <c r="M747" s="280"/>
      <c r="N747" s="280"/>
      <c r="O747" s="280"/>
      <c r="P747" s="280"/>
      <c r="Q747" s="280"/>
      <c r="R747" s="280"/>
      <c r="S747" s="280"/>
      <c r="T747" s="280"/>
      <c r="U747" s="280"/>
      <c r="V747" s="280"/>
      <c r="W747" s="280"/>
      <c r="X747" s="280"/>
      <c r="Y747" s="280"/>
      <c r="Z747" s="280"/>
      <c r="AA747" s="280"/>
      <c r="AB747" s="280"/>
      <c r="AC747" s="280"/>
      <c r="AD747" s="280"/>
    </row>
    <row r="748" ht="20.25" customHeight="1">
      <c r="A748" s="280"/>
      <c r="B748" s="280"/>
      <c r="C748" s="280"/>
      <c r="D748" s="280"/>
      <c r="E748" s="280"/>
      <c r="F748" s="280"/>
      <c r="G748" s="280"/>
      <c r="H748" s="280"/>
      <c r="I748" s="280"/>
      <c r="J748" s="280"/>
      <c r="K748" s="280"/>
      <c r="L748" s="280"/>
      <c r="M748" s="280"/>
      <c r="N748" s="280"/>
      <c r="O748" s="280"/>
      <c r="P748" s="280"/>
      <c r="Q748" s="280"/>
      <c r="R748" s="280"/>
      <c r="S748" s="280"/>
      <c r="T748" s="280"/>
      <c r="U748" s="280"/>
      <c r="V748" s="280"/>
      <c r="W748" s="280"/>
      <c r="X748" s="280"/>
      <c r="Y748" s="280"/>
      <c r="Z748" s="280"/>
      <c r="AA748" s="280"/>
      <c r="AB748" s="280"/>
      <c r="AC748" s="280"/>
      <c r="AD748" s="280"/>
    </row>
    <row r="749" ht="20.25" customHeight="1">
      <c r="A749" s="280"/>
      <c r="B749" s="280"/>
      <c r="C749" s="280"/>
      <c r="D749" s="280"/>
      <c r="E749" s="280"/>
      <c r="F749" s="280"/>
      <c r="G749" s="280"/>
      <c r="H749" s="280"/>
      <c r="I749" s="280"/>
      <c r="J749" s="280"/>
      <c r="K749" s="280"/>
      <c r="L749" s="280"/>
      <c r="M749" s="280"/>
      <c r="N749" s="280"/>
      <c r="O749" s="280"/>
      <c r="P749" s="280"/>
      <c r="Q749" s="280"/>
      <c r="R749" s="280"/>
      <c r="S749" s="280"/>
      <c r="T749" s="280"/>
      <c r="U749" s="280"/>
      <c r="V749" s="280"/>
      <c r="W749" s="280"/>
      <c r="X749" s="280"/>
      <c r="Y749" s="280"/>
      <c r="Z749" s="280"/>
      <c r="AA749" s="280"/>
      <c r="AB749" s="280"/>
      <c r="AC749" s="280"/>
      <c r="AD749" s="280"/>
    </row>
    <row r="750" ht="20.25" customHeight="1">
      <c r="A750" s="280"/>
      <c r="B750" s="280"/>
      <c r="C750" s="280"/>
      <c r="D750" s="280"/>
      <c r="E750" s="280"/>
      <c r="F750" s="280"/>
      <c r="G750" s="280"/>
      <c r="H750" s="280"/>
      <c r="I750" s="280"/>
      <c r="J750" s="280"/>
      <c r="K750" s="280"/>
      <c r="L750" s="280"/>
      <c r="M750" s="280"/>
      <c r="N750" s="280"/>
      <c r="O750" s="280"/>
      <c r="P750" s="280"/>
      <c r="Q750" s="280"/>
      <c r="R750" s="280"/>
      <c r="S750" s="280"/>
      <c r="T750" s="280"/>
      <c r="U750" s="280"/>
      <c r="V750" s="280"/>
      <c r="W750" s="280"/>
      <c r="X750" s="280"/>
      <c r="Y750" s="280"/>
      <c r="Z750" s="280"/>
      <c r="AA750" s="280"/>
      <c r="AB750" s="280"/>
      <c r="AC750" s="280"/>
      <c r="AD750" s="280"/>
    </row>
    <row r="751" ht="20.25" customHeight="1">
      <c r="A751" s="280"/>
      <c r="B751" s="280"/>
      <c r="C751" s="280"/>
      <c r="D751" s="280"/>
      <c r="E751" s="280"/>
      <c r="F751" s="280"/>
      <c r="G751" s="280"/>
      <c r="H751" s="280"/>
      <c r="I751" s="280"/>
      <c r="J751" s="280"/>
      <c r="K751" s="280"/>
      <c r="L751" s="280"/>
      <c r="M751" s="280"/>
      <c r="N751" s="280"/>
      <c r="O751" s="280"/>
      <c r="P751" s="280"/>
      <c r="Q751" s="280"/>
      <c r="R751" s="280"/>
      <c r="S751" s="280"/>
      <c r="T751" s="280"/>
      <c r="U751" s="280"/>
      <c r="V751" s="280"/>
      <c r="W751" s="280"/>
      <c r="X751" s="280"/>
      <c r="Y751" s="280"/>
      <c r="Z751" s="280"/>
      <c r="AA751" s="280"/>
      <c r="AB751" s="280"/>
      <c r="AC751" s="280"/>
      <c r="AD751" s="280"/>
    </row>
    <row r="752" ht="20.25" customHeight="1">
      <c r="A752" s="280"/>
      <c r="B752" s="280"/>
      <c r="C752" s="280"/>
      <c r="D752" s="280"/>
      <c r="E752" s="280"/>
      <c r="F752" s="280"/>
      <c r="G752" s="280"/>
      <c r="H752" s="280"/>
      <c r="I752" s="280"/>
      <c r="J752" s="280"/>
      <c r="K752" s="280"/>
      <c r="L752" s="280"/>
      <c r="M752" s="280"/>
      <c r="N752" s="280"/>
      <c r="O752" s="280"/>
      <c r="P752" s="280"/>
      <c r="Q752" s="280"/>
      <c r="R752" s="280"/>
      <c r="S752" s="280"/>
      <c r="T752" s="280"/>
      <c r="U752" s="280"/>
      <c r="V752" s="280"/>
      <c r="W752" s="280"/>
      <c r="X752" s="280"/>
      <c r="Y752" s="280"/>
      <c r="Z752" s="280"/>
      <c r="AA752" s="280"/>
      <c r="AB752" s="280"/>
      <c r="AC752" s="280"/>
      <c r="AD752" s="280"/>
    </row>
    <row r="753" ht="20.25" customHeight="1">
      <c r="A753" s="280"/>
      <c r="B753" s="280"/>
      <c r="C753" s="280"/>
      <c r="D753" s="280"/>
      <c r="E753" s="280"/>
      <c r="F753" s="280"/>
      <c r="G753" s="280"/>
      <c r="H753" s="280"/>
      <c r="I753" s="280"/>
      <c r="J753" s="280"/>
      <c r="K753" s="280"/>
      <c r="L753" s="280"/>
      <c r="M753" s="280"/>
      <c r="N753" s="280"/>
      <c r="O753" s="280"/>
      <c r="P753" s="280"/>
      <c r="Q753" s="280"/>
      <c r="R753" s="280"/>
      <c r="S753" s="280"/>
      <c r="T753" s="280"/>
      <c r="U753" s="280"/>
      <c r="V753" s="280"/>
      <c r="W753" s="280"/>
      <c r="X753" s="280"/>
      <c r="Y753" s="280"/>
      <c r="Z753" s="280"/>
      <c r="AA753" s="280"/>
      <c r="AB753" s="280"/>
      <c r="AC753" s="280"/>
      <c r="AD753" s="280"/>
    </row>
    <row r="754" ht="20.25" customHeight="1">
      <c r="A754" s="280"/>
      <c r="B754" s="280"/>
      <c r="C754" s="280"/>
      <c r="D754" s="280"/>
      <c r="E754" s="280"/>
      <c r="F754" s="280"/>
      <c r="G754" s="280"/>
      <c r="H754" s="280"/>
      <c r="I754" s="280"/>
      <c r="J754" s="280"/>
      <c r="K754" s="280"/>
      <c r="L754" s="280"/>
      <c r="M754" s="280"/>
      <c r="N754" s="280"/>
      <c r="O754" s="280"/>
      <c r="P754" s="280"/>
      <c r="Q754" s="280"/>
      <c r="R754" s="280"/>
      <c r="S754" s="280"/>
      <c r="T754" s="280"/>
      <c r="U754" s="280"/>
      <c r="V754" s="280"/>
      <c r="W754" s="280"/>
      <c r="X754" s="280"/>
      <c r="Y754" s="280"/>
      <c r="Z754" s="280"/>
      <c r="AA754" s="280"/>
      <c r="AB754" s="280"/>
      <c r="AC754" s="280"/>
      <c r="AD754" s="280"/>
    </row>
    <row r="755" ht="20.25" customHeight="1">
      <c r="A755" s="280"/>
      <c r="B755" s="280"/>
      <c r="C755" s="280"/>
      <c r="D755" s="280"/>
      <c r="E755" s="280"/>
      <c r="F755" s="280"/>
      <c r="G755" s="280"/>
      <c r="H755" s="280"/>
      <c r="I755" s="280"/>
      <c r="J755" s="280"/>
      <c r="K755" s="280"/>
      <c r="L755" s="280"/>
      <c r="M755" s="280"/>
      <c r="N755" s="280"/>
      <c r="O755" s="280"/>
      <c r="P755" s="280"/>
      <c r="Q755" s="280"/>
      <c r="R755" s="280"/>
      <c r="S755" s="280"/>
      <c r="T755" s="280"/>
      <c r="U755" s="280"/>
      <c r="V755" s="280"/>
      <c r="W755" s="280"/>
      <c r="X755" s="280"/>
      <c r="Y755" s="280"/>
      <c r="Z755" s="280"/>
      <c r="AA755" s="280"/>
      <c r="AB755" s="280"/>
      <c r="AC755" s="280"/>
      <c r="AD755" s="280"/>
    </row>
    <row r="756" ht="20.25" customHeight="1">
      <c r="A756" s="280"/>
      <c r="B756" s="280"/>
      <c r="C756" s="280"/>
      <c r="D756" s="280"/>
      <c r="E756" s="280"/>
      <c r="F756" s="280"/>
      <c r="G756" s="280"/>
      <c r="H756" s="280"/>
      <c r="I756" s="280"/>
      <c r="J756" s="280"/>
      <c r="K756" s="280"/>
      <c r="L756" s="280"/>
      <c r="M756" s="280"/>
      <c r="N756" s="280"/>
      <c r="O756" s="280"/>
      <c r="P756" s="280"/>
      <c r="Q756" s="280"/>
      <c r="R756" s="280"/>
      <c r="S756" s="280"/>
      <c r="T756" s="280"/>
      <c r="U756" s="280"/>
      <c r="V756" s="280"/>
      <c r="W756" s="280"/>
      <c r="X756" s="280"/>
      <c r="Y756" s="280"/>
      <c r="Z756" s="280"/>
      <c r="AA756" s="280"/>
      <c r="AB756" s="280"/>
      <c r="AC756" s="280"/>
      <c r="AD756" s="280"/>
    </row>
    <row r="757" ht="20.25" customHeight="1">
      <c r="A757" s="280"/>
      <c r="B757" s="280"/>
      <c r="C757" s="280"/>
      <c r="D757" s="280"/>
      <c r="E757" s="280"/>
      <c r="F757" s="280"/>
      <c r="G757" s="280"/>
      <c r="H757" s="280"/>
      <c r="I757" s="280"/>
      <c r="J757" s="280"/>
      <c r="K757" s="280"/>
      <c r="L757" s="280"/>
      <c r="M757" s="280"/>
      <c r="N757" s="280"/>
      <c r="O757" s="280"/>
      <c r="P757" s="280"/>
      <c r="Q757" s="280"/>
      <c r="R757" s="280"/>
      <c r="S757" s="280"/>
      <c r="T757" s="280"/>
      <c r="U757" s="280"/>
      <c r="V757" s="280"/>
      <c r="W757" s="280"/>
      <c r="X757" s="280"/>
      <c r="Y757" s="280"/>
      <c r="Z757" s="280"/>
      <c r="AA757" s="280"/>
      <c r="AB757" s="280"/>
      <c r="AC757" s="280"/>
      <c r="AD757" s="280"/>
    </row>
    <row r="758" ht="20.25" customHeight="1">
      <c r="A758" s="280"/>
      <c r="B758" s="280"/>
      <c r="C758" s="280"/>
      <c r="D758" s="280"/>
      <c r="E758" s="280"/>
      <c r="F758" s="280"/>
      <c r="G758" s="280"/>
      <c r="H758" s="280"/>
      <c r="I758" s="280"/>
      <c r="J758" s="280"/>
      <c r="K758" s="280"/>
      <c r="L758" s="280"/>
      <c r="M758" s="280"/>
      <c r="N758" s="280"/>
      <c r="O758" s="280"/>
      <c r="P758" s="280"/>
      <c r="Q758" s="280"/>
      <c r="R758" s="280"/>
      <c r="S758" s="280"/>
      <c r="T758" s="280"/>
      <c r="U758" s="280"/>
      <c r="V758" s="280"/>
      <c r="W758" s="280"/>
      <c r="X758" s="280"/>
      <c r="Y758" s="280"/>
      <c r="Z758" s="280"/>
      <c r="AA758" s="280"/>
      <c r="AB758" s="280"/>
      <c r="AC758" s="280"/>
      <c r="AD758" s="280"/>
    </row>
    <row r="759" ht="20.25" customHeight="1">
      <c r="A759" s="280"/>
      <c r="B759" s="280"/>
      <c r="C759" s="280"/>
      <c r="D759" s="280"/>
      <c r="E759" s="280"/>
      <c r="F759" s="280"/>
      <c r="G759" s="280"/>
      <c r="H759" s="280"/>
      <c r="I759" s="280"/>
      <c r="J759" s="280"/>
      <c r="K759" s="280"/>
      <c r="L759" s="280"/>
      <c r="M759" s="280"/>
      <c r="N759" s="280"/>
      <c r="O759" s="280"/>
      <c r="P759" s="280"/>
      <c r="Q759" s="280"/>
      <c r="R759" s="280"/>
      <c r="S759" s="280"/>
      <c r="T759" s="280"/>
      <c r="U759" s="280"/>
      <c r="V759" s="280"/>
      <c r="W759" s="280"/>
      <c r="X759" s="280"/>
      <c r="Y759" s="280"/>
      <c r="Z759" s="280"/>
      <c r="AA759" s="280"/>
      <c r="AB759" s="280"/>
      <c r="AC759" s="280"/>
      <c r="AD759" s="280"/>
    </row>
    <row r="760" ht="20.25" customHeight="1">
      <c r="A760" s="280"/>
      <c r="B760" s="280"/>
      <c r="C760" s="280"/>
      <c r="D760" s="280"/>
      <c r="E760" s="280"/>
      <c r="F760" s="280"/>
      <c r="G760" s="280"/>
      <c r="H760" s="280"/>
      <c r="I760" s="280"/>
      <c r="J760" s="280"/>
      <c r="K760" s="280"/>
      <c r="L760" s="280"/>
      <c r="M760" s="280"/>
      <c r="N760" s="280"/>
      <c r="O760" s="280"/>
      <c r="P760" s="280"/>
      <c r="Q760" s="280"/>
      <c r="R760" s="280"/>
      <c r="S760" s="280"/>
      <c r="T760" s="280"/>
      <c r="U760" s="280"/>
      <c r="V760" s="280"/>
      <c r="W760" s="280"/>
      <c r="X760" s="280"/>
      <c r="Y760" s="280"/>
      <c r="Z760" s="280"/>
      <c r="AA760" s="280"/>
      <c r="AB760" s="280"/>
      <c r="AC760" s="280"/>
      <c r="AD760" s="280"/>
    </row>
    <row r="761" ht="20.25" customHeight="1">
      <c r="A761" s="280"/>
      <c r="B761" s="280"/>
      <c r="C761" s="280"/>
      <c r="D761" s="280"/>
      <c r="E761" s="280"/>
      <c r="F761" s="280"/>
      <c r="G761" s="280"/>
      <c r="H761" s="280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80"/>
      <c r="AC761" s="280"/>
      <c r="AD761" s="280"/>
    </row>
    <row r="762" ht="20.25" customHeight="1">
      <c r="A762" s="280"/>
      <c r="B762" s="280"/>
      <c r="C762" s="280"/>
      <c r="D762" s="280"/>
      <c r="E762" s="280"/>
      <c r="F762" s="280"/>
      <c r="G762" s="280"/>
      <c r="H762" s="280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80"/>
      <c r="AC762" s="280"/>
      <c r="AD762" s="280"/>
    </row>
    <row r="763" ht="20.25" customHeight="1">
      <c r="A763" s="280"/>
      <c r="B763" s="280"/>
      <c r="C763" s="280"/>
      <c r="D763" s="280"/>
      <c r="E763" s="280"/>
      <c r="F763" s="280"/>
      <c r="G763" s="280"/>
      <c r="H763" s="280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80"/>
      <c r="AC763" s="280"/>
      <c r="AD763" s="280"/>
    </row>
    <row r="764" ht="20.25" customHeight="1">
      <c r="A764" s="280"/>
      <c r="B764" s="280"/>
      <c r="C764" s="280"/>
      <c r="D764" s="280"/>
      <c r="E764" s="280"/>
      <c r="F764" s="280"/>
      <c r="G764" s="280"/>
      <c r="H764" s="280"/>
      <c r="I764" s="280"/>
      <c r="J764" s="280"/>
      <c r="K764" s="280"/>
      <c r="L764" s="280"/>
      <c r="M764" s="280"/>
      <c r="N764" s="280"/>
      <c r="O764" s="280"/>
      <c r="P764" s="280"/>
      <c r="Q764" s="280"/>
      <c r="R764" s="280"/>
      <c r="S764" s="280"/>
      <c r="T764" s="280"/>
      <c r="U764" s="280"/>
      <c r="V764" s="280"/>
      <c r="W764" s="280"/>
      <c r="X764" s="280"/>
      <c r="Y764" s="280"/>
      <c r="Z764" s="280"/>
      <c r="AA764" s="280"/>
      <c r="AB764" s="280"/>
      <c r="AC764" s="280"/>
      <c r="AD764" s="280"/>
    </row>
    <row r="765" ht="20.25" customHeight="1">
      <c r="A765" s="280"/>
      <c r="B765" s="280"/>
      <c r="C765" s="280"/>
      <c r="D765" s="280"/>
      <c r="E765" s="280"/>
      <c r="F765" s="280"/>
      <c r="G765" s="280"/>
      <c r="H765" s="280"/>
      <c r="I765" s="280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80"/>
      <c r="AC765" s="280"/>
      <c r="AD765" s="280"/>
    </row>
    <row r="766" ht="20.25" customHeight="1">
      <c r="A766" s="280"/>
      <c r="B766" s="280"/>
      <c r="C766" s="280"/>
      <c r="D766" s="280"/>
      <c r="E766" s="280"/>
      <c r="F766" s="280"/>
      <c r="G766" s="280"/>
      <c r="H766" s="280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80"/>
      <c r="AC766" s="280"/>
      <c r="AD766" s="280"/>
    </row>
    <row r="767" ht="20.25" customHeight="1">
      <c r="A767" s="280"/>
      <c r="B767" s="280"/>
      <c r="C767" s="280"/>
      <c r="D767" s="280"/>
      <c r="E767" s="280"/>
      <c r="F767" s="280"/>
      <c r="G767" s="280"/>
      <c r="H767" s="280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80"/>
      <c r="AC767" s="280"/>
      <c r="AD767" s="280"/>
    </row>
    <row r="768" ht="20.25" customHeigh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80"/>
      <c r="AC768" s="280"/>
      <c r="AD768" s="280"/>
    </row>
    <row r="769" ht="20.25" customHeight="1">
      <c r="A769" s="280"/>
      <c r="B769" s="280"/>
      <c r="C769" s="280"/>
      <c r="D769" s="280"/>
      <c r="E769" s="280"/>
      <c r="F769" s="280"/>
      <c r="G769" s="280"/>
      <c r="H769" s="280"/>
      <c r="I769" s="280"/>
      <c r="J769" s="280"/>
      <c r="K769" s="280"/>
      <c r="L769" s="280"/>
      <c r="M769" s="280"/>
      <c r="N769" s="280"/>
      <c r="O769" s="280"/>
      <c r="P769" s="280"/>
      <c r="Q769" s="280"/>
      <c r="R769" s="280"/>
      <c r="S769" s="280"/>
      <c r="T769" s="280"/>
      <c r="U769" s="280"/>
      <c r="V769" s="280"/>
      <c r="W769" s="280"/>
      <c r="X769" s="280"/>
      <c r="Y769" s="280"/>
      <c r="Z769" s="280"/>
      <c r="AA769" s="280"/>
      <c r="AB769" s="280"/>
      <c r="AC769" s="280"/>
      <c r="AD769" s="280"/>
    </row>
    <row r="770" ht="20.25" customHeight="1">
      <c r="A770" s="280"/>
      <c r="B770" s="280"/>
      <c r="C770" s="280"/>
      <c r="D770" s="280"/>
      <c r="E770" s="280"/>
      <c r="F770" s="280"/>
      <c r="G770" s="280"/>
      <c r="H770" s="280"/>
      <c r="I770" s="280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80"/>
      <c r="AC770" s="280"/>
      <c r="AD770" s="280"/>
    </row>
    <row r="771" ht="20.25" customHeight="1">
      <c r="A771" s="280"/>
      <c r="B771" s="280"/>
      <c r="C771" s="280"/>
      <c r="D771" s="280"/>
      <c r="E771" s="280"/>
      <c r="F771" s="280"/>
      <c r="G771" s="280"/>
      <c r="H771" s="280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80"/>
      <c r="AC771" s="280"/>
      <c r="AD771" s="280"/>
    </row>
    <row r="772" ht="20.25" customHeight="1">
      <c r="A772" s="280"/>
      <c r="B772" s="280"/>
      <c r="C772" s="280"/>
      <c r="D772" s="280"/>
      <c r="E772" s="280"/>
      <c r="F772" s="280"/>
      <c r="G772" s="280"/>
      <c r="H772" s="280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80"/>
      <c r="AC772" s="280"/>
      <c r="AD772" s="280"/>
    </row>
    <row r="773" ht="20.25" customHeight="1">
      <c r="A773" s="280"/>
      <c r="B773" s="280"/>
      <c r="C773" s="280"/>
      <c r="D773" s="280"/>
      <c r="E773" s="280"/>
      <c r="F773" s="280"/>
      <c r="G773" s="280"/>
      <c r="H773" s="280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80"/>
      <c r="AC773" s="280"/>
      <c r="AD773" s="280"/>
    </row>
    <row r="774" ht="20.25" customHeight="1">
      <c r="A774" s="280"/>
      <c r="B774" s="280"/>
      <c r="C774" s="280"/>
      <c r="D774" s="280"/>
      <c r="E774" s="280"/>
      <c r="F774" s="280"/>
      <c r="G774" s="280"/>
      <c r="H774" s="280"/>
      <c r="I774" s="280"/>
      <c r="J774" s="280"/>
      <c r="K774" s="280"/>
      <c r="L774" s="280"/>
      <c r="M774" s="280"/>
      <c r="N774" s="280"/>
      <c r="O774" s="280"/>
      <c r="P774" s="280"/>
      <c r="Q774" s="280"/>
      <c r="R774" s="280"/>
      <c r="S774" s="280"/>
      <c r="T774" s="280"/>
      <c r="U774" s="280"/>
      <c r="V774" s="280"/>
      <c r="W774" s="280"/>
      <c r="X774" s="280"/>
      <c r="Y774" s="280"/>
      <c r="Z774" s="280"/>
      <c r="AA774" s="280"/>
      <c r="AB774" s="280"/>
      <c r="AC774" s="280"/>
      <c r="AD774" s="280"/>
    </row>
    <row r="775" ht="20.25" customHeight="1">
      <c r="A775" s="280"/>
      <c r="B775" s="280"/>
      <c r="C775" s="280"/>
      <c r="D775" s="280"/>
      <c r="E775" s="280"/>
      <c r="F775" s="280"/>
      <c r="G775" s="280"/>
      <c r="H775" s="280"/>
      <c r="I775" s="280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80"/>
      <c r="AC775" s="280"/>
      <c r="AD775" s="280"/>
    </row>
    <row r="776" ht="20.25" customHeight="1">
      <c r="A776" s="280"/>
      <c r="B776" s="280"/>
      <c r="C776" s="280"/>
      <c r="D776" s="280"/>
      <c r="E776" s="280"/>
      <c r="F776" s="280"/>
      <c r="G776" s="280"/>
      <c r="H776" s="280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80"/>
      <c r="AC776" s="280"/>
      <c r="AD776" s="280"/>
    </row>
    <row r="777" ht="20.25" customHeight="1">
      <c r="A777" s="280"/>
      <c r="B777" s="280"/>
      <c r="C777" s="280"/>
      <c r="D777" s="280"/>
      <c r="E777" s="280"/>
      <c r="F777" s="280"/>
      <c r="G777" s="280"/>
      <c r="H777" s="280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80"/>
      <c r="AC777" s="280"/>
      <c r="AD777" s="280"/>
    </row>
    <row r="778" ht="20.25" customHeight="1">
      <c r="A778" s="280"/>
      <c r="B778" s="280"/>
      <c r="C778" s="280"/>
      <c r="D778" s="280"/>
      <c r="E778" s="280"/>
      <c r="F778" s="280"/>
      <c r="G778" s="280"/>
      <c r="H778" s="280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80"/>
      <c r="AC778" s="280"/>
      <c r="AD778" s="280"/>
    </row>
    <row r="779" ht="20.25" customHeight="1">
      <c r="A779" s="280"/>
      <c r="B779" s="280"/>
      <c r="C779" s="280"/>
      <c r="D779" s="280"/>
      <c r="E779" s="280"/>
      <c r="F779" s="280"/>
      <c r="G779" s="280"/>
      <c r="H779" s="280"/>
      <c r="I779" s="280"/>
      <c r="J779" s="280"/>
      <c r="K779" s="280"/>
      <c r="L779" s="280"/>
      <c r="M779" s="280"/>
      <c r="N779" s="280"/>
      <c r="O779" s="280"/>
      <c r="P779" s="280"/>
      <c r="Q779" s="280"/>
      <c r="R779" s="280"/>
      <c r="S779" s="280"/>
      <c r="T779" s="280"/>
      <c r="U779" s="280"/>
      <c r="V779" s="280"/>
      <c r="W779" s="280"/>
      <c r="X779" s="280"/>
      <c r="Y779" s="280"/>
      <c r="Z779" s="280"/>
      <c r="AA779" s="280"/>
      <c r="AB779" s="280"/>
      <c r="AC779" s="280"/>
      <c r="AD779" s="280"/>
    </row>
    <row r="780" ht="20.25" customHeight="1">
      <c r="A780" s="280"/>
      <c r="B780" s="280"/>
      <c r="C780" s="280"/>
      <c r="D780" s="280"/>
      <c r="E780" s="280"/>
      <c r="F780" s="280"/>
      <c r="G780" s="280"/>
      <c r="H780" s="280"/>
      <c r="I780" s="280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80"/>
      <c r="AC780" s="280"/>
      <c r="AD780" s="280"/>
    </row>
    <row r="781" ht="20.25" customHeight="1">
      <c r="A781" s="280"/>
      <c r="B781" s="280"/>
      <c r="C781" s="280"/>
      <c r="D781" s="280"/>
      <c r="E781" s="280"/>
      <c r="F781" s="280"/>
      <c r="G781" s="280"/>
      <c r="H781" s="280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80"/>
      <c r="AC781" s="280"/>
      <c r="AD781" s="280"/>
    </row>
    <row r="782" ht="20.25" customHeight="1">
      <c r="A782" s="280"/>
      <c r="B782" s="280"/>
      <c r="C782" s="280"/>
      <c r="D782" s="280"/>
      <c r="E782" s="280"/>
      <c r="F782" s="280"/>
      <c r="G782" s="280"/>
      <c r="H782" s="280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80"/>
      <c r="AC782" s="280"/>
      <c r="AD782" s="280"/>
    </row>
    <row r="783" ht="20.25" customHeight="1">
      <c r="A783" s="280"/>
      <c r="B783" s="280"/>
      <c r="C783" s="280"/>
      <c r="D783" s="280"/>
      <c r="E783" s="280"/>
      <c r="F783" s="280"/>
      <c r="G783" s="280"/>
      <c r="H783" s="280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80"/>
      <c r="AC783" s="280"/>
      <c r="AD783" s="280"/>
    </row>
    <row r="784" ht="20.25" customHeight="1">
      <c r="A784" s="280"/>
      <c r="B784" s="280"/>
      <c r="C784" s="280"/>
      <c r="D784" s="280"/>
      <c r="E784" s="280"/>
      <c r="F784" s="280"/>
      <c r="G784" s="280"/>
      <c r="H784" s="280"/>
      <c r="I784" s="280"/>
      <c r="J784" s="280"/>
      <c r="K784" s="280"/>
      <c r="L784" s="280"/>
      <c r="M784" s="280"/>
      <c r="N784" s="280"/>
      <c r="O784" s="280"/>
      <c r="P784" s="280"/>
      <c r="Q784" s="280"/>
      <c r="R784" s="280"/>
      <c r="S784" s="280"/>
      <c r="T784" s="280"/>
      <c r="U784" s="280"/>
      <c r="V784" s="280"/>
      <c r="W784" s="280"/>
      <c r="X784" s="280"/>
      <c r="Y784" s="280"/>
      <c r="Z784" s="280"/>
      <c r="AA784" s="280"/>
      <c r="AB784" s="280"/>
      <c r="AC784" s="280"/>
      <c r="AD784" s="280"/>
    </row>
    <row r="785" ht="20.25" customHeight="1">
      <c r="A785" s="280"/>
      <c r="B785" s="280"/>
      <c r="C785" s="280"/>
      <c r="D785" s="280"/>
      <c r="E785" s="280"/>
      <c r="F785" s="280"/>
      <c r="G785" s="280"/>
      <c r="H785" s="280"/>
      <c r="I785" s="280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80"/>
      <c r="AC785" s="280"/>
      <c r="AD785" s="280"/>
    </row>
    <row r="786" ht="20.25" customHeight="1">
      <c r="A786" s="280"/>
      <c r="B786" s="280"/>
      <c r="C786" s="280"/>
      <c r="D786" s="280"/>
      <c r="E786" s="280"/>
      <c r="F786" s="280"/>
      <c r="G786" s="280"/>
      <c r="H786" s="280"/>
      <c r="I786" s="280"/>
      <c r="J786" s="280"/>
      <c r="K786" s="280"/>
      <c r="L786" s="280"/>
      <c r="M786" s="280"/>
      <c r="N786" s="280"/>
      <c r="O786" s="280"/>
      <c r="P786" s="280"/>
      <c r="Q786" s="280"/>
      <c r="R786" s="280"/>
      <c r="S786" s="280"/>
      <c r="T786" s="280"/>
      <c r="U786" s="280"/>
      <c r="V786" s="280"/>
      <c r="W786" s="280"/>
      <c r="X786" s="280"/>
      <c r="Y786" s="280"/>
      <c r="Z786" s="280"/>
      <c r="AA786" s="280"/>
      <c r="AB786" s="280"/>
      <c r="AC786" s="280"/>
      <c r="AD786" s="280"/>
    </row>
    <row r="787" ht="20.25" customHeight="1">
      <c r="A787" s="280"/>
      <c r="B787" s="280"/>
      <c r="C787" s="280"/>
      <c r="D787" s="280"/>
      <c r="E787" s="280"/>
      <c r="F787" s="280"/>
      <c r="G787" s="280"/>
      <c r="H787" s="280"/>
      <c r="I787" s="280"/>
      <c r="J787" s="280"/>
      <c r="K787" s="280"/>
      <c r="L787" s="280"/>
      <c r="M787" s="280"/>
      <c r="N787" s="280"/>
      <c r="O787" s="280"/>
      <c r="P787" s="280"/>
      <c r="Q787" s="280"/>
      <c r="R787" s="280"/>
      <c r="S787" s="280"/>
      <c r="T787" s="280"/>
      <c r="U787" s="280"/>
      <c r="V787" s="280"/>
      <c r="W787" s="280"/>
      <c r="X787" s="280"/>
      <c r="Y787" s="280"/>
      <c r="Z787" s="280"/>
      <c r="AA787" s="280"/>
      <c r="AB787" s="280"/>
      <c r="AC787" s="280"/>
      <c r="AD787" s="280"/>
    </row>
    <row r="788" ht="20.25" customHeight="1">
      <c r="A788" s="280"/>
      <c r="B788" s="280"/>
      <c r="C788" s="280"/>
      <c r="D788" s="280"/>
      <c r="E788" s="280"/>
      <c r="F788" s="280"/>
      <c r="G788" s="280"/>
      <c r="H788" s="280"/>
      <c r="I788" s="280"/>
      <c r="J788" s="280"/>
      <c r="K788" s="280"/>
      <c r="L788" s="280"/>
      <c r="M788" s="280"/>
      <c r="N788" s="280"/>
      <c r="O788" s="280"/>
      <c r="P788" s="280"/>
      <c r="Q788" s="280"/>
      <c r="R788" s="280"/>
      <c r="S788" s="280"/>
      <c r="T788" s="280"/>
      <c r="U788" s="280"/>
      <c r="V788" s="280"/>
      <c r="W788" s="280"/>
      <c r="X788" s="280"/>
      <c r="Y788" s="280"/>
      <c r="Z788" s="280"/>
      <c r="AA788" s="280"/>
      <c r="AB788" s="280"/>
      <c r="AC788" s="280"/>
      <c r="AD788" s="280"/>
    </row>
    <row r="789" ht="20.25" customHeight="1">
      <c r="A789" s="280"/>
      <c r="B789" s="280"/>
      <c r="C789" s="280"/>
      <c r="D789" s="280"/>
      <c r="E789" s="280"/>
      <c r="F789" s="280"/>
      <c r="G789" s="280"/>
      <c r="H789" s="280"/>
      <c r="I789" s="280"/>
      <c r="J789" s="280"/>
      <c r="K789" s="280"/>
      <c r="L789" s="280"/>
      <c r="M789" s="280"/>
      <c r="N789" s="280"/>
      <c r="O789" s="280"/>
      <c r="P789" s="280"/>
      <c r="Q789" s="280"/>
      <c r="R789" s="280"/>
      <c r="S789" s="280"/>
      <c r="T789" s="280"/>
      <c r="U789" s="280"/>
      <c r="V789" s="280"/>
      <c r="W789" s="280"/>
      <c r="X789" s="280"/>
      <c r="Y789" s="280"/>
      <c r="Z789" s="280"/>
      <c r="AA789" s="280"/>
      <c r="AB789" s="280"/>
      <c r="AC789" s="280"/>
      <c r="AD789" s="280"/>
    </row>
    <row r="790" ht="20.25" customHeight="1">
      <c r="A790" s="280"/>
      <c r="B790" s="280"/>
      <c r="C790" s="280"/>
      <c r="D790" s="280"/>
      <c r="E790" s="280"/>
      <c r="F790" s="280"/>
      <c r="G790" s="280"/>
      <c r="H790" s="280"/>
      <c r="I790" s="280"/>
      <c r="J790" s="280"/>
      <c r="K790" s="280"/>
      <c r="L790" s="280"/>
      <c r="M790" s="280"/>
      <c r="N790" s="280"/>
      <c r="O790" s="280"/>
      <c r="P790" s="280"/>
      <c r="Q790" s="280"/>
      <c r="R790" s="280"/>
      <c r="S790" s="280"/>
      <c r="T790" s="280"/>
      <c r="U790" s="280"/>
      <c r="V790" s="280"/>
      <c r="W790" s="280"/>
      <c r="X790" s="280"/>
      <c r="Y790" s="280"/>
      <c r="Z790" s="280"/>
      <c r="AA790" s="280"/>
      <c r="AB790" s="280"/>
      <c r="AC790" s="280"/>
      <c r="AD790" s="280"/>
    </row>
    <row r="791" ht="20.25" customHeight="1">
      <c r="A791" s="280"/>
      <c r="B791" s="280"/>
      <c r="C791" s="280"/>
      <c r="D791" s="280"/>
      <c r="E791" s="280"/>
      <c r="F791" s="280"/>
      <c r="G791" s="280"/>
      <c r="H791" s="280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80"/>
      <c r="AC791" s="280"/>
      <c r="AD791" s="280"/>
    </row>
    <row r="792" ht="20.25" customHeight="1">
      <c r="A792" s="280"/>
      <c r="B792" s="280"/>
      <c r="C792" s="280"/>
      <c r="D792" s="280"/>
      <c r="E792" s="280"/>
      <c r="F792" s="280"/>
      <c r="G792" s="280"/>
      <c r="H792" s="280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80"/>
      <c r="AC792" s="280"/>
      <c r="AD792" s="280"/>
    </row>
    <row r="793" ht="20.25" customHeight="1">
      <c r="A793" s="280"/>
      <c r="B793" s="280"/>
      <c r="C793" s="280"/>
      <c r="D793" s="280"/>
      <c r="E793" s="280"/>
      <c r="F793" s="280"/>
      <c r="G793" s="280"/>
      <c r="H793" s="280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80"/>
      <c r="AC793" s="280"/>
      <c r="AD793" s="280"/>
    </row>
    <row r="794" ht="20.25" customHeight="1">
      <c r="A794" s="280"/>
      <c r="B794" s="280"/>
      <c r="C794" s="280"/>
      <c r="D794" s="280"/>
      <c r="E794" s="280"/>
      <c r="F794" s="280"/>
      <c r="G794" s="280"/>
      <c r="H794" s="280"/>
      <c r="I794" s="280"/>
      <c r="J794" s="280"/>
      <c r="K794" s="280"/>
      <c r="L794" s="280"/>
      <c r="M794" s="280"/>
      <c r="N794" s="280"/>
      <c r="O794" s="280"/>
      <c r="P794" s="280"/>
      <c r="Q794" s="280"/>
      <c r="R794" s="280"/>
      <c r="S794" s="280"/>
      <c r="T794" s="280"/>
      <c r="U794" s="280"/>
      <c r="V794" s="280"/>
      <c r="W794" s="280"/>
      <c r="X794" s="280"/>
      <c r="Y794" s="280"/>
      <c r="Z794" s="280"/>
      <c r="AA794" s="280"/>
      <c r="AB794" s="280"/>
      <c r="AC794" s="280"/>
      <c r="AD794" s="280"/>
    </row>
    <row r="795" ht="20.25" customHeight="1">
      <c r="A795" s="280"/>
      <c r="B795" s="280"/>
      <c r="C795" s="280"/>
      <c r="D795" s="280"/>
      <c r="E795" s="280"/>
      <c r="F795" s="280"/>
      <c r="G795" s="280"/>
      <c r="H795" s="280"/>
      <c r="I795" s="280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80"/>
      <c r="AC795" s="280"/>
      <c r="AD795" s="280"/>
    </row>
    <row r="796" ht="20.25" customHeight="1">
      <c r="A796" s="280"/>
      <c r="B796" s="280"/>
      <c r="C796" s="280"/>
      <c r="D796" s="280"/>
      <c r="E796" s="280"/>
      <c r="F796" s="280"/>
      <c r="G796" s="280"/>
      <c r="H796" s="280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80"/>
      <c r="AC796" s="280"/>
      <c r="AD796" s="280"/>
    </row>
    <row r="797" ht="20.25" customHeight="1">
      <c r="A797" s="280"/>
      <c r="B797" s="280"/>
      <c r="C797" s="280"/>
      <c r="D797" s="280"/>
      <c r="E797" s="280"/>
      <c r="F797" s="280"/>
      <c r="G797" s="280"/>
      <c r="H797" s="280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80"/>
      <c r="AC797" s="280"/>
      <c r="AD797" s="280"/>
    </row>
    <row r="798" ht="20.25" customHeight="1">
      <c r="A798" s="280"/>
      <c r="B798" s="280"/>
      <c r="C798" s="280"/>
      <c r="D798" s="280"/>
      <c r="E798" s="280"/>
      <c r="F798" s="280"/>
      <c r="G798" s="280"/>
      <c r="H798" s="280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80"/>
      <c r="AC798" s="280"/>
      <c r="AD798" s="280"/>
    </row>
    <row r="799" ht="20.25" customHeight="1">
      <c r="A799" s="280"/>
      <c r="B799" s="280"/>
      <c r="C799" s="280"/>
      <c r="D799" s="280"/>
      <c r="E799" s="280"/>
      <c r="F799" s="280"/>
      <c r="G799" s="280"/>
      <c r="H799" s="280"/>
      <c r="I799" s="280"/>
      <c r="J799" s="280"/>
      <c r="K799" s="280"/>
      <c r="L799" s="280"/>
      <c r="M799" s="280"/>
      <c r="N799" s="280"/>
      <c r="O799" s="280"/>
      <c r="P799" s="280"/>
      <c r="Q799" s="280"/>
      <c r="R799" s="280"/>
      <c r="S799" s="280"/>
      <c r="T799" s="280"/>
      <c r="U799" s="280"/>
      <c r="V799" s="280"/>
      <c r="W799" s="280"/>
      <c r="X799" s="280"/>
      <c r="Y799" s="280"/>
      <c r="Z799" s="280"/>
      <c r="AA799" s="280"/>
      <c r="AB799" s="280"/>
      <c r="AC799" s="280"/>
      <c r="AD799" s="280"/>
    </row>
    <row r="800" ht="20.25" customHeight="1">
      <c r="A800" s="280"/>
      <c r="B800" s="280"/>
      <c r="C800" s="280"/>
      <c r="D800" s="280"/>
      <c r="E800" s="280"/>
      <c r="F800" s="280"/>
      <c r="G800" s="280"/>
      <c r="H800" s="280"/>
      <c r="I800" s="280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80"/>
      <c r="AC800" s="280"/>
      <c r="AD800" s="280"/>
    </row>
    <row r="801" ht="20.25" customHeight="1">
      <c r="A801" s="280"/>
      <c r="B801" s="280"/>
      <c r="C801" s="280"/>
      <c r="D801" s="280"/>
      <c r="E801" s="280"/>
      <c r="F801" s="280"/>
      <c r="G801" s="280"/>
      <c r="H801" s="280"/>
      <c r="I801" s="280"/>
      <c r="J801" s="280"/>
      <c r="K801" s="280"/>
      <c r="L801" s="280"/>
      <c r="M801" s="280"/>
      <c r="N801" s="280"/>
      <c r="O801" s="280"/>
      <c r="P801" s="280"/>
      <c r="Q801" s="280"/>
      <c r="R801" s="280"/>
      <c r="S801" s="280"/>
      <c r="T801" s="280"/>
      <c r="U801" s="280"/>
      <c r="V801" s="280"/>
      <c r="W801" s="280"/>
      <c r="X801" s="280"/>
      <c r="Y801" s="280"/>
      <c r="Z801" s="280"/>
      <c r="AA801" s="280"/>
      <c r="AB801" s="280"/>
      <c r="AC801" s="280"/>
      <c r="AD801" s="280"/>
    </row>
    <row r="802" ht="20.25" customHeight="1">
      <c r="A802" s="280"/>
      <c r="B802" s="280"/>
      <c r="C802" s="280"/>
      <c r="D802" s="280"/>
      <c r="E802" s="280"/>
      <c r="F802" s="280"/>
      <c r="G802" s="280"/>
      <c r="H802" s="280"/>
      <c r="I802" s="280"/>
      <c r="J802" s="280"/>
      <c r="K802" s="280"/>
      <c r="L802" s="280"/>
      <c r="M802" s="280"/>
      <c r="N802" s="280"/>
      <c r="O802" s="280"/>
      <c r="P802" s="280"/>
      <c r="Q802" s="280"/>
      <c r="R802" s="280"/>
      <c r="S802" s="280"/>
      <c r="T802" s="280"/>
      <c r="U802" s="280"/>
      <c r="V802" s="280"/>
      <c r="W802" s="280"/>
      <c r="X802" s="280"/>
      <c r="Y802" s="280"/>
      <c r="Z802" s="280"/>
      <c r="AA802" s="280"/>
      <c r="AB802" s="280"/>
      <c r="AC802" s="280"/>
      <c r="AD802" s="280"/>
    </row>
    <row r="803" ht="20.25" customHeight="1">
      <c r="A803" s="280"/>
      <c r="B803" s="280"/>
      <c r="C803" s="280"/>
      <c r="D803" s="280"/>
      <c r="E803" s="280"/>
      <c r="F803" s="280"/>
      <c r="G803" s="280"/>
      <c r="H803" s="280"/>
      <c r="I803" s="280"/>
      <c r="J803" s="280"/>
      <c r="K803" s="280"/>
      <c r="L803" s="280"/>
      <c r="M803" s="280"/>
      <c r="N803" s="280"/>
      <c r="O803" s="280"/>
      <c r="P803" s="280"/>
      <c r="Q803" s="280"/>
      <c r="R803" s="280"/>
      <c r="S803" s="280"/>
      <c r="T803" s="280"/>
      <c r="U803" s="280"/>
      <c r="V803" s="280"/>
      <c r="W803" s="280"/>
      <c r="X803" s="280"/>
      <c r="Y803" s="280"/>
      <c r="Z803" s="280"/>
      <c r="AA803" s="280"/>
      <c r="AB803" s="280"/>
      <c r="AC803" s="280"/>
      <c r="AD803" s="280"/>
    </row>
    <row r="804" ht="20.25" customHeight="1">
      <c r="A804" s="280"/>
      <c r="B804" s="280"/>
      <c r="C804" s="280"/>
      <c r="D804" s="280"/>
      <c r="E804" s="280"/>
      <c r="F804" s="280"/>
      <c r="G804" s="280"/>
      <c r="H804" s="280"/>
      <c r="I804" s="280"/>
      <c r="J804" s="280"/>
      <c r="K804" s="280"/>
      <c r="L804" s="280"/>
      <c r="M804" s="280"/>
      <c r="N804" s="280"/>
      <c r="O804" s="280"/>
      <c r="P804" s="280"/>
      <c r="Q804" s="280"/>
      <c r="R804" s="280"/>
      <c r="S804" s="280"/>
      <c r="T804" s="280"/>
      <c r="U804" s="280"/>
      <c r="V804" s="280"/>
      <c r="W804" s="280"/>
      <c r="X804" s="280"/>
      <c r="Y804" s="280"/>
      <c r="Z804" s="280"/>
      <c r="AA804" s="280"/>
      <c r="AB804" s="280"/>
      <c r="AC804" s="280"/>
      <c r="AD804" s="280"/>
    </row>
    <row r="805" ht="20.25" customHeight="1">
      <c r="A805" s="280"/>
      <c r="B805" s="280"/>
      <c r="C805" s="280"/>
      <c r="D805" s="280"/>
      <c r="E805" s="280"/>
      <c r="F805" s="280"/>
      <c r="G805" s="280"/>
      <c r="H805" s="280"/>
      <c r="I805" s="280"/>
      <c r="J805" s="280"/>
      <c r="K805" s="280"/>
      <c r="L805" s="280"/>
      <c r="M805" s="280"/>
      <c r="N805" s="280"/>
      <c r="O805" s="280"/>
      <c r="P805" s="280"/>
      <c r="Q805" s="280"/>
      <c r="R805" s="280"/>
      <c r="S805" s="280"/>
      <c r="T805" s="280"/>
      <c r="U805" s="280"/>
      <c r="V805" s="280"/>
      <c r="W805" s="280"/>
      <c r="X805" s="280"/>
      <c r="Y805" s="280"/>
      <c r="Z805" s="280"/>
      <c r="AA805" s="280"/>
      <c r="AB805" s="280"/>
      <c r="AC805" s="280"/>
      <c r="AD805" s="280"/>
    </row>
    <row r="806" ht="20.25" customHeight="1">
      <c r="A806" s="280"/>
      <c r="B806" s="280"/>
      <c r="C806" s="280"/>
      <c r="D806" s="280"/>
      <c r="E806" s="280"/>
      <c r="F806" s="280"/>
      <c r="G806" s="280"/>
      <c r="H806" s="280"/>
      <c r="I806" s="280"/>
      <c r="J806" s="280"/>
      <c r="K806" s="280"/>
      <c r="L806" s="280"/>
      <c r="M806" s="280"/>
      <c r="N806" s="280"/>
      <c r="O806" s="280"/>
      <c r="P806" s="280"/>
      <c r="Q806" s="280"/>
      <c r="R806" s="280"/>
      <c r="S806" s="280"/>
      <c r="T806" s="280"/>
      <c r="U806" s="280"/>
      <c r="V806" s="280"/>
      <c r="W806" s="280"/>
      <c r="X806" s="280"/>
      <c r="Y806" s="280"/>
      <c r="Z806" s="280"/>
      <c r="AA806" s="280"/>
      <c r="AB806" s="280"/>
      <c r="AC806" s="280"/>
      <c r="AD806" s="280"/>
    </row>
    <row r="807" ht="20.25" customHeight="1">
      <c r="A807" s="280"/>
      <c r="B807" s="280"/>
      <c r="C807" s="280"/>
      <c r="D807" s="280"/>
      <c r="E807" s="280"/>
      <c r="F807" s="280"/>
      <c r="G807" s="280"/>
      <c r="H807" s="280"/>
      <c r="I807" s="280"/>
      <c r="J807" s="280"/>
      <c r="K807" s="280"/>
      <c r="L807" s="280"/>
      <c r="M807" s="280"/>
      <c r="N807" s="280"/>
      <c r="O807" s="280"/>
      <c r="P807" s="280"/>
      <c r="Q807" s="280"/>
      <c r="R807" s="280"/>
      <c r="S807" s="280"/>
      <c r="T807" s="280"/>
      <c r="U807" s="280"/>
      <c r="V807" s="280"/>
      <c r="W807" s="280"/>
      <c r="X807" s="280"/>
      <c r="Y807" s="280"/>
      <c r="Z807" s="280"/>
      <c r="AA807" s="280"/>
      <c r="AB807" s="280"/>
      <c r="AC807" s="280"/>
      <c r="AD807" s="280"/>
    </row>
    <row r="808" ht="20.25" customHeight="1">
      <c r="A808" s="280"/>
      <c r="B808" s="280"/>
      <c r="C808" s="280"/>
      <c r="D808" s="280"/>
      <c r="E808" s="280"/>
      <c r="F808" s="280"/>
      <c r="G808" s="280"/>
      <c r="H808" s="280"/>
      <c r="I808" s="280"/>
      <c r="J808" s="280"/>
      <c r="K808" s="280"/>
      <c r="L808" s="280"/>
      <c r="M808" s="280"/>
      <c r="N808" s="280"/>
      <c r="O808" s="280"/>
      <c r="P808" s="280"/>
      <c r="Q808" s="280"/>
      <c r="R808" s="280"/>
      <c r="S808" s="280"/>
      <c r="T808" s="280"/>
      <c r="U808" s="280"/>
      <c r="V808" s="280"/>
      <c r="W808" s="280"/>
      <c r="X808" s="280"/>
      <c r="Y808" s="280"/>
      <c r="Z808" s="280"/>
      <c r="AA808" s="280"/>
      <c r="AB808" s="280"/>
      <c r="AC808" s="280"/>
      <c r="AD808" s="280"/>
    </row>
    <row r="809" ht="20.25" customHeight="1">
      <c r="A809" s="280"/>
      <c r="B809" s="280"/>
      <c r="C809" s="280"/>
      <c r="D809" s="280"/>
      <c r="E809" s="280"/>
      <c r="F809" s="280"/>
      <c r="G809" s="280"/>
      <c r="H809" s="280"/>
      <c r="I809" s="280"/>
      <c r="J809" s="280"/>
      <c r="K809" s="280"/>
      <c r="L809" s="280"/>
      <c r="M809" s="280"/>
      <c r="N809" s="280"/>
      <c r="O809" s="280"/>
      <c r="P809" s="280"/>
      <c r="Q809" s="280"/>
      <c r="R809" s="280"/>
      <c r="S809" s="280"/>
      <c r="T809" s="280"/>
      <c r="U809" s="280"/>
      <c r="V809" s="280"/>
      <c r="W809" s="280"/>
      <c r="X809" s="280"/>
      <c r="Y809" s="280"/>
      <c r="Z809" s="280"/>
      <c r="AA809" s="280"/>
      <c r="AB809" s="280"/>
      <c r="AC809" s="280"/>
      <c r="AD809" s="280"/>
    </row>
    <row r="810" ht="20.25" customHeight="1">
      <c r="A810" s="280"/>
      <c r="B810" s="280"/>
      <c r="C810" s="280"/>
      <c r="D810" s="280"/>
      <c r="E810" s="280"/>
      <c r="F810" s="280"/>
      <c r="G810" s="280"/>
      <c r="H810" s="280"/>
      <c r="I810" s="280"/>
      <c r="J810" s="280"/>
      <c r="K810" s="280"/>
      <c r="L810" s="280"/>
      <c r="M810" s="280"/>
      <c r="N810" s="280"/>
      <c r="O810" s="280"/>
      <c r="P810" s="280"/>
      <c r="Q810" s="280"/>
      <c r="R810" s="280"/>
      <c r="S810" s="280"/>
      <c r="T810" s="280"/>
      <c r="U810" s="280"/>
      <c r="V810" s="280"/>
      <c r="W810" s="280"/>
      <c r="X810" s="280"/>
      <c r="Y810" s="280"/>
      <c r="Z810" s="280"/>
      <c r="AA810" s="280"/>
      <c r="AB810" s="280"/>
      <c r="AC810" s="280"/>
      <c r="AD810" s="280"/>
    </row>
    <row r="811" ht="20.25" customHeight="1">
      <c r="A811" s="280"/>
      <c r="B811" s="280"/>
      <c r="C811" s="280"/>
      <c r="D811" s="280"/>
      <c r="E811" s="280"/>
      <c r="F811" s="280"/>
      <c r="G811" s="280"/>
      <c r="H811" s="280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0"/>
      <c r="AC811" s="280"/>
      <c r="AD811" s="280"/>
    </row>
    <row r="812" ht="20.25" customHeight="1">
      <c r="A812" s="280"/>
      <c r="B812" s="280"/>
      <c r="C812" s="280"/>
      <c r="D812" s="280"/>
      <c r="E812" s="280"/>
      <c r="F812" s="280"/>
      <c r="G812" s="280"/>
      <c r="H812" s="280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0"/>
      <c r="AC812" s="280"/>
      <c r="AD812" s="280"/>
    </row>
    <row r="813" ht="20.25" customHeight="1">
      <c r="A813" s="280"/>
      <c r="B813" s="280"/>
      <c r="C813" s="280"/>
      <c r="D813" s="280"/>
      <c r="E813" s="280"/>
      <c r="F813" s="280"/>
      <c r="G813" s="280"/>
      <c r="H813" s="280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0"/>
      <c r="AC813" s="280"/>
      <c r="AD813" s="280"/>
    </row>
    <row r="814" ht="20.25" customHeight="1">
      <c r="A814" s="280"/>
      <c r="B814" s="280"/>
      <c r="C814" s="280"/>
      <c r="D814" s="280"/>
      <c r="E814" s="280"/>
      <c r="F814" s="280"/>
      <c r="G814" s="280"/>
      <c r="H814" s="280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</row>
    <row r="815" ht="20.25" customHeight="1">
      <c r="A815" s="280"/>
      <c r="B815" s="280"/>
      <c r="C815" s="280"/>
      <c r="D815" s="280"/>
      <c r="E815" s="280"/>
      <c r="F815" s="280"/>
      <c r="G815" s="280"/>
      <c r="H815" s="280"/>
      <c r="I815" s="280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0"/>
      <c r="AC815" s="280"/>
      <c r="AD815" s="280"/>
    </row>
    <row r="816" ht="20.25" customHeight="1">
      <c r="A816" s="280"/>
      <c r="B816" s="280"/>
      <c r="C816" s="280"/>
      <c r="D816" s="280"/>
      <c r="E816" s="280"/>
      <c r="F816" s="280"/>
      <c r="G816" s="280"/>
      <c r="H816" s="280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0"/>
      <c r="AC816" s="280"/>
      <c r="AD816" s="280"/>
    </row>
    <row r="817" ht="20.25" customHeight="1">
      <c r="A817" s="280"/>
      <c r="B817" s="280"/>
      <c r="C817" s="280"/>
      <c r="D817" s="280"/>
      <c r="E817" s="280"/>
      <c r="F817" s="280"/>
      <c r="G817" s="280"/>
      <c r="H817" s="280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0"/>
      <c r="AC817" s="280"/>
      <c r="AD817" s="280"/>
    </row>
    <row r="818" ht="20.25" customHeight="1">
      <c r="A818" s="280"/>
      <c r="B818" s="280"/>
      <c r="C818" s="280"/>
      <c r="D818" s="280"/>
      <c r="E818" s="280"/>
      <c r="F818" s="280"/>
      <c r="G818" s="280"/>
      <c r="H818" s="280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0"/>
      <c r="AC818" s="280"/>
      <c r="AD818" s="280"/>
    </row>
    <row r="819" ht="20.25" customHeight="1">
      <c r="A819" s="280"/>
      <c r="B819" s="280"/>
      <c r="C819" s="280"/>
      <c r="D819" s="280"/>
      <c r="E819" s="280"/>
      <c r="F819" s="280"/>
      <c r="G819" s="280"/>
      <c r="H819" s="280"/>
      <c r="I819" s="280"/>
      <c r="J819" s="280"/>
      <c r="K819" s="280"/>
      <c r="L819" s="280"/>
      <c r="M819" s="280"/>
      <c r="N819" s="280"/>
      <c r="O819" s="280"/>
      <c r="P819" s="280"/>
      <c r="Q819" s="280"/>
      <c r="R819" s="280"/>
      <c r="S819" s="280"/>
      <c r="T819" s="280"/>
      <c r="U819" s="280"/>
      <c r="V819" s="280"/>
      <c r="W819" s="280"/>
      <c r="X819" s="280"/>
      <c r="Y819" s="280"/>
      <c r="Z819" s="280"/>
      <c r="AA819" s="280"/>
      <c r="AB819" s="280"/>
      <c r="AC819" s="280"/>
      <c r="AD819" s="280"/>
    </row>
    <row r="820" ht="20.25" customHeight="1">
      <c r="A820" s="280"/>
      <c r="B820" s="280"/>
      <c r="C820" s="280"/>
      <c r="D820" s="280"/>
      <c r="E820" s="280"/>
      <c r="F820" s="280"/>
      <c r="G820" s="280"/>
      <c r="H820" s="280"/>
      <c r="I820" s="280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0"/>
      <c r="AC820" s="280"/>
      <c r="AD820" s="280"/>
    </row>
    <row r="821" ht="20.25" customHeight="1">
      <c r="A821" s="280"/>
      <c r="B821" s="280"/>
      <c r="C821" s="280"/>
      <c r="D821" s="280"/>
      <c r="E821" s="280"/>
      <c r="F821" s="280"/>
      <c r="G821" s="280"/>
      <c r="H821" s="280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0"/>
      <c r="AC821" s="280"/>
      <c r="AD821" s="280"/>
    </row>
    <row r="822" ht="20.25" customHeight="1">
      <c r="A822" s="280"/>
      <c r="B822" s="280"/>
      <c r="C822" s="280"/>
      <c r="D822" s="280"/>
      <c r="E822" s="280"/>
      <c r="F822" s="280"/>
      <c r="G822" s="280"/>
      <c r="H822" s="280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0"/>
      <c r="AC822" s="280"/>
      <c r="AD822" s="280"/>
    </row>
    <row r="823" ht="20.25" customHeight="1">
      <c r="A823" s="280"/>
      <c r="B823" s="280"/>
      <c r="C823" s="280"/>
      <c r="D823" s="280"/>
      <c r="E823" s="280"/>
      <c r="F823" s="280"/>
      <c r="G823" s="280"/>
      <c r="H823" s="280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0"/>
      <c r="AC823" s="280"/>
      <c r="AD823" s="280"/>
    </row>
    <row r="824" ht="20.25" customHeight="1">
      <c r="A824" s="280"/>
      <c r="B824" s="280"/>
      <c r="C824" s="280"/>
      <c r="D824" s="280"/>
      <c r="E824" s="280"/>
      <c r="F824" s="280"/>
      <c r="G824" s="280"/>
      <c r="H824" s="280"/>
      <c r="I824" s="280"/>
      <c r="J824" s="280"/>
      <c r="K824" s="280"/>
      <c r="L824" s="280"/>
      <c r="M824" s="280"/>
      <c r="N824" s="280"/>
      <c r="O824" s="280"/>
      <c r="P824" s="280"/>
      <c r="Q824" s="280"/>
      <c r="R824" s="280"/>
      <c r="S824" s="280"/>
      <c r="T824" s="280"/>
      <c r="U824" s="280"/>
      <c r="V824" s="280"/>
      <c r="W824" s="280"/>
      <c r="X824" s="280"/>
      <c r="Y824" s="280"/>
      <c r="Z824" s="280"/>
      <c r="AA824" s="280"/>
      <c r="AB824" s="280"/>
      <c r="AC824" s="280"/>
      <c r="AD824" s="280"/>
    </row>
    <row r="825" ht="20.25" customHeight="1">
      <c r="A825" s="280"/>
      <c r="B825" s="280"/>
      <c r="C825" s="280"/>
      <c r="D825" s="280"/>
      <c r="E825" s="280"/>
      <c r="F825" s="280"/>
      <c r="G825" s="280"/>
      <c r="H825" s="280"/>
      <c r="I825" s="280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0"/>
      <c r="AC825" s="280"/>
      <c r="AD825" s="280"/>
    </row>
    <row r="826" ht="20.25" customHeight="1">
      <c r="A826" s="280"/>
      <c r="B826" s="280"/>
      <c r="C826" s="280"/>
      <c r="D826" s="280"/>
      <c r="E826" s="280"/>
      <c r="F826" s="280"/>
      <c r="G826" s="280"/>
      <c r="H826" s="280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0"/>
      <c r="AC826" s="280"/>
      <c r="AD826" s="280"/>
    </row>
    <row r="827" ht="20.25" customHeight="1">
      <c r="A827" s="280"/>
      <c r="B827" s="280"/>
      <c r="C827" s="280"/>
      <c r="D827" s="280"/>
      <c r="E827" s="280"/>
      <c r="F827" s="280"/>
      <c r="G827" s="280"/>
      <c r="H827" s="280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0"/>
      <c r="AC827" s="280"/>
      <c r="AD827" s="280"/>
    </row>
    <row r="828" ht="20.25" customHeight="1">
      <c r="A828" s="280"/>
      <c r="B828" s="280"/>
      <c r="C828" s="280"/>
      <c r="D828" s="280"/>
      <c r="E828" s="280"/>
      <c r="F828" s="280"/>
      <c r="G828" s="280"/>
      <c r="H828" s="280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0"/>
      <c r="AC828" s="280"/>
      <c r="AD828" s="280"/>
    </row>
    <row r="829" ht="20.25" customHeight="1">
      <c r="A829" s="280"/>
      <c r="B829" s="280"/>
      <c r="C829" s="280"/>
      <c r="D829" s="280"/>
      <c r="E829" s="280"/>
      <c r="F829" s="280"/>
      <c r="G829" s="280"/>
      <c r="H829" s="280"/>
      <c r="I829" s="280"/>
      <c r="J829" s="280"/>
      <c r="K829" s="280"/>
      <c r="L829" s="280"/>
      <c r="M829" s="280"/>
      <c r="N829" s="280"/>
      <c r="O829" s="280"/>
      <c r="P829" s="280"/>
      <c r="Q829" s="280"/>
      <c r="R829" s="280"/>
      <c r="S829" s="280"/>
      <c r="T829" s="280"/>
      <c r="U829" s="280"/>
      <c r="V829" s="280"/>
      <c r="W829" s="280"/>
      <c r="X829" s="280"/>
      <c r="Y829" s="280"/>
      <c r="Z829" s="280"/>
      <c r="AA829" s="280"/>
      <c r="AB829" s="280"/>
      <c r="AC829" s="280"/>
      <c r="AD829" s="280"/>
    </row>
    <row r="830" ht="20.25" customHeight="1">
      <c r="A830" s="280"/>
      <c r="B830" s="280"/>
      <c r="C830" s="280"/>
      <c r="D830" s="280"/>
      <c r="E830" s="280"/>
      <c r="F830" s="280"/>
      <c r="G830" s="280"/>
      <c r="H830" s="280"/>
      <c r="I830" s="280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0"/>
      <c r="AC830" s="280"/>
      <c r="AD830" s="280"/>
    </row>
    <row r="831" ht="20.25" customHeight="1">
      <c r="A831" s="280"/>
      <c r="B831" s="280"/>
      <c r="C831" s="280"/>
      <c r="D831" s="280"/>
      <c r="E831" s="280"/>
      <c r="F831" s="280"/>
      <c r="G831" s="280"/>
      <c r="H831" s="280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0"/>
      <c r="AC831" s="280"/>
      <c r="AD831" s="280"/>
    </row>
    <row r="832" ht="20.25" customHeight="1">
      <c r="A832" s="280"/>
      <c r="B832" s="280"/>
      <c r="C832" s="280"/>
      <c r="D832" s="280"/>
      <c r="E832" s="280"/>
      <c r="F832" s="280"/>
      <c r="G832" s="280"/>
      <c r="H832" s="280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0"/>
      <c r="AC832" s="280"/>
      <c r="AD832" s="280"/>
    </row>
    <row r="833" ht="20.25" customHeight="1">
      <c r="A833" s="280"/>
      <c r="B833" s="280"/>
      <c r="C833" s="280"/>
      <c r="D833" s="280"/>
      <c r="E833" s="280"/>
      <c r="F833" s="280"/>
      <c r="G833" s="280"/>
      <c r="H833" s="280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0"/>
      <c r="AC833" s="280"/>
      <c r="AD833" s="280"/>
    </row>
    <row r="834" ht="20.25" customHeight="1">
      <c r="A834" s="280"/>
      <c r="B834" s="280"/>
      <c r="C834" s="280"/>
      <c r="D834" s="280"/>
      <c r="E834" s="280"/>
      <c r="F834" s="280"/>
      <c r="G834" s="280"/>
      <c r="H834" s="280"/>
      <c r="I834" s="280"/>
      <c r="J834" s="280"/>
      <c r="K834" s="280"/>
      <c r="L834" s="280"/>
      <c r="M834" s="280"/>
      <c r="N834" s="280"/>
      <c r="O834" s="280"/>
      <c r="P834" s="280"/>
      <c r="Q834" s="280"/>
      <c r="R834" s="280"/>
      <c r="S834" s="280"/>
      <c r="T834" s="280"/>
      <c r="U834" s="280"/>
      <c r="V834" s="280"/>
      <c r="W834" s="280"/>
      <c r="X834" s="280"/>
      <c r="Y834" s="280"/>
      <c r="Z834" s="280"/>
      <c r="AA834" s="280"/>
      <c r="AB834" s="280"/>
      <c r="AC834" s="280"/>
      <c r="AD834" s="280"/>
    </row>
    <row r="835" ht="20.25" customHeight="1">
      <c r="A835" s="280"/>
      <c r="B835" s="280"/>
      <c r="C835" s="280"/>
      <c r="D835" s="280"/>
      <c r="E835" s="280"/>
      <c r="F835" s="280"/>
      <c r="G835" s="280"/>
      <c r="H835" s="280"/>
      <c r="I835" s="280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80"/>
      <c r="AC835" s="280"/>
      <c r="AD835" s="280"/>
    </row>
    <row r="836" ht="20.25" customHeight="1">
      <c r="A836" s="280"/>
      <c r="B836" s="280"/>
      <c r="C836" s="280"/>
      <c r="D836" s="280"/>
      <c r="E836" s="280"/>
      <c r="F836" s="280"/>
      <c r="G836" s="280"/>
      <c r="H836" s="280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80"/>
      <c r="AC836" s="280"/>
      <c r="AD836" s="280"/>
    </row>
    <row r="837" ht="20.25" customHeight="1">
      <c r="A837" s="280"/>
      <c r="B837" s="280"/>
      <c r="C837" s="280"/>
      <c r="D837" s="280"/>
      <c r="E837" s="280"/>
      <c r="F837" s="280"/>
      <c r="G837" s="280"/>
      <c r="H837" s="280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80"/>
      <c r="AC837" s="280"/>
      <c r="AD837" s="280"/>
    </row>
    <row r="838" ht="20.25" customHeight="1">
      <c r="A838" s="280"/>
      <c r="B838" s="280"/>
      <c r="C838" s="280"/>
      <c r="D838" s="280"/>
      <c r="E838" s="280"/>
      <c r="F838" s="280"/>
      <c r="G838" s="280"/>
      <c r="H838" s="280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80"/>
      <c r="AC838" s="280"/>
      <c r="AD838" s="280"/>
    </row>
    <row r="839" ht="20.25" customHeight="1">
      <c r="A839" s="280"/>
      <c r="B839" s="280"/>
      <c r="C839" s="280"/>
      <c r="D839" s="280"/>
      <c r="E839" s="280"/>
      <c r="F839" s="280"/>
      <c r="G839" s="280"/>
      <c r="H839" s="280"/>
      <c r="I839" s="280"/>
      <c r="J839" s="280"/>
      <c r="K839" s="280"/>
      <c r="L839" s="280"/>
      <c r="M839" s="280"/>
      <c r="N839" s="280"/>
      <c r="O839" s="280"/>
      <c r="P839" s="280"/>
      <c r="Q839" s="280"/>
      <c r="R839" s="280"/>
      <c r="S839" s="280"/>
      <c r="T839" s="280"/>
      <c r="U839" s="280"/>
      <c r="V839" s="280"/>
      <c r="W839" s="280"/>
      <c r="X839" s="280"/>
      <c r="Y839" s="280"/>
      <c r="Z839" s="280"/>
      <c r="AA839" s="280"/>
      <c r="AB839" s="280"/>
      <c r="AC839" s="280"/>
      <c r="AD839" s="280"/>
    </row>
    <row r="840" ht="20.25" customHeight="1">
      <c r="A840" s="280"/>
      <c r="B840" s="280"/>
      <c r="C840" s="280"/>
      <c r="D840" s="280"/>
      <c r="E840" s="280"/>
      <c r="F840" s="280"/>
      <c r="G840" s="280"/>
      <c r="H840" s="280"/>
      <c r="I840" s="280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0"/>
      <c r="AC840" s="280"/>
      <c r="AD840" s="280"/>
    </row>
    <row r="841" ht="20.25" customHeight="1">
      <c r="A841" s="280"/>
      <c r="B841" s="280"/>
      <c r="C841" s="280"/>
      <c r="D841" s="280"/>
      <c r="E841" s="280"/>
      <c r="F841" s="280"/>
      <c r="G841" s="280"/>
      <c r="H841" s="280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0"/>
      <c r="AC841" s="280"/>
      <c r="AD841" s="280"/>
    </row>
    <row r="842" ht="20.25" customHeight="1">
      <c r="A842" s="280"/>
      <c r="B842" s="280"/>
      <c r="C842" s="280"/>
      <c r="D842" s="280"/>
      <c r="E842" s="280"/>
      <c r="F842" s="280"/>
      <c r="G842" s="280"/>
      <c r="H842" s="280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0"/>
      <c r="AC842" s="280"/>
      <c r="AD842" s="280"/>
    </row>
    <row r="843" ht="20.25" customHeight="1">
      <c r="A843" s="280"/>
      <c r="B843" s="280"/>
      <c r="C843" s="280"/>
      <c r="D843" s="280"/>
      <c r="E843" s="280"/>
      <c r="F843" s="280"/>
      <c r="G843" s="280"/>
      <c r="H843" s="280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0"/>
      <c r="AC843" s="280"/>
      <c r="AD843" s="280"/>
    </row>
    <row r="844" ht="20.25" customHeight="1">
      <c r="A844" s="280"/>
      <c r="B844" s="280"/>
      <c r="C844" s="280"/>
      <c r="D844" s="280"/>
      <c r="E844" s="280"/>
      <c r="F844" s="280"/>
      <c r="G844" s="280"/>
      <c r="H844" s="280"/>
      <c r="I844" s="280"/>
      <c r="J844" s="280"/>
      <c r="K844" s="280"/>
      <c r="L844" s="280"/>
      <c r="M844" s="280"/>
      <c r="N844" s="280"/>
      <c r="O844" s="280"/>
      <c r="P844" s="280"/>
      <c r="Q844" s="280"/>
      <c r="R844" s="280"/>
      <c r="S844" s="280"/>
      <c r="T844" s="280"/>
      <c r="U844" s="280"/>
      <c r="V844" s="280"/>
      <c r="W844" s="280"/>
      <c r="X844" s="280"/>
      <c r="Y844" s="280"/>
      <c r="Z844" s="280"/>
      <c r="AA844" s="280"/>
      <c r="AB844" s="280"/>
      <c r="AC844" s="280"/>
      <c r="AD844" s="280"/>
    </row>
    <row r="845" ht="20.25" customHeight="1">
      <c r="A845" s="280"/>
      <c r="B845" s="280"/>
      <c r="C845" s="280"/>
      <c r="D845" s="280"/>
      <c r="E845" s="280"/>
      <c r="F845" s="280"/>
      <c r="G845" s="280"/>
      <c r="H845" s="280"/>
      <c r="I845" s="280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80"/>
      <c r="AC845" s="280"/>
      <c r="AD845" s="280"/>
    </row>
    <row r="846" ht="20.25" customHeight="1">
      <c r="A846" s="280"/>
      <c r="B846" s="280"/>
      <c r="C846" s="280"/>
      <c r="D846" s="280"/>
      <c r="E846" s="280"/>
      <c r="F846" s="280"/>
      <c r="G846" s="280"/>
      <c r="H846" s="280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80"/>
      <c r="AC846" s="280"/>
      <c r="AD846" s="280"/>
    </row>
    <row r="847" ht="20.25" customHeight="1">
      <c r="A847" s="280"/>
      <c r="B847" s="280"/>
      <c r="C847" s="280"/>
      <c r="D847" s="280"/>
      <c r="E847" s="280"/>
      <c r="F847" s="280"/>
      <c r="G847" s="280"/>
      <c r="H847" s="280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80"/>
      <c r="AC847" s="280"/>
      <c r="AD847" s="280"/>
    </row>
    <row r="848" ht="20.25" customHeight="1">
      <c r="A848" s="280"/>
      <c r="B848" s="280"/>
      <c r="C848" s="280"/>
      <c r="D848" s="280"/>
      <c r="E848" s="280"/>
      <c r="F848" s="280"/>
      <c r="G848" s="280"/>
      <c r="H848" s="280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80"/>
      <c r="AC848" s="280"/>
      <c r="AD848" s="280"/>
    </row>
    <row r="849" ht="20.25" customHeight="1">
      <c r="A849" s="280"/>
      <c r="B849" s="280"/>
      <c r="C849" s="280"/>
      <c r="D849" s="280"/>
      <c r="E849" s="280"/>
      <c r="F849" s="280"/>
      <c r="G849" s="280"/>
      <c r="H849" s="280"/>
      <c r="I849" s="280"/>
      <c r="J849" s="280"/>
      <c r="K849" s="280"/>
      <c r="L849" s="280"/>
      <c r="M849" s="280"/>
      <c r="N849" s="280"/>
      <c r="O849" s="280"/>
      <c r="P849" s="280"/>
      <c r="Q849" s="280"/>
      <c r="R849" s="280"/>
      <c r="S849" s="280"/>
      <c r="T849" s="280"/>
      <c r="U849" s="280"/>
      <c r="V849" s="280"/>
      <c r="W849" s="280"/>
      <c r="X849" s="280"/>
      <c r="Y849" s="280"/>
      <c r="Z849" s="280"/>
      <c r="AA849" s="280"/>
      <c r="AB849" s="280"/>
      <c r="AC849" s="280"/>
      <c r="AD849" s="280"/>
    </row>
    <row r="850" ht="20.25" customHeight="1">
      <c r="A850" s="280"/>
      <c r="B850" s="280"/>
      <c r="C850" s="280"/>
      <c r="D850" s="280"/>
      <c r="E850" s="280"/>
      <c r="F850" s="280"/>
      <c r="G850" s="280"/>
      <c r="H850" s="280"/>
      <c r="I850" s="280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0"/>
      <c r="AC850" s="280"/>
      <c r="AD850" s="280"/>
    </row>
    <row r="851" ht="20.25" customHeight="1">
      <c r="A851" s="280"/>
      <c r="B851" s="280"/>
      <c r="C851" s="280"/>
      <c r="D851" s="280"/>
      <c r="E851" s="280"/>
      <c r="F851" s="280"/>
      <c r="G851" s="280"/>
      <c r="H851" s="280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0"/>
      <c r="AC851" s="280"/>
      <c r="AD851" s="280"/>
    </row>
    <row r="852" ht="20.25" customHeight="1">
      <c r="A852" s="280"/>
      <c r="B852" s="280"/>
      <c r="C852" s="280"/>
      <c r="D852" s="280"/>
      <c r="E852" s="280"/>
      <c r="F852" s="280"/>
      <c r="G852" s="280"/>
      <c r="H852" s="280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0"/>
      <c r="AC852" s="280"/>
      <c r="AD852" s="280"/>
    </row>
    <row r="853" ht="20.25" customHeight="1">
      <c r="A853" s="280"/>
      <c r="B853" s="280"/>
      <c r="C853" s="280"/>
      <c r="D853" s="280"/>
      <c r="E853" s="280"/>
      <c r="F853" s="280"/>
      <c r="G853" s="280"/>
      <c r="H853" s="280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0"/>
      <c r="AC853" s="280"/>
      <c r="AD853" s="280"/>
    </row>
    <row r="854" ht="20.25" customHeight="1">
      <c r="A854" s="280"/>
      <c r="B854" s="280"/>
      <c r="C854" s="280"/>
      <c r="D854" s="280"/>
      <c r="E854" s="280"/>
      <c r="F854" s="280"/>
      <c r="G854" s="280"/>
      <c r="H854" s="280"/>
      <c r="I854" s="280"/>
      <c r="J854" s="280"/>
      <c r="K854" s="280"/>
      <c r="L854" s="280"/>
      <c r="M854" s="280"/>
      <c r="N854" s="280"/>
      <c r="O854" s="280"/>
      <c r="P854" s="280"/>
      <c r="Q854" s="280"/>
      <c r="R854" s="280"/>
      <c r="S854" s="280"/>
      <c r="T854" s="280"/>
      <c r="U854" s="280"/>
      <c r="V854" s="280"/>
      <c r="W854" s="280"/>
      <c r="X854" s="280"/>
      <c r="Y854" s="280"/>
      <c r="Z854" s="280"/>
      <c r="AA854" s="280"/>
      <c r="AB854" s="280"/>
      <c r="AC854" s="280"/>
      <c r="AD854" s="280"/>
    </row>
    <row r="855" ht="20.25" customHeight="1">
      <c r="A855" s="280"/>
      <c r="B855" s="280"/>
      <c r="C855" s="280"/>
      <c r="D855" s="280"/>
      <c r="E855" s="280"/>
      <c r="F855" s="280"/>
      <c r="G855" s="280"/>
      <c r="H855" s="280"/>
      <c r="I855" s="280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0"/>
      <c r="AC855" s="280"/>
      <c r="AD855" s="280"/>
    </row>
    <row r="856" ht="20.25" customHeight="1">
      <c r="A856" s="280"/>
      <c r="B856" s="280"/>
      <c r="C856" s="280"/>
      <c r="D856" s="280"/>
      <c r="E856" s="280"/>
      <c r="F856" s="280"/>
      <c r="G856" s="280"/>
      <c r="H856" s="280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0"/>
      <c r="AC856" s="280"/>
      <c r="AD856" s="280"/>
    </row>
    <row r="857" ht="20.25" customHeight="1">
      <c r="A857" s="280"/>
      <c r="B857" s="280"/>
      <c r="C857" s="280"/>
      <c r="D857" s="280"/>
      <c r="E857" s="280"/>
      <c r="F857" s="280"/>
      <c r="G857" s="280"/>
      <c r="H857" s="280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0"/>
      <c r="AC857" s="280"/>
      <c r="AD857" s="280"/>
    </row>
    <row r="858" ht="20.25" customHeight="1">
      <c r="A858" s="280"/>
      <c r="B858" s="280"/>
      <c r="C858" s="280"/>
      <c r="D858" s="280"/>
      <c r="E858" s="280"/>
      <c r="F858" s="280"/>
      <c r="G858" s="280"/>
      <c r="H858" s="280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0"/>
      <c r="AC858" s="280"/>
      <c r="AD858" s="280"/>
    </row>
    <row r="859" ht="20.25" customHeight="1">
      <c r="A859" s="280"/>
      <c r="B859" s="280"/>
      <c r="C859" s="280"/>
      <c r="D859" s="280"/>
      <c r="E859" s="280"/>
      <c r="F859" s="280"/>
      <c r="G859" s="280"/>
      <c r="H859" s="280"/>
      <c r="I859" s="280"/>
      <c r="J859" s="280"/>
      <c r="K859" s="280"/>
      <c r="L859" s="280"/>
      <c r="M859" s="280"/>
      <c r="N859" s="280"/>
      <c r="O859" s="280"/>
      <c r="P859" s="280"/>
      <c r="Q859" s="280"/>
      <c r="R859" s="280"/>
      <c r="S859" s="280"/>
      <c r="T859" s="280"/>
      <c r="U859" s="280"/>
      <c r="V859" s="280"/>
      <c r="W859" s="280"/>
      <c r="X859" s="280"/>
      <c r="Y859" s="280"/>
      <c r="Z859" s="280"/>
      <c r="AA859" s="280"/>
      <c r="AB859" s="280"/>
      <c r="AC859" s="280"/>
      <c r="AD859" s="280"/>
    </row>
    <row r="860" ht="20.25" customHeight="1">
      <c r="A860" s="280"/>
      <c r="B860" s="280"/>
      <c r="C860" s="280"/>
      <c r="D860" s="280"/>
      <c r="E860" s="280"/>
      <c r="F860" s="280"/>
      <c r="G860" s="280"/>
      <c r="H860" s="280"/>
      <c r="I860" s="280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80"/>
      <c r="AC860" s="280"/>
      <c r="AD860" s="280"/>
    </row>
    <row r="861" ht="20.25" customHeight="1">
      <c r="A861" s="280"/>
      <c r="B861" s="280"/>
      <c r="C861" s="280"/>
      <c r="D861" s="280"/>
      <c r="E861" s="280"/>
      <c r="F861" s="280"/>
      <c r="G861" s="280"/>
      <c r="H861" s="280"/>
      <c r="I861" s="280"/>
      <c r="J861" s="280"/>
      <c r="K861" s="280"/>
      <c r="L861" s="280"/>
      <c r="M861" s="280"/>
      <c r="N861" s="280"/>
      <c r="O861" s="280"/>
      <c r="P861" s="280"/>
      <c r="Q861" s="280"/>
      <c r="R861" s="280"/>
      <c r="S861" s="280"/>
      <c r="T861" s="280"/>
      <c r="U861" s="280"/>
      <c r="V861" s="280"/>
      <c r="W861" s="280"/>
      <c r="X861" s="280"/>
      <c r="Y861" s="280"/>
      <c r="Z861" s="280"/>
      <c r="AA861" s="280"/>
      <c r="AB861" s="280"/>
      <c r="AC861" s="280"/>
      <c r="AD861" s="280"/>
    </row>
    <row r="862" ht="20.25" customHeight="1">
      <c r="A862" s="280"/>
      <c r="B862" s="280"/>
      <c r="C862" s="280"/>
      <c r="D862" s="280"/>
      <c r="E862" s="280"/>
      <c r="F862" s="280"/>
      <c r="G862" s="280"/>
      <c r="H862" s="280"/>
      <c r="I862" s="280"/>
      <c r="J862" s="280"/>
      <c r="K862" s="280"/>
      <c r="L862" s="280"/>
      <c r="M862" s="280"/>
      <c r="N862" s="280"/>
      <c r="O862" s="280"/>
      <c r="P862" s="280"/>
      <c r="Q862" s="280"/>
      <c r="R862" s="280"/>
      <c r="S862" s="280"/>
      <c r="T862" s="280"/>
      <c r="U862" s="280"/>
      <c r="V862" s="280"/>
      <c r="W862" s="280"/>
      <c r="X862" s="280"/>
      <c r="Y862" s="280"/>
      <c r="Z862" s="280"/>
      <c r="AA862" s="280"/>
      <c r="AB862" s="280"/>
      <c r="AC862" s="280"/>
      <c r="AD862" s="280"/>
    </row>
    <row r="863" ht="20.25" customHeight="1">
      <c r="A863" s="280"/>
      <c r="B863" s="280"/>
      <c r="C863" s="280"/>
      <c r="D863" s="280"/>
      <c r="E863" s="280"/>
      <c r="F863" s="280"/>
      <c r="G863" s="280"/>
      <c r="H863" s="280"/>
      <c r="I863" s="280"/>
      <c r="J863" s="280"/>
      <c r="K863" s="280"/>
      <c r="L863" s="280"/>
      <c r="M863" s="280"/>
      <c r="N863" s="280"/>
      <c r="O863" s="280"/>
      <c r="P863" s="280"/>
      <c r="Q863" s="280"/>
      <c r="R863" s="280"/>
      <c r="S863" s="280"/>
      <c r="T863" s="280"/>
      <c r="U863" s="280"/>
      <c r="V863" s="280"/>
      <c r="W863" s="280"/>
      <c r="X863" s="280"/>
      <c r="Y863" s="280"/>
      <c r="Z863" s="280"/>
      <c r="AA863" s="280"/>
      <c r="AB863" s="280"/>
      <c r="AC863" s="280"/>
      <c r="AD863" s="280"/>
    </row>
    <row r="864" ht="20.25" customHeight="1">
      <c r="A864" s="280"/>
      <c r="B864" s="280"/>
      <c r="C864" s="280"/>
      <c r="D864" s="280"/>
      <c r="E864" s="280"/>
      <c r="F864" s="280"/>
      <c r="G864" s="280"/>
      <c r="H864" s="280"/>
      <c r="I864" s="280"/>
      <c r="J864" s="280"/>
      <c r="K864" s="280"/>
      <c r="L864" s="280"/>
      <c r="M864" s="280"/>
      <c r="N864" s="280"/>
      <c r="O864" s="280"/>
      <c r="P864" s="280"/>
      <c r="Q864" s="280"/>
      <c r="R864" s="280"/>
      <c r="S864" s="280"/>
      <c r="T864" s="280"/>
      <c r="U864" s="280"/>
      <c r="V864" s="280"/>
      <c r="W864" s="280"/>
      <c r="X864" s="280"/>
      <c r="Y864" s="280"/>
      <c r="Z864" s="280"/>
      <c r="AA864" s="280"/>
      <c r="AB864" s="280"/>
      <c r="AC864" s="280"/>
      <c r="AD864" s="280"/>
    </row>
    <row r="865" ht="20.25" customHeight="1">
      <c r="A865" s="280"/>
      <c r="B865" s="280"/>
      <c r="C865" s="280"/>
      <c r="D865" s="280"/>
      <c r="E865" s="280"/>
      <c r="F865" s="280"/>
      <c r="G865" s="280"/>
      <c r="H865" s="280"/>
      <c r="I865" s="280"/>
      <c r="J865" s="280"/>
      <c r="K865" s="280"/>
      <c r="L865" s="280"/>
      <c r="M865" s="280"/>
      <c r="N865" s="280"/>
      <c r="O865" s="280"/>
      <c r="P865" s="280"/>
      <c r="Q865" s="280"/>
      <c r="R865" s="280"/>
      <c r="S865" s="280"/>
      <c r="T865" s="280"/>
      <c r="U865" s="280"/>
      <c r="V865" s="280"/>
      <c r="W865" s="280"/>
      <c r="X865" s="280"/>
      <c r="Y865" s="280"/>
      <c r="Z865" s="280"/>
      <c r="AA865" s="280"/>
      <c r="AB865" s="280"/>
      <c r="AC865" s="280"/>
      <c r="AD865" s="280"/>
    </row>
    <row r="866" ht="20.25" customHeight="1">
      <c r="A866" s="280"/>
      <c r="B866" s="280"/>
      <c r="C866" s="280"/>
      <c r="D866" s="280"/>
      <c r="E866" s="280"/>
      <c r="F866" s="280"/>
      <c r="G866" s="280"/>
      <c r="H866" s="280"/>
      <c r="I866" s="280"/>
      <c r="J866" s="280"/>
      <c r="K866" s="280"/>
      <c r="L866" s="280"/>
      <c r="M866" s="280"/>
      <c r="N866" s="280"/>
      <c r="O866" s="280"/>
      <c r="P866" s="280"/>
      <c r="Q866" s="280"/>
      <c r="R866" s="280"/>
      <c r="S866" s="280"/>
      <c r="T866" s="280"/>
      <c r="U866" s="280"/>
      <c r="V866" s="280"/>
      <c r="W866" s="280"/>
      <c r="X866" s="280"/>
      <c r="Y866" s="280"/>
      <c r="Z866" s="280"/>
      <c r="AA866" s="280"/>
      <c r="AB866" s="280"/>
      <c r="AC866" s="280"/>
      <c r="AD866" s="280"/>
    </row>
    <row r="867" ht="20.25" customHeight="1">
      <c r="A867" s="280"/>
      <c r="B867" s="280"/>
      <c r="C867" s="280"/>
      <c r="D867" s="280"/>
      <c r="E867" s="280"/>
      <c r="F867" s="280"/>
      <c r="G867" s="280"/>
      <c r="H867" s="280"/>
      <c r="I867" s="280"/>
      <c r="J867" s="280"/>
      <c r="K867" s="280"/>
      <c r="L867" s="280"/>
      <c r="M867" s="280"/>
      <c r="N867" s="280"/>
      <c r="O867" s="280"/>
      <c r="P867" s="280"/>
      <c r="Q867" s="280"/>
      <c r="R867" s="280"/>
      <c r="S867" s="280"/>
      <c r="T867" s="280"/>
      <c r="U867" s="280"/>
      <c r="V867" s="280"/>
      <c r="W867" s="280"/>
      <c r="X867" s="280"/>
      <c r="Y867" s="280"/>
      <c r="Z867" s="280"/>
      <c r="AA867" s="280"/>
      <c r="AB867" s="280"/>
      <c r="AC867" s="280"/>
      <c r="AD867" s="280"/>
    </row>
    <row r="868" ht="20.25" customHeight="1">
      <c r="A868" s="280"/>
      <c r="B868" s="280"/>
      <c r="C868" s="280"/>
      <c r="D868" s="280"/>
      <c r="E868" s="280"/>
      <c r="F868" s="280"/>
      <c r="G868" s="280"/>
      <c r="H868" s="280"/>
      <c r="I868" s="280"/>
      <c r="J868" s="280"/>
      <c r="K868" s="280"/>
      <c r="L868" s="280"/>
      <c r="M868" s="280"/>
      <c r="N868" s="280"/>
      <c r="O868" s="280"/>
      <c r="P868" s="280"/>
      <c r="Q868" s="280"/>
      <c r="R868" s="280"/>
      <c r="S868" s="280"/>
      <c r="T868" s="280"/>
      <c r="U868" s="280"/>
      <c r="V868" s="280"/>
      <c r="W868" s="280"/>
      <c r="X868" s="280"/>
      <c r="Y868" s="280"/>
      <c r="Z868" s="280"/>
      <c r="AA868" s="280"/>
      <c r="AB868" s="280"/>
      <c r="AC868" s="280"/>
      <c r="AD868" s="280"/>
    </row>
    <row r="869" ht="20.25" customHeight="1">
      <c r="A869" s="280"/>
      <c r="B869" s="280"/>
      <c r="C869" s="280"/>
      <c r="D869" s="280"/>
      <c r="E869" s="280"/>
      <c r="F869" s="280"/>
      <c r="G869" s="280"/>
      <c r="H869" s="280"/>
      <c r="I869" s="280"/>
      <c r="J869" s="280"/>
      <c r="K869" s="280"/>
      <c r="L869" s="280"/>
      <c r="M869" s="280"/>
      <c r="N869" s="280"/>
      <c r="O869" s="280"/>
      <c r="P869" s="280"/>
      <c r="Q869" s="280"/>
      <c r="R869" s="280"/>
      <c r="S869" s="280"/>
      <c r="T869" s="280"/>
      <c r="U869" s="280"/>
      <c r="V869" s="280"/>
      <c r="W869" s="280"/>
      <c r="X869" s="280"/>
      <c r="Y869" s="280"/>
      <c r="Z869" s="280"/>
      <c r="AA869" s="280"/>
      <c r="AB869" s="280"/>
      <c r="AC869" s="280"/>
      <c r="AD869" s="280"/>
    </row>
    <row r="870" ht="20.25" customHeight="1">
      <c r="A870" s="280"/>
      <c r="B870" s="280"/>
      <c r="C870" s="280"/>
      <c r="D870" s="280"/>
      <c r="E870" s="280"/>
      <c r="F870" s="280"/>
      <c r="G870" s="280"/>
      <c r="H870" s="280"/>
      <c r="I870" s="280"/>
      <c r="J870" s="280"/>
      <c r="K870" s="280"/>
      <c r="L870" s="280"/>
      <c r="M870" s="280"/>
      <c r="N870" s="280"/>
      <c r="O870" s="280"/>
      <c r="P870" s="280"/>
      <c r="Q870" s="280"/>
      <c r="R870" s="280"/>
      <c r="S870" s="280"/>
      <c r="T870" s="280"/>
      <c r="U870" s="280"/>
      <c r="V870" s="280"/>
      <c r="W870" s="280"/>
      <c r="X870" s="280"/>
      <c r="Y870" s="280"/>
      <c r="Z870" s="280"/>
      <c r="AA870" s="280"/>
      <c r="AB870" s="280"/>
      <c r="AC870" s="280"/>
      <c r="AD870" s="280"/>
    </row>
    <row r="871" ht="20.25" customHeight="1">
      <c r="A871" s="280"/>
      <c r="B871" s="280"/>
      <c r="C871" s="280"/>
      <c r="D871" s="280"/>
      <c r="E871" s="280"/>
      <c r="F871" s="280"/>
      <c r="G871" s="280"/>
      <c r="H871" s="280"/>
      <c r="I871" s="280"/>
      <c r="J871" s="280"/>
      <c r="K871" s="280"/>
      <c r="L871" s="280"/>
      <c r="M871" s="280"/>
      <c r="N871" s="280"/>
      <c r="O871" s="280"/>
      <c r="P871" s="280"/>
      <c r="Q871" s="280"/>
      <c r="R871" s="280"/>
      <c r="S871" s="280"/>
      <c r="T871" s="280"/>
      <c r="U871" s="280"/>
      <c r="V871" s="280"/>
      <c r="W871" s="280"/>
      <c r="X871" s="280"/>
      <c r="Y871" s="280"/>
      <c r="Z871" s="280"/>
      <c r="AA871" s="280"/>
      <c r="AB871" s="280"/>
      <c r="AC871" s="280"/>
      <c r="AD871" s="280"/>
    </row>
    <row r="872" ht="20.25" customHeight="1">
      <c r="A872" s="280"/>
      <c r="B872" s="280"/>
      <c r="C872" s="280"/>
      <c r="D872" s="280"/>
      <c r="E872" s="280"/>
      <c r="F872" s="280"/>
      <c r="G872" s="280"/>
      <c r="H872" s="280"/>
      <c r="I872" s="280"/>
      <c r="J872" s="280"/>
      <c r="K872" s="280"/>
      <c r="L872" s="280"/>
      <c r="M872" s="280"/>
      <c r="N872" s="280"/>
      <c r="O872" s="280"/>
      <c r="P872" s="280"/>
      <c r="Q872" s="280"/>
      <c r="R872" s="280"/>
      <c r="S872" s="280"/>
      <c r="T872" s="280"/>
      <c r="U872" s="280"/>
      <c r="V872" s="280"/>
      <c r="W872" s="280"/>
      <c r="X872" s="280"/>
      <c r="Y872" s="280"/>
      <c r="Z872" s="280"/>
      <c r="AA872" s="280"/>
      <c r="AB872" s="280"/>
      <c r="AC872" s="280"/>
      <c r="AD872" s="280"/>
    </row>
    <row r="873" ht="20.25" customHeight="1">
      <c r="A873" s="280"/>
      <c r="B873" s="280"/>
      <c r="C873" s="280"/>
      <c r="D873" s="280"/>
      <c r="E873" s="280"/>
      <c r="F873" s="280"/>
      <c r="G873" s="280"/>
      <c r="H873" s="280"/>
      <c r="I873" s="280"/>
      <c r="J873" s="280"/>
      <c r="K873" s="280"/>
      <c r="L873" s="280"/>
      <c r="M873" s="280"/>
      <c r="N873" s="280"/>
      <c r="O873" s="280"/>
      <c r="P873" s="280"/>
      <c r="Q873" s="280"/>
      <c r="R873" s="280"/>
      <c r="S873" s="280"/>
      <c r="T873" s="280"/>
      <c r="U873" s="280"/>
      <c r="V873" s="280"/>
      <c r="W873" s="280"/>
      <c r="X873" s="280"/>
      <c r="Y873" s="280"/>
      <c r="Z873" s="280"/>
      <c r="AA873" s="280"/>
      <c r="AB873" s="280"/>
      <c r="AC873" s="280"/>
      <c r="AD873" s="280"/>
    </row>
    <row r="874" ht="20.25" customHeight="1">
      <c r="A874" s="280"/>
      <c r="B874" s="280"/>
      <c r="C874" s="280"/>
      <c r="D874" s="280"/>
      <c r="E874" s="280"/>
      <c r="F874" s="280"/>
      <c r="G874" s="280"/>
      <c r="H874" s="280"/>
      <c r="I874" s="280"/>
      <c r="J874" s="280"/>
      <c r="K874" s="280"/>
      <c r="L874" s="280"/>
      <c r="M874" s="280"/>
      <c r="N874" s="280"/>
      <c r="O874" s="280"/>
      <c r="P874" s="280"/>
      <c r="Q874" s="280"/>
      <c r="R874" s="280"/>
      <c r="S874" s="280"/>
      <c r="T874" s="280"/>
      <c r="U874" s="280"/>
      <c r="V874" s="280"/>
      <c r="W874" s="280"/>
      <c r="X874" s="280"/>
      <c r="Y874" s="280"/>
      <c r="Z874" s="280"/>
      <c r="AA874" s="280"/>
      <c r="AB874" s="280"/>
      <c r="AC874" s="280"/>
      <c r="AD874" s="280"/>
    </row>
    <row r="875" ht="20.25" customHeight="1">
      <c r="A875" s="280"/>
      <c r="B875" s="280"/>
      <c r="C875" s="280"/>
      <c r="D875" s="280"/>
      <c r="E875" s="280"/>
      <c r="F875" s="280"/>
      <c r="G875" s="280"/>
      <c r="H875" s="280"/>
      <c r="I875" s="280"/>
      <c r="J875" s="280"/>
      <c r="K875" s="280"/>
      <c r="L875" s="280"/>
      <c r="M875" s="280"/>
      <c r="N875" s="280"/>
      <c r="O875" s="280"/>
      <c r="P875" s="280"/>
      <c r="Q875" s="280"/>
      <c r="R875" s="280"/>
      <c r="S875" s="280"/>
      <c r="T875" s="280"/>
      <c r="U875" s="280"/>
      <c r="V875" s="280"/>
      <c r="W875" s="280"/>
      <c r="X875" s="280"/>
      <c r="Y875" s="280"/>
      <c r="Z875" s="280"/>
      <c r="AA875" s="280"/>
      <c r="AB875" s="280"/>
      <c r="AC875" s="280"/>
      <c r="AD875" s="280"/>
    </row>
    <row r="876" ht="20.25" customHeight="1">
      <c r="A876" s="280"/>
      <c r="B876" s="280"/>
      <c r="C876" s="280"/>
      <c r="D876" s="280"/>
      <c r="E876" s="280"/>
      <c r="F876" s="280"/>
      <c r="G876" s="280"/>
      <c r="H876" s="280"/>
      <c r="I876" s="280"/>
      <c r="J876" s="280"/>
      <c r="K876" s="280"/>
      <c r="L876" s="280"/>
      <c r="M876" s="280"/>
      <c r="N876" s="280"/>
      <c r="O876" s="280"/>
      <c r="P876" s="280"/>
      <c r="Q876" s="280"/>
      <c r="R876" s="280"/>
      <c r="S876" s="280"/>
      <c r="T876" s="280"/>
      <c r="U876" s="280"/>
      <c r="V876" s="280"/>
      <c r="W876" s="280"/>
      <c r="X876" s="280"/>
      <c r="Y876" s="280"/>
      <c r="Z876" s="280"/>
      <c r="AA876" s="280"/>
      <c r="AB876" s="280"/>
      <c r="AC876" s="280"/>
      <c r="AD876" s="280"/>
    </row>
    <row r="877" ht="20.25" customHeight="1">
      <c r="A877" s="280"/>
      <c r="B877" s="280"/>
      <c r="C877" s="280"/>
      <c r="D877" s="280"/>
      <c r="E877" s="280"/>
      <c r="F877" s="280"/>
      <c r="G877" s="280"/>
      <c r="H877" s="280"/>
      <c r="I877" s="280"/>
      <c r="J877" s="280"/>
      <c r="K877" s="280"/>
      <c r="L877" s="280"/>
      <c r="M877" s="280"/>
      <c r="N877" s="280"/>
      <c r="O877" s="280"/>
      <c r="P877" s="280"/>
      <c r="Q877" s="280"/>
      <c r="R877" s="280"/>
      <c r="S877" s="280"/>
      <c r="T877" s="280"/>
      <c r="U877" s="280"/>
      <c r="V877" s="280"/>
      <c r="W877" s="280"/>
      <c r="X877" s="280"/>
      <c r="Y877" s="280"/>
      <c r="Z877" s="280"/>
      <c r="AA877" s="280"/>
      <c r="AB877" s="280"/>
      <c r="AC877" s="280"/>
      <c r="AD877" s="280"/>
    </row>
    <row r="878" ht="20.25" customHeight="1">
      <c r="A878" s="280"/>
      <c r="B878" s="280"/>
      <c r="C878" s="280"/>
      <c r="D878" s="280"/>
      <c r="E878" s="280"/>
      <c r="F878" s="280"/>
      <c r="G878" s="280"/>
      <c r="H878" s="280"/>
      <c r="I878" s="280"/>
      <c r="J878" s="280"/>
      <c r="K878" s="280"/>
      <c r="L878" s="280"/>
      <c r="M878" s="280"/>
      <c r="N878" s="280"/>
      <c r="O878" s="280"/>
      <c r="P878" s="280"/>
      <c r="Q878" s="280"/>
      <c r="R878" s="280"/>
      <c r="S878" s="280"/>
      <c r="T878" s="280"/>
      <c r="U878" s="280"/>
      <c r="V878" s="280"/>
      <c r="W878" s="280"/>
      <c r="X878" s="280"/>
      <c r="Y878" s="280"/>
      <c r="Z878" s="280"/>
      <c r="AA878" s="280"/>
      <c r="AB878" s="280"/>
      <c r="AC878" s="280"/>
      <c r="AD878" s="280"/>
    </row>
    <row r="879" ht="20.25" customHeight="1">
      <c r="A879" s="280"/>
      <c r="B879" s="280"/>
      <c r="C879" s="280"/>
      <c r="D879" s="280"/>
      <c r="E879" s="280"/>
      <c r="F879" s="280"/>
      <c r="G879" s="280"/>
      <c r="H879" s="280"/>
      <c r="I879" s="280"/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  <c r="T879" s="280"/>
      <c r="U879" s="280"/>
      <c r="V879" s="280"/>
      <c r="W879" s="280"/>
      <c r="X879" s="280"/>
      <c r="Y879" s="280"/>
      <c r="Z879" s="280"/>
      <c r="AA879" s="280"/>
      <c r="AB879" s="280"/>
      <c r="AC879" s="280"/>
      <c r="AD879" s="280"/>
    </row>
    <row r="880" ht="20.25" customHeight="1">
      <c r="A880" s="280"/>
      <c r="B880" s="280"/>
      <c r="C880" s="280"/>
      <c r="D880" s="280"/>
      <c r="E880" s="280"/>
      <c r="F880" s="280"/>
      <c r="G880" s="280"/>
      <c r="H880" s="280"/>
      <c r="I880" s="280"/>
      <c r="J880" s="280"/>
      <c r="K880" s="280"/>
      <c r="L880" s="280"/>
      <c r="M880" s="280"/>
      <c r="N880" s="280"/>
      <c r="O880" s="280"/>
      <c r="P880" s="280"/>
      <c r="Q880" s="280"/>
      <c r="R880" s="280"/>
      <c r="S880" s="280"/>
      <c r="T880" s="280"/>
      <c r="U880" s="280"/>
      <c r="V880" s="280"/>
      <c r="W880" s="280"/>
      <c r="X880" s="280"/>
      <c r="Y880" s="280"/>
      <c r="Z880" s="280"/>
      <c r="AA880" s="280"/>
      <c r="AB880" s="280"/>
      <c r="AC880" s="280"/>
      <c r="AD880" s="280"/>
    </row>
    <row r="881" ht="20.25" customHeight="1">
      <c r="A881" s="280"/>
      <c r="B881" s="280"/>
      <c r="C881" s="280"/>
      <c r="D881" s="280"/>
      <c r="E881" s="280"/>
      <c r="F881" s="280"/>
      <c r="G881" s="280"/>
      <c r="H881" s="280"/>
      <c r="I881" s="280"/>
      <c r="J881" s="280"/>
      <c r="K881" s="280"/>
      <c r="L881" s="280"/>
      <c r="M881" s="280"/>
      <c r="N881" s="280"/>
      <c r="O881" s="280"/>
      <c r="P881" s="280"/>
      <c r="Q881" s="280"/>
      <c r="R881" s="280"/>
      <c r="S881" s="280"/>
      <c r="T881" s="280"/>
      <c r="U881" s="280"/>
      <c r="V881" s="280"/>
      <c r="W881" s="280"/>
      <c r="X881" s="280"/>
      <c r="Y881" s="280"/>
      <c r="Z881" s="280"/>
      <c r="AA881" s="280"/>
      <c r="AB881" s="280"/>
      <c r="AC881" s="280"/>
      <c r="AD881" s="280"/>
    </row>
    <row r="882" ht="20.25" customHeight="1">
      <c r="A882" s="280"/>
      <c r="B882" s="280"/>
      <c r="C882" s="280"/>
      <c r="D882" s="280"/>
      <c r="E882" s="280"/>
      <c r="F882" s="280"/>
      <c r="G882" s="280"/>
      <c r="H882" s="280"/>
      <c r="I882" s="280"/>
      <c r="J882" s="280"/>
      <c r="K882" s="280"/>
      <c r="L882" s="280"/>
      <c r="M882" s="280"/>
      <c r="N882" s="280"/>
      <c r="O882" s="280"/>
      <c r="P882" s="280"/>
      <c r="Q882" s="280"/>
      <c r="R882" s="280"/>
      <c r="S882" s="280"/>
      <c r="T882" s="280"/>
      <c r="U882" s="280"/>
      <c r="V882" s="280"/>
      <c r="W882" s="280"/>
      <c r="X882" s="280"/>
      <c r="Y882" s="280"/>
      <c r="Z882" s="280"/>
      <c r="AA882" s="280"/>
      <c r="AB882" s="280"/>
      <c r="AC882" s="280"/>
      <c r="AD882" s="280"/>
    </row>
    <row r="883" ht="20.25" customHeight="1">
      <c r="A883" s="280"/>
      <c r="B883" s="280"/>
      <c r="C883" s="280"/>
      <c r="D883" s="280"/>
      <c r="E883" s="280"/>
      <c r="F883" s="280"/>
      <c r="G883" s="280"/>
      <c r="H883" s="280"/>
      <c r="I883" s="280"/>
      <c r="J883" s="280"/>
      <c r="K883" s="280"/>
      <c r="L883" s="280"/>
      <c r="M883" s="280"/>
      <c r="N883" s="280"/>
      <c r="O883" s="280"/>
      <c r="P883" s="280"/>
      <c r="Q883" s="280"/>
      <c r="R883" s="280"/>
      <c r="S883" s="280"/>
      <c r="T883" s="280"/>
      <c r="U883" s="280"/>
      <c r="V883" s="280"/>
      <c r="W883" s="280"/>
      <c r="X883" s="280"/>
      <c r="Y883" s="280"/>
      <c r="Z883" s="280"/>
      <c r="AA883" s="280"/>
      <c r="AB883" s="280"/>
      <c r="AC883" s="280"/>
      <c r="AD883" s="280"/>
    </row>
    <row r="884" ht="20.25" customHeight="1">
      <c r="A884" s="280"/>
      <c r="B884" s="280"/>
      <c r="C884" s="280"/>
      <c r="D884" s="280"/>
      <c r="E884" s="280"/>
      <c r="F884" s="280"/>
      <c r="G884" s="280"/>
      <c r="H884" s="280"/>
      <c r="I884" s="280"/>
      <c r="J884" s="280"/>
      <c r="K884" s="280"/>
      <c r="L884" s="280"/>
      <c r="M884" s="280"/>
      <c r="N884" s="280"/>
      <c r="O884" s="280"/>
      <c r="P884" s="280"/>
      <c r="Q884" s="280"/>
      <c r="R884" s="280"/>
      <c r="S884" s="280"/>
      <c r="T884" s="280"/>
      <c r="U884" s="280"/>
      <c r="V884" s="280"/>
      <c r="W884" s="280"/>
      <c r="X884" s="280"/>
      <c r="Y884" s="280"/>
      <c r="Z884" s="280"/>
      <c r="AA884" s="280"/>
      <c r="AB884" s="280"/>
      <c r="AC884" s="280"/>
      <c r="AD884" s="280"/>
    </row>
    <row r="885" ht="20.25" customHeight="1">
      <c r="A885" s="280"/>
      <c r="B885" s="280"/>
      <c r="C885" s="280"/>
      <c r="D885" s="280"/>
      <c r="E885" s="280"/>
      <c r="F885" s="280"/>
      <c r="G885" s="280"/>
      <c r="H885" s="280"/>
      <c r="I885" s="280"/>
      <c r="J885" s="280"/>
      <c r="K885" s="280"/>
      <c r="L885" s="280"/>
      <c r="M885" s="280"/>
      <c r="N885" s="280"/>
      <c r="O885" s="280"/>
      <c r="P885" s="280"/>
      <c r="Q885" s="280"/>
      <c r="R885" s="280"/>
      <c r="S885" s="280"/>
      <c r="T885" s="280"/>
      <c r="U885" s="280"/>
      <c r="V885" s="280"/>
      <c r="W885" s="280"/>
      <c r="X885" s="280"/>
      <c r="Y885" s="280"/>
      <c r="Z885" s="280"/>
      <c r="AA885" s="280"/>
      <c r="AB885" s="280"/>
      <c r="AC885" s="280"/>
      <c r="AD885" s="280"/>
    </row>
    <row r="886" ht="20.25" customHeight="1">
      <c r="A886" s="280"/>
      <c r="B886" s="280"/>
      <c r="C886" s="280"/>
      <c r="D886" s="280"/>
      <c r="E886" s="280"/>
      <c r="F886" s="280"/>
      <c r="G886" s="280"/>
      <c r="H886" s="280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0"/>
      <c r="AC886" s="280"/>
      <c r="AD886" s="280"/>
    </row>
    <row r="887" ht="20.25" customHeight="1">
      <c r="A887" s="280"/>
      <c r="B887" s="280"/>
      <c r="C887" s="280"/>
      <c r="D887" s="280"/>
      <c r="E887" s="280"/>
      <c r="F887" s="280"/>
      <c r="G887" s="280"/>
      <c r="H887" s="280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0"/>
      <c r="AC887" s="280"/>
      <c r="AD887" s="280"/>
    </row>
    <row r="888" ht="20.25" customHeight="1">
      <c r="A888" s="280"/>
      <c r="B888" s="280"/>
      <c r="C888" s="280"/>
      <c r="D888" s="280"/>
      <c r="E888" s="280"/>
      <c r="F888" s="280"/>
      <c r="G888" s="280"/>
      <c r="H888" s="280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0"/>
      <c r="AC888" s="280"/>
      <c r="AD888" s="280"/>
    </row>
    <row r="889" ht="20.25" customHeight="1">
      <c r="A889" s="280"/>
      <c r="B889" s="280"/>
      <c r="C889" s="280"/>
      <c r="D889" s="280"/>
      <c r="E889" s="280"/>
      <c r="F889" s="280"/>
      <c r="G889" s="280"/>
      <c r="H889" s="280"/>
      <c r="I889" s="280"/>
      <c r="J889" s="280"/>
      <c r="K889" s="280"/>
      <c r="L889" s="280"/>
      <c r="M889" s="280"/>
      <c r="N889" s="280"/>
      <c r="O889" s="280"/>
      <c r="P889" s="280"/>
      <c r="Q889" s="280"/>
      <c r="R889" s="280"/>
      <c r="S889" s="280"/>
      <c r="T889" s="280"/>
      <c r="U889" s="280"/>
      <c r="V889" s="280"/>
      <c r="W889" s="280"/>
      <c r="X889" s="280"/>
      <c r="Y889" s="280"/>
      <c r="Z889" s="280"/>
      <c r="AA889" s="280"/>
      <c r="AB889" s="280"/>
      <c r="AC889" s="280"/>
      <c r="AD889" s="280"/>
    </row>
    <row r="890" ht="20.25" customHeight="1">
      <c r="A890" s="280"/>
      <c r="B890" s="280"/>
      <c r="C890" s="280"/>
      <c r="D890" s="280"/>
      <c r="E890" s="280"/>
      <c r="F890" s="280"/>
      <c r="G890" s="280"/>
      <c r="H890" s="280"/>
      <c r="I890" s="280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0"/>
      <c r="AC890" s="280"/>
      <c r="AD890" s="280"/>
    </row>
    <row r="891" ht="20.25" customHeight="1">
      <c r="A891" s="280"/>
      <c r="B891" s="280"/>
      <c r="C891" s="280"/>
      <c r="D891" s="280"/>
      <c r="E891" s="280"/>
      <c r="F891" s="280"/>
      <c r="G891" s="280"/>
      <c r="H891" s="280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0"/>
      <c r="AC891" s="280"/>
      <c r="AD891" s="280"/>
    </row>
    <row r="892" ht="20.25" customHeight="1">
      <c r="A892" s="280"/>
      <c r="B892" s="280"/>
      <c r="C892" s="280"/>
      <c r="D892" s="280"/>
      <c r="E892" s="280"/>
      <c r="F892" s="280"/>
      <c r="G892" s="280"/>
      <c r="H892" s="280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0"/>
      <c r="AC892" s="280"/>
      <c r="AD892" s="280"/>
    </row>
    <row r="893" ht="20.25" customHeight="1">
      <c r="A893" s="280"/>
      <c r="B893" s="280"/>
      <c r="C893" s="280"/>
      <c r="D893" s="280"/>
      <c r="E893" s="280"/>
      <c r="F893" s="280"/>
      <c r="G893" s="280"/>
      <c r="H893" s="280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0"/>
      <c r="AC893" s="280"/>
      <c r="AD893" s="280"/>
    </row>
    <row r="894" ht="20.25" customHeight="1">
      <c r="A894" s="280"/>
      <c r="B894" s="280"/>
      <c r="C894" s="280"/>
      <c r="D894" s="280"/>
      <c r="E894" s="280"/>
      <c r="F894" s="280"/>
      <c r="G894" s="280"/>
      <c r="H894" s="280"/>
      <c r="I894" s="280"/>
      <c r="J894" s="280"/>
      <c r="K894" s="280"/>
      <c r="L894" s="280"/>
      <c r="M894" s="280"/>
      <c r="N894" s="280"/>
      <c r="O894" s="280"/>
      <c r="P894" s="280"/>
      <c r="Q894" s="280"/>
      <c r="R894" s="280"/>
      <c r="S894" s="280"/>
      <c r="T894" s="280"/>
      <c r="U894" s="280"/>
      <c r="V894" s="280"/>
      <c r="W894" s="280"/>
      <c r="X894" s="280"/>
      <c r="Y894" s="280"/>
      <c r="Z894" s="280"/>
      <c r="AA894" s="280"/>
      <c r="AB894" s="280"/>
      <c r="AC894" s="280"/>
      <c r="AD894" s="280"/>
    </row>
    <row r="895" ht="20.25" customHeight="1">
      <c r="A895" s="280"/>
      <c r="B895" s="280"/>
      <c r="C895" s="280"/>
      <c r="D895" s="280"/>
      <c r="E895" s="280"/>
      <c r="F895" s="280"/>
      <c r="G895" s="280"/>
      <c r="H895" s="280"/>
      <c r="I895" s="280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0"/>
      <c r="AC895" s="280"/>
      <c r="AD895" s="280"/>
    </row>
    <row r="896" ht="20.25" customHeight="1">
      <c r="A896" s="280"/>
      <c r="B896" s="280"/>
      <c r="C896" s="280"/>
      <c r="D896" s="280"/>
      <c r="E896" s="280"/>
      <c r="F896" s="280"/>
      <c r="G896" s="280"/>
      <c r="H896" s="280"/>
      <c r="I896" s="280"/>
      <c r="J896" s="280"/>
      <c r="K896" s="280"/>
      <c r="L896" s="280"/>
      <c r="M896" s="280"/>
      <c r="N896" s="280"/>
      <c r="O896" s="280"/>
      <c r="P896" s="280"/>
      <c r="Q896" s="280"/>
      <c r="R896" s="280"/>
      <c r="S896" s="280"/>
      <c r="T896" s="280"/>
      <c r="U896" s="280"/>
      <c r="V896" s="280"/>
      <c r="W896" s="280"/>
      <c r="X896" s="280"/>
      <c r="Y896" s="280"/>
      <c r="Z896" s="280"/>
      <c r="AA896" s="280"/>
      <c r="AB896" s="280"/>
      <c r="AC896" s="280"/>
      <c r="AD896" s="280"/>
    </row>
    <row r="897" ht="20.25" customHeight="1">
      <c r="A897" s="280"/>
      <c r="B897" s="280"/>
      <c r="C897" s="280"/>
      <c r="D897" s="280"/>
      <c r="E897" s="280"/>
      <c r="F897" s="280"/>
      <c r="G897" s="280"/>
      <c r="H897" s="280"/>
      <c r="I897" s="280"/>
      <c r="J897" s="280"/>
      <c r="K897" s="280"/>
      <c r="L897" s="280"/>
      <c r="M897" s="280"/>
      <c r="N897" s="280"/>
      <c r="O897" s="280"/>
      <c r="P897" s="280"/>
      <c r="Q897" s="280"/>
      <c r="R897" s="280"/>
      <c r="S897" s="280"/>
      <c r="T897" s="280"/>
      <c r="U897" s="280"/>
      <c r="V897" s="280"/>
      <c r="W897" s="280"/>
      <c r="X897" s="280"/>
      <c r="Y897" s="280"/>
      <c r="Z897" s="280"/>
      <c r="AA897" s="280"/>
      <c r="AB897" s="280"/>
      <c r="AC897" s="280"/>
      <c r="AD897" s="280"/>
    </row>
    <row r="898" ht="20.25" customHeight="1">
      <c r="A898" s="280"/>
      <c r="B898" s="280"/>
      <c r="C898" s="280"/>
      <c r="D898" s="280"/>
      <c r="E898" s="280"/>
      <c r="F898" s="280"/>
      <c r="G898" s="280"/>
      <c r="H898" s="280"/>
      <c r="I898" s="280"/>
      <c r="J898" s="280"/>
      <c r="K898" s="280"/>
      <c r="L898" s="280"/>
      <c r="M898" s="280"/>
      <c r="N898" s="280"/>
      <c r="O898" s="280"/>
      <c r="P898" s="280"/>
      <c r="Q898" s="280"/>
      <c r="R898" s="280"/>
      <c r="S898" s="280"/>
      <c r="T898" s="280"/>
      <c r="U898" s="280"/>
      <c r="V898" s="280"/>
      <c r="W898" s="280"/>
      <c r="X898" s="280"/>
      <c r="Y898" s="280"/>
      <c r="Z898" s="280"/>
      <c r="AA898" s="280"/>
      <c r="AB898" s="280"/>
      <c r="AC898" s="280"/>
      <c r="AD898" s="280"/>
    </row>
    <row r="899" ht="20.25" customHeight="1">
      <c r="A899" s="280"/>
      <c r="B899" s="280"/>
      <c r="C899" s="280"/>
      <c r="D899" s="280"/>
      <c r="E899" s="280"/>
      <c r="F899" s="280"/>
      <c r="G899" s="280"/>
      <c r="H899" s="280"/>
      <c r="I899" s="280"/>
      <c r="J899" s="280"/>
      <c r="K899" s="280"/>
      <c r="L899" s="280"/>
      <c r="M899" s="280"/>
      <c r="N899" s="280"/>
      <c r="O899" s="280"/>
      <c r="P899" s="280"/>
      <c r="Q899" s="280"/>
      <c r="R899" s="280"/>
      <c r="S899" s="280"/>
      <c r="T899" s="280"/>
      <c r="U899" s="280"/>
      <c r="V899" s="280"/>
      <c r="W899" s="280"/>
      <c r="X899" s="280"/>
      <c r="Y899" s="280"/>
      <c r="Z899" s="280"/>
      <c r="AA899" s="280"/>
      <c r="AB899" s="280"/>
      <c r="AC899" s="280"/>
      <c r="AD899" s="280"/>
    </row>
    <row r="900" ht="20.25" customHeight="1">
      <c r="A900" s="280"/>
      <c r="B900" s="280"/>
      <c r="C900" s="280"/>
      <c r="D900" s="280"/>
      <c r="E900" s="280"/>
      <c r="F900" s="280"/>
      <c r="G900" s="280"/>
      <c r="H900" s="280"/>
      <c r="I900" s="280"/>
      <c r="J900" s="280"/>
      <c r="K900" s="280"/>
      <c r="L900" s="280"/>
      <c r="M900" s="280"/>
      <c r="N900" s="280"/>
      <c r="O900" s="280"/>
      <c r="P900" s="280"/>
      <c r="Q900" s="280"/>
      <c r="R900" s="280"/>
      <c r="S900" s="280"/>
      <c r="T900" s="280"/>
      <c r="U900" s="280"/>
      <c r="V900" s="280"/>
      <c r="W900" s="280"/>
      <c r="X900" s="280"/>
      <c r="Y900" s="280"/>
      <c r="Z900" s="280"/>
      <c r="AA900" s="280"/>
      <c r="AB900" s="280"/>
      <c r="AC900" s="280"/>
      <c r="AD900" s="280"/>
    </row>
    <row r="901" ht="20.25" customHeight="1">
      <c r="A901" s="280"/>
      <c r="B901" s="280"/>
      <c r="C901" s="280"/>
      <c r="D901" s="280"/>
      <c r="E901" s="280"/>
      <c r="F901" s="280"/>
      <c r="G901" s="280"/>
      <c r="H901" s="280"/>
      <c r="I901" s="280"/>
      <c r="J901" s="280"/>
      <c r="K901" s="280"/>
      <c r="L901" s="280"/>
      <c r="M901" s="280"/>
      <c r="N901" s="280"/>
      <c r="O901" s="280"/>
      <c r="P901" s="280"/>
      <c r="Q901" s="280"/>
      <c r="R901" s="280"/>
      <c r="S901" s="280"/>
      <c r="T901" s="280"/>
      <c r="U901" s="280"/>
      <c r="V901" s="280"/>
      <c r="W901" s="280"/>
      <c r="X901" s="280"/>
      <c r="Y901" s="280"/>
      <c r="Z901" s="280"/>
      <c r="AA901" s="280"/>
      <c r="AB901" s="280"/>
      <c r="AC901" s="280"/>
      <c r="AD901" s="280"/>
    </row>
    <row r="902" ht="20.25" customHeight="1">
      <c r="A902" s="280"/>
      <c r="B902" s="280"/>
      <c r="C902" s="280"/>
      <c r="D902" s="280"/>
      <c r="E902" s="280"/>
      <c r="F902" s="280"/>
      <c r="G902" s="280"/>
      <c r="H902" s="280"/>
      <c r="I902" s="280"/>
      <c r="J902" s="280"/>
      <c r="K902" s="280"/>
      <c r="L902" s="280"/>
      <c r="M902" s="280"/>
      <c r="N902" s="280"/>
      <c r="O902" s="280"/>
      <c r="P902" s="280"/>
      <c r="Q902" s="280"/>
      <c r="R902" s="280"/>
      <c r="S902" s="280"/>
      <c r="T902" s="280"/>
      <c r="U902" s="280"/>
      <c r="V902" s="280"/>
      <c r="W902" s="280"/>
      <c r="X902" s="280"/>
      <c r="Y902" s="280"/>
      <c r="Z902" s="280"/>
      <c r="AA902" s="280"/>
      <c r="AB902" s="280"/>
      <c r="AC902" s="280"/>
      <c r="AD902" s="280"/>
    </row>
    <row r="903" ht="20.25" customHeight="1">
      <c r="A903" s="280"/>
      <c r="B903" s="280"/>
      <c r="C903" s="280"/>
      <c r="D903" s="280"/>
      <c r="E903" s="280"/>
      <c r="F903" s="280"/>
      <c r="G903" s="280"/>
      <c r="H903" s="280"/>
      <c r="I903" s="280"/>
      <c r="J903" s="280"/>
      <c r="K903" s="280"/>
      <c r="L903" s="280"/>
      <c r="M903" s="280"/>
      <c r="N903" s="280"/>
      <c r="O903" s="280"/>
      <c r="P903" s="280"/>
      <c r="Q903" s="280"/>
      <c r="R903" s="280"/>
      <c r="S903" s="280"/>
      <c r="T903" s="280"/>
      <c r="U903" s="280"/>
      <c r="V903" s="280"/>
      <c r="W903" s="280"/>
      <c r="X903" s="280"/>
      <c r="Y903" s="280"/>
      <c r="Z903" s="280"/>
      <c r="AA903" s="280"/>
      <c r="AB903" s="280"/>
      <c r="AC903" s="280"/>
      <c r="AD903" s="280"/>
    </row>
    <row r="904" ht="20.25" customHeight="1">
      <c r="A904" s="280"/>
      <c r="B904" s="280"/>
      <c r="C904" s="280"/>
      <c r="D904" s="280"/>
      <c r="E904" s="280"/>
      <c r="F904" s="280"/>
      <c r="G904" s="280"/>
      <c r="H904" s="280"/>
      <c r="I904" s="280"/>
      <c r="J904" s="280"/>
      <c r="K904" s="280"/>
      <c r="L904" s="280"/>
      <c r="M904" s="280"/>
      <c r="N904" s="280"/>
      <c r="O904" s="280"/>
      <c r="P904" s="280"/>
      <c r="Q904" s="280"/>
      <c r="R904" s="280"/>
      <c r="S904" s="280"/>
      <c r="T904" s="280"/>
      <c r="U904" s="280"/>
      <c r="V904" s="280"/>
      <c r="W904" s="280"/>
      <c r="X904" s="280"/>
      <c r="Y904" s="280"/>
      <c r="Z904" s="280"/>
      <c r="AA904" s="280"/>
      <c r="AB904" s="280"/>
      <c r="AC904" s="280"/>
      <c r="AD904" s="280"/>
    </row>
    <row r="905" ht="20.25" customHeight="1">
      <c r="A905" s="280"/>
      <c r="B905" s="280"/>
      <c r="C905" s="280"/>
      <c r="D905" s="280"/>
      <c r="E905" s="280"/>
      <c r="F905" s="280"/>
      <c r="G905" s="280"/>
      <c r="H905" s="280"/>
      <c r="I905" s="280"/>
      <c r="J905" s="280"/>
      <c r="K905" s="280"/>
      <c r="L905" s="280"/>
      <c r="M905" s="280"/>
      <c r="N905" s="280"/>
      <c r="O905" s="280"/>
      <c r="P905" s="280"/>
      <c r="Q905" s="280"/>
      <c r="R905" s="280"/>
      <c r="S905" s="280"/>
      <c r="T905" s="280"/>
      <c r="U905" s="280"/>
      <c r="V905" s="280"/>
      <c r="W905" s="280"/>
      <c r="X905" s="280"/>
      <c r="Y905" s="280"/>
      <c r="Z905" s="280"/>
      <c r="AA905" s="280"/>
      <c r="AB905" s="280"/>
      <c r="AC905" s="280"/>
      <c r="AD905" s="280"/>
    </row>
    <row r="906" ht="20.25" customHeight="1">
      <c r="A906" s="280"/>
      <c r="B906" s="280"/>
      <c r="C906" s="280"/>
      <c r="D906" s="280"/>
      <c r="E906" s="280"/>
      <c r="F906" s="280"/>
      <c r="G906" s="280"/>
      <c r="H906" s="280"/>
      <c r="I906" s="280"/>
      <c r="J906" s="280"/>
      <c r="K906" s="280"/>
      <c r="L906" s="280"/>
      <c r="M906" s="280"/>
      <c r="N906" s="280"/>
      <c r="O906" s="280"/>
      <c r="P906" s="280"/>
      <c r="Q906" s="280"/>
      <c r="R906" s="280"/>
      <c r="S906" s="280"/>
      <c r="T906" s="280"/>
      <c r="U906" s="280"/>
      <c r="V906" s="280"/>
      <c r="W906" s="280"/>
      <c r="X906" s="280"/>
      <c r="Y906" s="280"/>
      <c r="Z906" s="280"/>
      <c r="AA906" s="280"/>
      <c r="AB906" s="280"/>
      <c r="AC906" s="280"/>
      <c r="AD906" s="280"/>
    </row>
    <row r="907" ht="20.25" customHeight="1">
      <c r="A907" s="280"/>
      <c r="B907" s="280"/>
      <c r="C907" s="280"/>
      <c r="D907" s="280"/>
      <c r="E907" s="280"/>
      <c r="F907" s="280"/>
      <c r="G907" s="280"/>
      <c r="H907" s="280"/>
      <c r="I907" s="280"/>
      <c r="J907" s="280"/>
      <c r="K907" s="280"/>
      <c r="L907" s="280"/>
      <c r="M907" s="280"/>
      <c r="N907" s="280"/>
      <c r="O907" s="280"/>
      <c r="P907" s="280"/>
      <c r="Q907" s="280"/>
      <c r="R907" s="280"/>
      <c r="S907" s="280"/>
      <c r="T907" s="280"/>
      <c r="U907" s="280"/>
      <c r="V907" s="280"/>
      <c r="W907" s="280"/>
      <c r="X907" s="280"/>
      <c r="Y907" s="280"/>
      <c r="Z907" s="280"/>
      <c r="AA907" s="280"/>
      <c r="AB907" s="280"/>
      <c r="AC907" s="280"/>
      <c r="AD907" s="280"/>
    </row>
    <row r="908" ht="20.25" customHeight="1">
      <c r="A908" s="280"/>
      <c r="B908" s="280"/>
      <c r="C908" s="280"/>
      <c r="D908" s="280"/>
      <c r="E908" s="280"/>
      <c r="F908" s="280"/>
      <c r="G908" s="280"/>
      <c r="H908" s="280"/>
      <c r="I908" s="280"/>
      <c r="J908" s="280"/>
      <c r="K908" s="280"/>
      <c r="L908" s="280"/>
      <c r="M908" s="280"/>
      <c r="N908" s="280"/>
      <c r="O908" s="280"/>
      <c r="P908" s="280"/>
      <c r="Q908" s="280"/>
      <c r="R908" s="280"/>
      <c r="S908" s="280"/>
      <c r="T908" s="280"/>
      <c r="U908" s="280"/>
      <c r="V908" s="280"/>
      <c r="W908" s="280"/>
      <c r="X908" s="280"/>
      <c r="Y908" s="280"/>
      <c r="Z908" s="280"/>
      <c r="AA908" s="280"/>
      <c r="AB908" s="280"/>
      <c r="AC908" s="280"/>
      <c r="AD908" s="280"/>
    </row>
    <row r="909" ht="20.25" customHeight="1">
      <c r="A909" s="280"/>
      <c r="B909" s="280"/>
      <c r="C909" s="280"/>
      <c r="D909" s="280"/>
      <c r="E909" s="280"/>
      <c r="F909" s="280"/>
      <c r="G909" s="280"/>
      <c r="H909" s="280"/>
      <c r="I909" s="280"/>
      <c r="J909" s="280"/>
      <c r="K909" s="280"/>
      <c r="L909" s="280"/>
      <c r="M909" s="280"/>
      <c r="N909" s="280"/>
      <c r="O909" s="280"/>
      <c r="P909" s="280"/>
      <c r="Q909" s="280"/>
      <c r="R909" s="280"/>
      <c r="S909" s="280"/>
      <c r="T909" s="280"/>
      <c r="U909" s="280"/>
      <c r="V909" s="280"/>
      <c r="W909" s="280"/>
      <c r="X909" s="280"/>
      <c r="Y909" s="280"/>
      <c r="Z909" s="280"/>
      <c r="AA909" s="280"/>
      <c r="AB909" s="280"/>
      <c r="AC909" s="280"/>
      <c r="AD909" s="280"/>
    </row>
    <row r="910" ht="20.25" customHeight="1">
      <c r="A910" s="280"/>
      <c r="B910" s="280"/>
      <c r="C910" s="280"/>
      <c r="D910" s="280"/>
      <c r="E910" s="280"/>
      <c r="F910" s="280"/>
      <c r="G910" s="280"/>
      <c r="H910" s="280"/>
      <c r="I910" s="280"/>
      <c r="J910" s="280"/>
      <c r="K910" s="280"/>
      <c r="L910" s="280"/>
      <c r="M910" s="280"/>
      <c r="N910" s="280"/>
      <c r="O910" s="280"/>
      <c r="P910" s="280"/>
      <c r="Q910" s="280"/>
      <c r="R910" s="280"/>
      <c r="S910" s="280"/>
      <c r="T910" s="280"/>
      <c r="U910" s="280"/>
      <c r="V910" s="280"/>
      <c r="W910" s="280"/>
      <c r="X910" s="280"/>
      <c r="Y910" s="280"/>
      <c r="Z910" s="280"/>
      <c r="AA910" s="280"/>
      <c r="AB910" s="280"/>
      <c r="AC910" s="280"/>
      <c r="AD910" s="280"/>
    </row>
    <row r="911" ht="20.25" customHeight="1">
      <c r="A911" s="280"/>
      <c r="B911" s="280"/>
      <c r="C911" s="280"/>
      <c r="D911" s="280"/>
      <c r="E911" s="280"/>
      <c r="F911" s="280"/>
      <c r="G911" s="280"/>
      <c r="H911" s="280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0"/>
      <c r="AC911" s="280"/>
      <c r="AD911" s="280"/>
    </row>
    <row r="912" ht="20.25" customHeight="1">
      <c r="A912" s="280"/>
      <c r="B912" s="280"/>
      <c r="C912" s="280"/>
      <c r="D912" s="280"/>
      <c r="E912" s="280"/>
      <c r="F912" s="280"/>
      <c r="G912" s="280"/>
      <c r="H912" s="280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0"/>
      <c r="AC912" s="280"/>
      <c r="AD912" s="280"/>
    </row>
    <row r="913" ht="20.25" customHeight="1">
      <c r="A913" s="280"/>
      <c r="B913" s="280"/>
      <c r="C913" s="280"/>
      <c r="D913" s="280"/>
      <c r="E913" s="280"/>
      <c r="F913" s="280"/>
      <c r="G913" s="280"/>
      <c r="H913" s="280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0"/>
      <c r="AC913" s="280"/>
      <c r="AD913" s="280"/>
    </row>
    <row r="914" ht="20.25" customHeight="1">
      <c r="A914" s="280"/>
      <c r="B914" s="280"/>
      <c r="C914" s="280"/>
      <c r="D914" s="280"/>
      <c r="E914" s="280"/>
      <c r="F914" s="280"/>
      <c r="G914" s="280"/>
      <c r="H914" s="280"/>
      <c r="I914" s="280"/>
      <c r="J914" s="280"/>
      <c r="K914" s="280"/>
      <c r="L914" s="280"/>
      <c r="M914" s="280"/>
      <c r="N914" s="280"/>
      <c r="O914" s="280"/>
      <c r="P914" s="280"/>
      <c r="Q914" s="280"/>
      <c r="R914" s="280"/>
      <c r="S914" s="280"/>
      <c r="T914" s="280"/>
      <c r="U914" s="280"/>
      <c r="V914" s="280"/>
      <c r="W914" s="280"/>
      <c r="X914" s="280"/>
      <c r="Y914" s="280"/>
      <c r="Z914" s="280"/>
      <c r="AA914" s="280"/>
      <c r="AB914" s="280"/>
      <c r="AC914" s="280"/>
      <c r="AD914" s="280"/>
    </row>
    <row r="915" ht="20.25" customHeight="1">
      <c r="A915" s="280"/>
      <c r="B915" s="280"/>
      <c r="C915" s="280"/>
      <c r="D915" s="280"/>
      <c r="E915" s="280"/>
      <c r="F915" s="280"/>
      <c r="G915" s="280"/>
      <c r="H915" s="280"/>
      <c r="I915" s="280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0"/>
      <c r="AC915" s="280"/>
      <c r="AD915" s="280"/>
    </row>
    <row r="916" ht="20.25" customHeight="1">
      <c r="A916" s="280"/>
      <c r="B916" s="280"/>
      <c r="C916" s="280"/>
      <c r="D916" s="280"/>
      <c r="E916" s="280"/>
      <c r="F916" s="280"/>
      <c r="G916" s="280"/>
      <c r="H916" s="280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0"/>
      <c r="AC916" s="280"/>
      <c r="AD916" s="280"/>
    </row>
    <row r="917" ht="20.25" customHeight="1">
      <c r="A917" s="280"/>
      <c r="B917" s="280"/>
      <c r="C917" s="280"/>
      <c r="D917" s="280"/>
      <c r="E917" s="280"/>
      <c r="F917" s="280"/>
      <c r="G917" s="280"/>
      <c r="H917" s="280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0"/>
      <c r="AC917" s="280"/>
      <c r="AD917" s="280"/>
    </row>
    <row r="918" ht="20.25" customHeight="1">
      <c r="A918" s="280"/>
      <c r="B918" s="280"/>
      <c r="C918" s="280"/>
      <c r="D918" s="280"/>
      <c r="E918" s="280"/>
      <c r="F918" s="280"/>
      <c r="G918" s="280"/>
      <c r="H918" s="280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0"/>
      <c r="AC918" s="280"/>
      <c r="AD918" s="280"/>
    </row>
    <row r="919" ht="20.25" customHeight="1">
      <c r="A919" s="280"/>
      <c r="B919" s="280"/>
      <c r="C919" s="280"/>
      <c r="D919" s="280"/>
      <c r="E919" s="280"/>
      <c r="F919" s="280"/>
      <c r="G919" s="280"/>
      <c r="H919" s="280"/>
      <c r="I919" s="280"/>
      <c r="J919" s="280"/>
      <c r="K919" s="280"/>
      <c r="L919" s="280"/>
      <c r="M919" s="280"/>
      <c r="N919" s="280"/>
      <c r="O919" s="280"/>
      <c r="P919" s="280"/>
      <c r="Q919" s="280"/>
      <c r="R919" s="280"/>
      <c r="S919" s="280"/>
      <c r="T919" s="280"/>
      <c r="U919" s="280"/>
      <c r="V919" s="280"/>
      <c r="W919" s="280"/>
      <c r="X919" s="280"/>
      <c r="Y919" s="280"/>
      <c r="Z919" s="280"/>
      <c r="AA919" s="280"/>
      <c r="AB919" s="280"/>
      <c r="AC919" s="280"/>
      <c r="AD919" s="280"/>
    </row>
    <row r="920" ht="20.25" customHeight="1">
      <c r="A920" s="280"/>
      <c r="B920" s="280"/>
      <c r="C920" s="280"/>
      <c r="D920" s="280"/>
      <c r="E920" s="280"/>
      <c r="F920" s="280"/>
      <c r="G920" s="280"/>
      <c r="H920" s="280"/>
      <c r="I920" s="280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0"/>
      <c r="AC920" s="280"/>
      <c r="AD920" s="280"/>
    </row>
    <row r="921" ht="20.25" customHeight="1">
      <c r="A921" s="280"/>
      <c r="B921" s="280"/>
      <c r="C921" s="280"/>
      <c r="D921" s="280"/>
      <c r="E921" s="280"/>
      <c r="F921" s="280"/>
      <c r="G921" s="280"/>
      <c r="H921" s="280"/>
      <c r="I921" s="280"/>
      <c r="J921" s="280"/>
      <c r="K921" s="280"/>
      <c r="L921" s="280"/>
      <c r="M921" s="280"/>
      <c r="N921" s="280"/>
      <c r="O921" s="280"/>
      <c r="P921" s="280"/>
      <c r="Q921" s="280"/>
      <c r="R921" s="280"/>
      <c r="S921" s="280"/>
      <c r="T921" s="280"/>
      <c r="U921" s="280"/>
      <c r="V921" s="280"/>
      <c r="W921" s="280"/>
      <c r="X921" s="280"/>
      <c r="Y921" s="280"/>
      <c r="Z921" s="280"/>
      <c r="AA921" s="280"/>
      <c r="AB921" s="280"/>
      <c r="AC921" s="280"/>
      <c r="AD921" s="280"/>
    </row>
    <row r="922" ht="20.25" customHeight="1">
      <c r="A922" s="280"/>
      <c r="B922" s="280"/>
      <c r="C922" s="280"/>
      <c r="D922" s="280"/>
      <c r="E922" s="280"/>
      <c r="F922" s="280"/>
      <c r="G922" s="280"/>
      <c r="H922" s="280"/>
      <c r="I922" s="280"/>
      <c r="J922" s="280"/>
      <c r="K922" s="280"/>
      <c r="L922" s="280"/>
      <c r="M922" s="280"/>
      <c r="N922" s="280"/>
      <c r="O922" s="280"/>
      <c r="P922" s="280"/>
      <c r="Q922" s="280"/>
      <c r="R922" s="280"/>
      <c r="S922" s="280"/>
      <c r="T922" s="280"/>
      <c r="U922" s="280"/>
      <c r="V922" s="280"/>
      <c r="W922" s="280"/>
      <c r="X922" s="280"/>
      <c r="Y922" s="280"/>
      <c r="Z922" s="280"/>
      <c r="AA922" s="280"/>
      <c r="AB922" s="280"/>
      <c r="AC922" s="280"/>
      <c r="AD922" s="280"/>
    </row>
    <row r="923" ht="20.25" customHeight="1">
      <c r="A923" s="280"/>
      <c r="B923" s="280"/>
      <c r="C923" s="280"/>
      <c r="D923" s="280"/>
      <c r="E923" s="280"/>
      <c r="F923" s="280"/>
      <c r="G923" s="280"/>
      <c r="H923" s="280"/>
      <c r="I923" s="280"/>
      <c r="J923" s="280"/>
      <c r="K923" s="280"/>
      <c r="L923" s="280"/>
      <c r="M923" s="280"/>
      <c r="N923" s="280"/>
      <c r="O923" s="280"/>
      <c r="P923" s="280"/>
      <c r="Q923" s="280"/>
      <c r="R923" s="280"/>
      <c r="S923" s="280"/>
      <c r="T923" s="280"/>
      <c r="U923" s="280"/>
      <c r="V923" s="280"/>
      <c r="W923" s="280"/>
      <c r="X923" s="280"/>
      <c r="Y923" s="280"/>
      <c r="Z923" s="280"/>
      <c r="AA923" s="280"/>
      <c r="AB923" s="280"/>
      <c r="AC923" s="280"/>
      <c r="AD923" s="280"/>
    </row>
    <row r="924" ht="20.25" customHeight="1">
      <c r="A924" s="280"/>
      <c r="B924" s="280"/>
      <c r="C924" s="280"/>
      <c r="D924" s="280"/>
      <c r="E924" s="280"/>
      <c r="F924" s="280"/>
      <c r="G924" s="280"/>
      <c r="H924" s="280"/>
      <c r="I924" s="280"/>
      <c r="J924" s="280"/>
      <c r="K924" s="280"/>
      <c r="L924" s="280"/>
      <c r="M924" s="280"/>
      <c r="N924" s="280"/>
      <c r="O924" s="280"/>
      <c r="P924" s="280"/>
      <c r="Q924" s="280"/>
      <c r="R924" s="280"/>
      <c r="S924" s="280"/>
      <c r="T924" s="280"/>
      <c r="U924" s="280"/>
      <c r="V924" s="280"/>
      <c r="W924" s="280"/>
      <c r="X924" s="280"/>
      <c r="Y924" s="280"/>
      <c r="Z924" s="280"/>
      <c r="AA924" s="280"/>
      <c r="AB924" s="280"/>
      <c r="AC924" s="280"/>
      <c r="AD924" s="280"/>
    </row>
    <row r="925" ht="20.25" customHeight="1">
      <c r="A925" s="280"/>
      <c r="B925" s="280"/>
      <c r="C925" s="280"/>
      <c r="D925" s="280"/>
      <c r="E925" s="280"/>
      <c r="F925" s="280"/>
      <c r="G925" s="280"/>
      <c r="H925" s="280"/>
      <c r="I925" s="280"/>
      <c r="J925" s="280"/>
      <c r="K925" s="280"/>
      <c r="L925" s="280"/>
      <c r="M925" s="280"/>
      <c r="N925" s="280"/>
      <c r="O925" s="280"/>
      <c r="P925" s="280"/>
      <c r="Q925" s="280"/>
      <c r="R925" s="280"/>
      <c r="S925" s="280"/>
      <c r="T925" s="280"/>
      <c r="U925" s="280"/>
      <c r="V925" s="280"/>
      <c r="W925" s="280"/>
      <c r="X925" s="280"/>
      <c r="Y925" s="280"/>
      <c r="Z925" s="280"/>
      <c r="AA925" s="280"/>
      <c r="AB925" s="280"/>
      <c r="AC925" s="280"/>
      <c r="AD925" s="280"/>
    </row>
    <row r="926" ht="20.25" customHeight="1">
      <c r="A926" s="280"/>
      <c r="B926" s="280"/>
      <c r="C926" s="280"/>
      <c r="D926" s="280"/>
      <c r="E926" s="280"/>
      <c r="F926" s="280"/>
      <c r="G926" s="280"/>
      <c r="H926" s="280"/>
      <c r="I926" s="280"/>
      <c r="J926" s="280"/>
      <c r="K926" s="280"/>
      <c r="L926" s="280"/>
      <c r="M926" s="280"/>
      <c r="N926" s="280"/>
      <c r="O926" s="280"/>
      <c r="P926" s="280"/>
      <c r="Q926" s="280"/>
      <c r="R926" s="280"/>
      <c r="S926" s="280"/>
      <c r="T926" s="280"/>
      <c r="U926" s="280"/>
      <c r="V926" s="280"/>
      <c r="W926" s="280"/>
      <c r="X926" s="280"/>
      <c r="Y926" s="280"/>
      <c r="Z926" s="280"/>
      <c r="AA926" s="280"/>
      <c r="AB926" s="280"/>
      <c r="AC926" s="280"/>
      <c r="AD926" s="280"/>
    </row>
    <row r="927" ht="20.25" customHeight="1">
      <c r="A927" s="280"/>
      <c r="B927" s="280"/>
      <c r="C927" s="280"/>
      <c r="D927" s="280"/>
      <c r="E927" s="280"/>
      <c r="F927" s="280"/>
      <c r="G927" s="280"/>
      <c r="H927" s="280"/>
      <c r="I927" s="280"/>
      <c r="J927" s="280"/>
      <c r="K927" s="280"/>
      <c r="L927" s="280"/>
      <c r="M927" s="280"/>
      <c r="N927" s="280"/>
      <c r="O927" s="280"/>
      <c r="P927" s="280"/>
      <c r="Q927" s="280"/>
      <c r="R927" s="280"/>
      <c r="S927" s="280"/>
      <c r="T927" s="280"/>
      <c r="U927" s="280"/>
      <c r="V927" s="280"/>
      <c r="W927" s="280"/>
      <c r="X927" s="280"/>
      <c r="Y927" s="280"/>
      <c r="Z927" s="280"/>
      <c r="AA927" s="280"/>
      <c r="AB927" s="280"/>
      <c r="AC927" s="280"/>
      <c r="AD927" s="280"/>
    </row>
    <row r="928" ht="20.25" customHeight="1">
      <c r="A928" s="280"/>
      <c r="B928" s="280"/>
      <c r="C928" s="280"/>
      <c r="D928" s="280"/>
      <c r="E928" s="280"/>
      <c r="F928" s="280"/>
      <c r="G928" s="280"/>
      <c r="H928" s="280"/>
      <c r="I928" s="280"/>
      <c r="J928" s="280"/>
      <c r="K928" s="280"/>
      <c r="L928" s="280"/>
      <c r="M928" s="280"/>
      <c r="N928" s="280"/>
      <c r="O928" s="280"/>
      <c r="P928" s="280"/>
      <c r="Q928" s="280"/>
      <c r="R928" s="280"/>
      <c r="S928" s="280"/>
      <c r="T928" s="280"/>
      <c r="U928" s="280"/>
      <c r="V928" s="280"/>
      <c r="W928" s="280"/>
      <c r="X928" s="280"/>
      <c r="Y928" s="280"/>
      <c r="Z928" s="280"/>
      <c r="AA928" s="280"/>
      <c r="AB928" s="280"/>
      <c r="AC928" s="280"/>
      <c r="AD928" s="280"/>
    </row>
    <row r="929" ht="20.25" customHeight="1">
      <c r="A929" s="280"/>
      <c r="B929" s="280"/>
      <c r="C929" s="280"/>
      <c r="D929" s="280"/>
      <c r="E929" s="280"/>
      <c r="F929" s="280"/>
      <c r="G929" s="280"/>
      <c r="H929" s="280"/>
      <c r="I929" s="280"/>
      <c r="J929" s="280"/>
      <c r="K929" s="280"/>
      <c r="L929" s="280"/>
      <c r="M929" s="280"/>
      <c r="N929" s="280"/>
      <c r="O929" s="280"/>
      <c r="P929" s="280"/>
      <c r="Q929" s="280"/>
      <c r="R929" s="280"/>
      <c r="S929" s="280"/>
      <c r="T929" s="280"/>
      <c r="U929" s="280"/>
      <c r="V929" s="280"/>
      <c r="W929" s="280"/>
      <c r="X929" s="280"/>
      <c r="Y929" s="280"/>
      <c r="Z929" s="280"/>
      <c r="AA929" s="280"/>
      <c r="AB929" s="280"/>
      <c r="AC929" s="280"/>
      <c r="AD929" s="280"/>
    </row>
    <row r="930" ht="20.25" customHeight="1">
      <c r="A930" s="280"/>
      <c r="B930" s="280"/>
      <c r="C930" s="280"/>
      <c r="D930" s="280"/>
      <c r="E930" s="280"/>
      <c r="F930" s="280"/>
      <c r="G930" s="280"/>
      <c r="H930" s="280"/>
      <c r="I930" s="280"/>
      <c r="J930" s="280"/>
      <c r="K930" s="280"/>
      <c r="L930" s="280"/>
      <c r="M930" s="280"/>
      <c r="N930" s="280"/>
      <c r="O930" s="280"/>
      <c r="P930" s="280"/>
      <c r="Q930" s="280"/>
      <c r="R930" s="280"/>
      <c r="S930" s="280"/>
      <c r="T930" s="280"/>
      <c r="U930" s="280"/>
      <c r="V930" s="280"/>
      <c r="W930" s="280"/>
      <c r="X930" s="280"/>
      <c r="Y930" s="280"/>
      <c r="Z930" s="280"/>
      <c r="AA930" s="280"/>
      <c r="AB930" s="280"/>
      <c r="AC930" s="280"/>
      <c r="AD930" s="280"/>
    </row>
    <row r="931" ht="20.25" customHeight="1">
      <c r="A931" s="280"/>
      <c r="B931" s="280"/>
      <c r="C931" s="280"/>
      <c r="D931" s="280"/>
      <c r="E931" s="280"/>
      <c r="F931" s="280"/>
      <c r="G931" s="280"/>
      <c r="H931" s="280"/>
      <c r="I931" s="280"/>
      <c r="J931" s="280"/>
      <c r="K931" s="280"/>
      <c r="L931" s="280"/>
      <c r="M931" s="280"/>
      <c r="N931" s="280"/>
      <c r="O931" s="280"/>
      <c r="P931" s="280"/>
      <c r="Q931" s="280"/>
      <c r="R931" s="280"/>
      <c r="S931" s="280"/>
      <c r="T931" s="280"/>
      <c r="U931" s="280"/>
      <c r="V931" s="280"/>
      <c r="W931" s="280"/>
      <c r="X931" s="280"/>
      <c r="Y931" s="280"/>
      <c r="Z931" s="280"/>
      <c r="AA931" s="280"/>
      <c r="AB931" s="280"/>
      <c r="AC931" s="280"/>
      <c r="AD931" s="280"/>
    </row>
    <row r="932" ht="20.25" customHeight="1">
      <c r="A932" s="280"/>
      <c r="B932" s="280"/>
      <c r="C932" s="280"/>
      <c r="D932" s="280"/>
      <c r="E932" s="280"/>
      <c r="F932" s="280"/>
      <c r="G932" s="280"/>
      <c r="H932" s="280"/>
      <c r="I932" s="280"/>
      <c r="J932" s="280"/>
      <c r="K932" s="280"/>
      <c r="L932" s="280"/>
      <c r="M932" s="280"/>
      <c r="N932" s="280"/>
      <c r="O932" s="280"/>
      <c r="P932" s="280"/>
      <c r="Q932" s="280"/>
      <c r="R932" s="280"/>
      <c r="S932" s="280"/>
      <c r="T932" s="280"/>
      <c r="U932" s="280"/>
      <c r="V932" s="280"/>
      <c r="W932" s="280"/>
      <c r="X932" s="280"/>
      <c r="Y932" s="280"/>
      <c r="Z932" s="280"/>
      <c r="AA932" s="280"/>
      <c r="AB932" s="280"/>
      <c r="AC932" s="280"/>
      <c r="AD932" s="280"/>
    </row>
    <row r="933" ht="20.25" customHeight="1">
      <c r="A933" s="280"/>
      <c r="B933" s="280"/>
      <c r="C933" s="280"/>
      <c r="D933" s="280"/>
      <c r="E933" s="280"/>
      <c r="F933" s="280"/>
      <c r="G933" s="280"/>
      <c r="H933" s="280"/>
      <c r="I933" s="280"/>
      <c r="J933" s="280"/>
      <c r="K933" s="280"/>
      <c r="L933" s="280"/>
      <c r="M933" s="280"/>
      <c r="N933" s="280"/>
      <c r="O933" s="280"/>
      <c r="P933" s="280"/>
      <c r="Q933" s="280"/>
      <c r="R933" s="280"/>
      <c r="S933" s="280"/>
      <c r="T933" s="280"/>
      <c r="U933" s="280"/>
      <c r="V933" s="280"/>
      <c r="W933" s="280"/>
      <c r="X933" s="280"/>
      <c r="Y933" s="280"/>
      <c r="Z933" s="280"/>
      <c r="AA933" s="280"/>
      <c r="AB933" s="280"/>
      <c r="AC933" s="280"/>
      <c r="AD933" s="280"/>
    </row>
    <row r="934" ht="20.25" customHeight="1">
      <c r="A934" s="280"/>
      <c r="B934" s="280"/>
      <c r="C934" s="280"/>
      <c r="D934" s="280"/>
      <c r="E934" s="280"/>
      <c r="F934" s="280"/>
      <c r="G934" s="280"/>
      <c r="H934" s="280"/>
      <c r="I934" s="280"/>
      <c r="J934" s="280"/>
      <c r="K934" s="280"/>
      <c r="L934" s="280"/>
      <c r="M934" s="280"/>
      <c r="N934" s="280"/>
      <c r="O934" s="280"/>
      <c r="P934" s="280"/>
      <c r="Q934" s="280"/>
      <c r="R934" s="280"/>
      <c r="S934" s="280"/>
      <c r="T934" s="280"/>
      <c r="U934" s="280"/>
      <c r="V934" s="280"/>
      <c r="W934" s="280"/>
      <c r="X934" s="280"/>
      <c r="Y934" s="280"/>
      <c r="Z934" s="280"/>
      <c r="AA934" s="280"/>
      <c r="AB934" s="280"/>
      <c r="AC934" s="280"/>
      <c r="AD934" s="280"/>
    </row>
    <row r="935" ht="20.25" customHeight="1">
      <c r="A935" s="280"/>
      <c r="B935" s="280"/>
      <c r="C935" s="280"/>
      <c r="D935" s="280"/>
      <c r="E935" s="280"/>
      <c r="F935" s="280"/>
      <c r="G935" s="280"/>
      <c r="H935" s="280"/>
      <c r="I935" s="280"/>
      <c r="J935" s="280"/>
      <c r="K935" s="280"/>
      <c r="L935" s="280"/>
      <c r="M935" s="280"/>
      <c r="N935" s="280"/>
      <c r="O935" s="280"/>
      <c r="P935" s="280"/>
      <c r="Q935" s="280"/>
      <c r="R935" s="280"/>
      <c r="S935" s="280"/>
      <c r="T935" s="280"/>
      <c r="U935" s="280"/>
      <c r="V935" s="280"/>
      <c r="W935" s="280"/>
      <c r="X935" s="280"/>
      <c r="Y935" s="280"/>
      <c r="Z935" s="280"/>
      <c r="AA935" s="280"/>
      <c r="AB935" s="280"/>
      <c r="AC935" s="280"/>
      <c r="AD935" s="280"/>
    </row>
    <row r="936" ht="20.25" customHeight="1">
      <c r="A936" s="280"/>
      <c r="B936" s="280"/>
      <c r="C936" s="280"/>
      <c r="D936" s="280"/>
      <c r="E936" s="280"/>
      <c r="F936" s="280"/>
      <c r="G936" s="280"/>
      <c r="H936" s="280"/>
      <c r="I936" s="280"/>
      <c r="J936" s="280"/>
      <c r="K936" s="280"/>
      <c r="L936" s="280"/>
      <c r="M936" s="280"/>
      <c r="N936" s="280"/>
      <c r="O936" s="280"/>
      <c r="P936" s="280"/>
      <c r="Q936" s="280"/>
      <c r="R936" s="280"/>
      <c r="S936" s="280"/>
      <c r="T936" s="280"/>
      <c r="U936" s="280"/>
      <c r="V936" s="280"/>
      <c r="W936" s="280"/>
      <c r="X936" s="280"/>
      <c r="Y936" s="280"/>
      <c r="Z936" s="280"/>
      <c r="AA936" s="280"/>
      <c r="AB936" s="280"/>
      <c r="AC936" s="280"/>
      <c r="AD936" s="280"/>
    </row>
    <row r="937" ht="20.25" customHeight="1">
      <c r="A937" s="280"/>
      <c r="B937" s="280"/>
      <c r="C937" s="280"/>
      <c r="D937" s="280"/>
      <c r="E937" s="280"/>
      <c r="F937" s="280"/>
      <c r="G937" s="280"/>
      <c r="H937" s="280"/>
      <c r="I937" s="280"/>
      <c r="J937" s="280"/>
      <c r="K937" s="280"/>
      <c r="L937" s="280"/>
      <c r="M937" s="280"/>
      <c r="N937" s="280"/>
      <c r="O937" s="280"/>
      <c r="P937" s="280"/>
      <c r="Q937" s="280"/>
      <c r="R937" s="280"/>
      <c r="S937" s="280"/>
      <c r="T937" s="280"/>
      <c r="U937" s="280"/>
      <c r="V937" s="280"/>
      <c r="W937" s="280"/>
      <c r="X937" s="280"/>
      <c r="Y937" s="280"/>
      <c r="Z937" s="280"/>
      <c r="AA937" s="280"/>
      <c r="AB937" s="280"/>
      <c r="AC937" s="280"/>
      <c r="AD937" s="280"/>
    </row>
    <row r="938" ht="20.25" customHeight="1">
      <c r="A938" s="280"/>
      <c r="B938" s="280"/>
      <c r="C938" s="280"/>
      <c r="D938" s="280"/>
      <c r="E938" s="280"/>
      <c r="F938" s="280"/>
      <c r="G938" s="280"/>
      <c r="H938" s="280"/>
      <c r="I938" s="280"/>
      <c r="J938" s="280"/>
      <c r="K938" s="280"/>
      <c r="L938" s="280"/>
      <c r="M938" s="280"/>
      <c r="N938" s="280"/>
      <c r="O938" s="280"/>
      <c r="P938" s="280"/>
      <c r="Q938" s="280"/>
      <c r="R938" s="280"/>
      <c r="S938" s="280"/>
      <c r="T938" s="280"/>
      <c r="U938" s="280"/>
      <c r="V938" s="280"/>
      <c r="W938" s="280"/>
      <c r="X938" s="280"/>
      <c r="Y938" s="280"/>
      <c r="Z938" s="280"/>
      <c r="AA938" s="280"/>
      <c r="AB938" s="280"/>
      <c r="AC938" s="280"/>
      <c r="AD938" s="280"/>
    </row>
    <row r="939" ht="20.25" customHeight="1">
      <c r="A939" s="280"/>
      <c r="B939" s="280"/>
      <c r="C939" s="280"/>
      <c r="D939" s="280"/>
      <c r="E939" s="280"/>
      <c r="F939" s="280"/>
      <c r="G939" s="280"/>
      <c r="H939" s="280"/>
      <c r="I939" s="280"/>
      <c r="J939" s="280"/>
      <c r="K939" s="280"/>
      <c r="L939" s="280"/>
      <c r="M939" s="280"/>
      <c r="N939" s="280"/>
      <c r="O939" s="280"/>
      <c r="P939" s="280"/>
      <c r="Q939" s="280"/>
      <c r="R939" s="280"/>
      <c r="S939" s="280"/>
      <c r="T939" s="280"/>
      <c r="U939" s="280"/>
      <c r="V939" s="280"/>
      <c r="W939" s="280"/>
      <c r="X939" s="280"/>
      <c r="Y939" s="280"/>
      <c r="Z939" s="280"/>
      <c r="AA939" s="280"/>
      <c r="AB939" s="280"/>
      <c r="AC939" s="280"/>
      <c r="AD939" s="280"/>
    </row>
    <row r="940" ht="20.25" customHeight="1">
      <c r="A940" s="280"/>
      <c r="B940" s="280"/>
      <c r="C940" s="280"/>
      <c r="D940" s="280"/>
      <c r="E940" s="280"/>
      <c r="F940" s="280"/>
      <c r="G940" s="280"/>
      <c r="H940" s="280"/>
      <c r="I940" s="280"/>
      <c r="J940" s="280"/>
      <c r="K940" s="280"/>
      <c r="L940" s="280"/>
      <c r="M940" s="280"/>
      <c r="N940" s="280"/>
      <c r="O940" s="280"/>
      <c r="P940" s="280"/>
      <c r="Q940" s="280"/>
      <c r="R940" s="280"/>
      <c r="S940" s="280"/>
      <c r="T940" s="280"/>
      <c r="U940" s="280"/>
      <c r="V940" s="280"/>
      <c r="W940" s="280"/>
      <c r="X940" s="280"/>
      <c r="Y940" s="280"/>
      <c r="Z940" s="280"/>
      <c r="AA940" s="280"/>
      <c r="AB940" s="280"/>
      <c r="AC940" s="280"/>
      <c r="AD940" s="280"/>
    </row>
    <row r="941" ht="20.25" customHeight="1">
      <c r="A941" s="280"/>
      <c r="B941" s="280"/>
      <c r="C941" s="280"/>
      <c r="D941" s="280"/>
      <c r="E941" s="280"/>
      <c r="F941" s="280"/>
      <c r="G941" s="280"/>
      <c r="H941" s="280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0"/>
      <c r="AC941" s="280"/>
      <c r="AD941" s="280"/>
    </row>
    <row r="942" ht="20.25" customHeight="1">
      <c r="A942" s="280"/>
      <c r="B942" s="280"/>
      <c r="C942" s="280"/>
      <c r="D942" s="280"/>
      <c r="E942" s="280"/>
      <c r="F942" s="280"/>
      <c r="G942" s="280"/>
      <c r="H942" s="280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0"/>
      <c r="AC942" s="280"/>
      <c r="AD942" s="280"/>
    </row>
    <row r="943" ht="20.25" customHeight="1">
      <c r="A943" s="280"/>
      <c r="B943" s="280"/>
      <c r="C943" s="280"/>
      <c r="D943" s="280"/>
      <c r="E943" s="280"/>
      <c r="F943" s="280"/>
      <c r="G943" s="280"/>
      <c r="H943" s="280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0"/>
      <c r="AC943" s="280"/>
      <c r="AD943" s="280"/>
    </row>
    <row r="944" ht="20.25" customHeight="1">
      <c r="A944" s="280"/>
      <c r="B944" s="280"/>
      <c r="C944" s="280"/>
      <c r="D944" s="280"/>
      <c r="E944" s="280"/>
      <c r="F944" s="280"/>
      <c r="G944" s="280"/>
      <c r="H944" s="280"/>
      <c r="I944" s="280"/>
      <c r="J944" s="280"/>
      <c r="K944" s="280"/>
      <c r="L944" s="280"/>
      <c r="M944" s="280"/>
      <c r="N944" s="280"/>
      <c r="O944" s="280"/>
      <c r="P944" s="280"/>
      <c r="Q944" s="280"/>
      <c r="R944" s="280"/>
      <c r="S944" s="280"/>
      <c r="T944" s="280"/>
      <c r="U944" s="280"/>
      <c r="V944" s="280"/>
      <c r="W944" s="280"/>
      <c r="X944" s="280"/>
      <c r="Y944" s="280"/>
      <c r="Z944" s="280"/>
      <c r="AA944" s="280"/>
      <c r="AB944" s="280"/>
      <c r="AC944" s="280"/>
      <c r="AD944" s="280"/>
    </row>
    <row r="945" ht="20.25" customHeight="1">
      <c r="A945" s="280"/>
      <c r="B945" s="280"/>
      <c r="C945" s="280"/>
      <c r="D945" s="280"/>
      <c r="E945" s="280"/>
      <c r="F945" s="280"/>
      <c r="G945" s="280"/>
      <c r="H945" s="280"/>
      <c r="I945" s="280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80"/>
      <c r="AC945" s="280"/>
      <c r="AD945" s="280"/>
    </row>
    <row r="946" ht="20.25" customHeight="1">
      <c r="A946" s="280"/>
      <c r="B946" s="280"/>
      <c r="C946" s="280"/>
      <c r="D946" s="280"/>
      <c r="E946" s="280"/>
      <c r="F946" s="280"/>
      <c r="G946" s="280"/>
      <c r="H946" s="280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80"/>
      <c r="AC946" s="280"/>
      <c r="AD946" s="280"/>
    </row>
    <row r="947" ht="20.25" customHeight="1">
      <c r="A947" s="280"/>
      <c r="B947" s="280"/>
      <c r="C947" s="280"/>
      <c r="D947" s="280"/>
      <c r="E947" s="280"/>
      <c r="F947" s="280"/>
      <c r="G947" s="280"/>
      <c r="H947" s="280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80"/>
      <c r="AC947" s="280"/>
      <c r="AD947" s="280"/>
    </row>
    <row r="948" ht="20.25" customHeight="1">
      <c r="A948" s="280"/>
      <c r="B948" s="280"/>
      <c r="C948" s="280"/>
      <c r="D948" s="280"/>
      <c r="E948" s="280"/>
      <c r="F948" s="280"/>
      <c r="G948" s="280"/>
      <c r="H948" s="280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80"/>
      <c r="AC948" s="280"/>
      <c r="AD948" s="280"/>
    </row>
    <row r="949" ht="20.25" customHeight="1">
      <c r="A949" s="280"/>
      <c r="B949" s="280"/>
      <c r="C949" s="280"/>
      <c r="D949" s="280"/>
      <c r="E949" s="280"/>
      <c r="F949" s="280"/>
      <c r="G949" s="280"/>
      <c r="H949" s="280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0"/>
      <c r="AD949" s="280"/>
    </row>
    <row r="950" ht="20.25" customHeight="1">
      <c r="A950" s="280"/>
      <c r="B950" s="280"/>
      <c r="C950" s="280"/>
      <c r="D950" s="280"/>
      <c r="E950" s="280"/>
      <c r="F950" s="280"/>
      <c r="G950" s="280"/>
      <c r="H950" s="280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0"/>
      <c r="AD950" s="280"/>
    </row>
    <row r="951" ht="20.25" customHeight="1">
      <c r="A951" s="280"/>
      <c r="B951" s="280"/>
      <c r="C951" s="280"/>
      <c r="D951" s="280"/>
      <c r="E951" s="280"/>
      <c r="F951" s="280"/>
      <c r="G951" s="280"/>
      <c r="H951" s="280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</row>
    <row r="952" ht="20.25" customHeight="1">
      <c r="A952" s="280"/>
      <c r="B952" s="280"/>
      <c r="C952" s="280"/>
      <c r="D952" s="280"/>
      <c r="E952" s="280"/>
      <c r="F952" s="280"/>
      <c r="G952" s="280"/>
      <c r="H952" s="280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</row>
    <row r="953" ht="20.25" customHeight="1">
      <c r="A953" s="280"/>
      <c r="B953" s="280"/>
      <c r="C953" s="280"/>
      <c r="D953" s="280"/>
      <c r="E953" s="280"/>
      <c r="F953" s="280"/>
      <c r="G953" s="280"/>
      <c r="H953" s="280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</row>
    <row r="954" ht="20.25" customHeight="1">
      <c r="A954" s="280"/>
      <c r="B954" s="280"/>
      <c r="C954" s="280"/>
      <c r="D954" s="280"/>
      <c r="E954" s="280"/>
      <c r="F954" s="280"/>
      <c r="G954" s="280"/>
      <c r="H954" s="280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</row>
    <row r="955" ht="20.25" customHeight="1">
      <c r="A955" s="280"/>
      <c r="B955" s="280"/>
      <c r="C955" s="280"/>
      <c r="D955" s="280"/>
      <c r="E955" s="280"/>
      <c r="F955" s="280"/>
      <c r="G955" s="280"/>
      <c r="H955" s="280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</row>
    <row r="956" ht="20.25" customHeight="1">
      <c r="A956" s="280"/>
      <c r="B956" s="280"/>
      <c r="C956" s="280"/>
      <c r="D956" s="280"/>
      <c r="E956" s="280"/>
      <c r="F956" s="280"/>
      <c r="G956" s="280"/>
      <c r="H956" s="280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</row>
    <row r="957" ht="20.25" customHeight="1">
      <c r="A957" s="280"/>
      <c r="B957" s="280"/>
      <c r="C957" s="280"/>
      <c r="D957" s="280"/>
      <c r="E957" s="280"/>
      <c r="F957" s="280"/>
      <c r="G957" s="280"/>
      <c r="H957" s="280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</row>
    <row r="958" ht="20.25" customHeight="1">
      <c r="A958" s="280"/>
      <c r="B958" s="280"/>
      <c r="C958" s="280"/>
      <c r="D958" s="280"/>
      <c r="E958" s="280"/>
      <c r="F958" s="280"/>
      <c r="G958" s="280"/>
      <c r="H958" s="280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</row>
    <row r="959" ht="20.25" customHeight="1">
      <c r="A959" s="280"/>
      <c r="B959" s="280"/>
      <c r="C959" s="280"/>
      <c r="D959" s="280"/>
      <c r="E959" s="280"/>
      <c r="F959" s="280"/>
      <c r="G959" s="280"/>
      <c r="H959" s="280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</row>
    <row r="960" ht="20.25" customHeight="1">
      <c r="A960" s="280"/>
      <c r="B960" s="280"/>
      <c r="C960" s="280"/>
      <c r="D960" s="280"/>
      <c r="E960" s="280"/>
      <c r="F960" s="280"/>
      <c r="G960" s="280"/>
      <c r="H960" s="280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</row>
    <row r="961" ht="20.25" customHeight="1">
      <c r="A961" s="280"/>
      <c r="B961" s="280"/>
      <c r="C961" s="280"/>
      <c r="D961" s="280"/>
      <c r="E961" s="280"/>
      <c r="F961" s="280"/>
      <c r="G961" s="280"/>
      <c r="H961" s="280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</row>
    <row r="962" ht="20.25" customHeight="1">
      <c r="A962" s="280"/>
      <c r="B962" s="280"/>
      <c r="C962" s="280"/>
      <c r="D962" s="280"/>
      <c r="E962" s="280"/>
      <c r="F962" s="280"/>
      <c r="G962" s="280"/>
      <c r="H962" s="280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</row>
    <row r="963" ht="20.25" customHeight="1">
      <c r="A963" s="280"/>
      <c r="B963" s="280"/>
      <c r="C963" s="280"/>
      <c r="D963" s="280"/>
      <c r="E963" s="280"/>
      <c r="F963" s="280"/>
      <c r="G963" s="280"/>
      <c r="H963" s="280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</row>
    <row r="964" ht="20.25" customHeight="1">
      <c r="A964" s="280"/>
      <c r="B964" s="280"/>
      <c r="C964" s="280"/>
      <c r="D964" s="280"/>
      <c r="E964" s="280"/>
      <c r="F964" s="280"/>
      <c r="G964" s="280"/>
      <c r="H964" s="280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</row>
    <row r="965" ht="20.25" customHeight="1">
      <c r="A965" s="280"/>
      <c r="B965" s="280"/>
      <c r="C965" s="280"/>
      <c r="D965" s="280"/>
      <c r="E965" s="280"/>
      <c r="F965" s="280"/>
      <c r="G965" s="280"/>
      <c r="H965" s="280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</row>
    <row r="966" ht="20.25" customHeight="1">
      <c r="A966" s="280"/>
      <c r="B966" s="280"/>
      <c r="C966" s="280"/>
      <c r="D966" s="280"/>
      <c r="E966" s="280"/>
      <c r="F966" s="280"/>
      <c r="G966" s="280"/>
      <c r="H966" s="280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</row>
    <row r="967" ht="20.25" customHeight="1">
      <c r="A967" s="280"/>
      <c r="B967" s="280"/>
      <c r="C967" s="280"/>
      <c r="D967" s="280"/>
      <c r="E967" s="280"/>
      <c r="F967" s="280"/>
      <c r="G967" s="280"/>
      <c r="H967" s="280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</row>
    <row r="968" ht="20.25" customHeight="1">
      <c r="A968" s="280"/>
      <c r="B968" s="280"/>
      <c r="C968" s="280"/>
      <c r="D968" s="280"/>
      <c r="E968" s="280"/>
      <c r="F968" s="280"/>
      <c r="G968" s="280"/>
      <c r="H968" s="280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</row>
    <row r="969" ht="20.25" customHeight="1">
      <c r="A969" s="280"/>
      <c r="B969" s="280"/>
      <c r="C969" s="280"/>
      <c r="D969" s="280"/>
      <c r="E969" s="280"/>
      <c r="F969" s="280"/>
      <c r="G969" s="280"/>
      <c r="H969" s="280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</row>
    <row r="970" ht="20.25" customHeight="1">
      <c r="A970" s="280"/>
      <c r="B970" s="280"/>
      <c r="C970" s="280"/>
      <c r="D970" s="280"/>
      <c r="E970" s="280"/>
      <c r="F970" s="280"/>
      <c r="G970" s="280"/>
      <c r="H970" s="280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</row>
    <row r="971" ht="20.25" customHeight="1">
      <c r="A971" s="280"/>
      <c r="B971" s="280"/>
      <c r="C971" s="280"/>
      <c r="D971" s="280"/>
      <c r="E971" s="280"/>
      <c r="F971" s="280"/>
      <c r="G971" s="280"/>
      <c r="H971" s="280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</row>
    <row r="972" ht="20.25" customHeight="1">
      <c r="A972" s="280"/>
      <c r="B972" s="280"/>
      <c r="C972" s="280"/>
      <c r="D972" s="280"/>
      <c r="E972" s="280"/>
      <c r="F972" s="280"/>
      <c r="G972" s="280"/>
      <c r="H972" s="280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</row>
    <row r="973" ht="20.25" customHeight="1">
      <c r="A973" s="280"/>
      <c r="B973" s="280"/>
      <c r="C973" s="280"/>
      <c r="D973" s="280"/>
      <c r="E973" s="280"/>
      <c r="F973" s="280"/>
      <c r="G973" s="280"/>
      <c r="H973" s="280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</row>
    <row r="974" ht="20.25" customHeight="1">
      <c r="A974" s="280"/>
      <c r="B974" s="280"/>
      <c r="C974" s="280"/>
      <c r="D974" s="280"/>
      <c r="E974" s="280"/>
      <c r="F974" s="280"/>
      <c r="G974" s="280"/>
      <c r="H974" s="280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</row>
    <row r="975" ht="20.25" customHeight="1">
      <c r="A975" s="280"/>
      <c r="B975" s="280"/>
      <c r="C975" s="280"/>
      <c r="D975" s="280"/>
      <c r="E975" s="280"/>
      <c r="F975" s="280"/>
      <c r="G975" s="280"/>
      <c r="H975" s="280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</row>
    <row r="976" ht="20.25" customHeight="1">
      <c r="A976" s="280"/>
      <c r="B976" s="280"/>
      <c r="C976" s="280"/>
      <c r="D976" s="280"/>
      <c r="E976" s="280"/>
      <c r="F976" s="280"/>
      <c r="G976" s="280"/>
      <c r="H976" s="280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</row>
    <row r="977" ht="20.25" customHeight="1">
      <c r="A977" s="280"/>
      <c r="B977" s="280"/>
      <c r="C977" s="280"/>
      <c r="D977" s="280"/>
      <c r="E977" s="280"/>
      <c r="F977" s="280"/>
      <c r="G977" s="280"/>
      <c r="H977" s="280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</row>
    <row r="978" ht="20.25" customHeight="1">
      <c r="A978" s="280"/>
      <c r="B978" s="280"/>
      <c r="C978" s="280"/>
      <c r="D978" s="280"/>
      <c r="E978" s="280"/>
      <c r="F978" s="280"/>
      <c r="G978" s="280"/>
      <c r="H978" s="280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</row>
    <row r="979" ht="20.25" customHeight="1">
      <c r="A979" s="280"/>
      <c r="B979" s="280"/>
      <c r="C979" s="280"/>
      <c r="D979" s="280"/>
      <c r="E979" s="280"/>
      <c r="F979" s="280"/>
      <c r="G979" s="280"/>
      <c r="H979" s="280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</row>
    <row r="980" ht="20.25" customHeight="1">
      <c r="A980" s="280"/>
      <c r="B980" s="280"/>
      <c r="C980" s="280"/>
      <c r="D980" s="280"/>
      <c r="E980" s="280"/>
      <c r="F980" s="280"/>
      <c r="G980" s="280"/>
      <c r="H980" s="280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</row>
    <row r="981" ht="20.25" customHeight="1">
      <c r="A981" s="280"/>
      <c r="B981" s="280"/>
      <c r="C981" s="280"/>
      <c r="D981" s="280"/>
      <c r="E981" s="280"/>
      <c r="F981" s="280"/>
      <c r="G981" s="280"/>
      <c r="H981" s="280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</row>
    <row r="982" ht="20.25" customHeight="1">
      <c r="A982" s="280"/>
      <c r="B982" s="280"/>
      <c r="C982" s="280"/>
      <c r="D982" s="280"/>
      <c r="E982" s="280"/>
      <c r="F982" s="280"/>
      <c r="G982" s="280"/>
      <c r="H982" s="280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</row>
    <row r="983" ht="20.25" customHeight="1">
      <c r="A983" s="280"/>
      <c r="B983" s="280"/>
      <c r="C983" s="280"/>
      <c r="D983" s="280"/>
      <c r="E983" s="280"/>
      <c r="F983" s="280"/>
      <c r="G983" s="280"/>
      <c r="H983" s="280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</row>
    <row r="984" ht="20.25" customHeight="1">
      <c r="A984" s="280"/>
      <c r="B984" s="280"/>
      <c r="C984" s="280"/>
      <c r="D984" s="280"/>
      <c r="E984" s="280"/>
      <c r="F984" s="280"/>
      <c r="G984" s="280"/>
      <c r="H984" s="280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</row>
    <row r="985" ht="20.25" customHeight="1">
      <c r="A985" s="280"/>
      <c r="B985" s="280"/>
      <c r="C985" s="280"/>
      <c r="D985" s="280"/>
      <c r="E985" s="280"/>
      <c r="F985" s="280"/>
      <c r="G985" s="280"/>
      <c r="H985" s="280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</row>
    <row r="986" ht="20.25" customHeight="1">
      <c r="A986" s="280"/>
      <c r="B986" s="280"/>
      <c r="C986" s="280"/>
      <c r="D986" s="280"/>
      <c r="E986" s="280"/>
      <c r="F986" s="280"/>
      <c r="G986" s="280"/>
      <c r="H986" s="280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</row>
    <row r="987" ht="20.25" customHeight="1">
      <c r="A987" s="280"/>
      <c r="B987" s="280"/>
      <c r="C987" s="280"/>
      <c r="D987" s="280"/>
      <c r="E987" s="280"/>
      <c r="F987" s="280"/>
      <c r="G987" s="280"/>
      <c r="H987" s="280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</row>
    <row r="988" ht="20.25" customHeight="1">
      <c r="A988" s="280"/>
      <c r="B988" s="280"/>
      <c r="C988" s="280"/>
      <c r="D988" s="280"/>
      <c r="E988" s="280"/>
      <c r="F988" s="280"/>
      <c r="G988" s="280"/>
      <c r="H988" s="280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</row>
    <row r="989" ht="20.25" customHeight="1">
      <c r="A989" s="280"/>
      <c r="B989" s="280"/>
      <c r="C989" s="280"/>
      <c r="D989" s="280"/>
      <c r="E989" s="280"/>
      <c r="F989" s="280"/>
      <c r="G989" s="280"/>
      <c r="H989" s="280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</row>
    <row r="990" ht="20.25" customHeight="1">
      <c r="A990" s="280"/>
      <c r="B990" s="280"/>
      <c r="C990" s="280"/>
      <c r="D990" s="280"/>
      <c r="E990" s="280"/>
      <c r="F990" s="280"/>
      <c r="G990" s="280"/>
      <c r="H990" s="280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</row>
    <row r="991" ht="20.25" customHeight="1">
      <c r="A991" s="280"/>
      <c r="B991" s="280"/>
      <c r="C991" s="280"/>
      <c r="D991" s="280"/>
      <c r="E991" s="280"/>
      <c r="F991" s="280"/>
      <c r="G991" s="280"/>
      <c r="H991" s="280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</row>
    <row r="992" ht="20.25" customHeight="1">
      <c r="A992" s="280"/>
      <c r="B992" s="280"/>
      <c r="C992" s="280"/>
      <c r="D992" s="280"/>
      <c r="E992" s="280"/>
      <c r="F992" s="280"/>
      <c r="G992" s="280"/>
      <c r="H992" s="280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</row>
    <row r="993" ht="20.25" customHeight="1">
      <c r="A993" s="280"/>
      <c r="B993" s="280"/>
      <c r="C993" s="280"/>
      <c r="D993" s="280"/>
      <c r="E993" s="280"/>
      <c r="F993" s="280"/>
      <c r="G993" s="280"/>
      <c r="H993" s="280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</row>
    <row r="994" ht="20.25" customHeight="1">
      <c r="A994" s="280"/>
      <c r="B994" s="280"/>
      <c r="C994" s="280"/>
      <c r="D994" s="280"/>
      <c r="E994" s="280"/>
      <c r="F994" s="280"/>
      <c r="G994" s="280"/>
      <c r="H994" s="280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</row>
    <row r="995" ht="20.25" customHeight="1">
      <c r="A995" s="280"/>
      <c r="B995" s="280"/>
      <c r="C995" s="280"/>
      <c r="D995" s="280"/>
      <c r="E995" s="280"/>
      <c r="F995" s="280"/>
      <c r="G995" s="280"/>
      <c r="H995" s="280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</row>
    <row r="996" ht="20.25" customHeight="1">
      <c r="A996" s="280"/>
      <c r="B996" s="280"/>
      <c r="C996" s="280"/>
      <c r="D996" s="280"/>
      <c r="E996" s="280"/>
      <c r="F996" s="280"/>
      <c r="G996" s="280"/>
      <c r="H996" s="280"/>
      <c r="I996" s="280"/>
      <c r="J996" s="280"/>
      <c r="K996" s="280"/>
      <c r="L996" s="280"/>
      <c r="M996" s="280"/>
      <c r="N996" s="280"/>
      <c r="O996" s="280"/>
      <c r="P996" s="280"/>
      <c r="Q996" s="280"/>
      <c r="R996" s="280"/>
      <c r="S996" s="280"/>
      <c r="T996" s="280"/>
      <c r="U996" s="280"/>
      <c r="V996" s="280"/>
      <c r="W996" s="280"/>
      <c r="X996" s="280"/>
      <c r="Y996" s="280"/>
      <c r="Z996" s="280"/>
      <c r="AA996" s="280"/>
      <c r="AB996" s="280"/>
      <c r="AC996" s="280"/>
      <c r="AD996" s="280"/>
    </row>
    <row r="997" ht="20.25" customHeight="1">
      <c r="A997" s="280"/>
      <c r="B997" s="280"/>
      <c r="C997" s="280"/>
      <c r="D997" s="280"/>
      <c r="E997" s="280"/>
      <c r="F997" s="280"/>
      <c r="G997" s="280"/>
      <c r="H997" s="280"/>
      <c r="I997" s="280"/>
      <c r="J997" s="280"/>
      <c r="K997" s="280"/>
      <c r="L997" s="280"/>
      <c r="M997" s="280"/>
      <c r="N997" s="280"/>
      <c r="O997" s="280"/>
      <c r="P997" s="280"/>
      <c r="Q997" s="280"/>
      <c r="R997" s="280"/>
      <c r="S997" s="280"/>
      <c r="T997" s="280"/>
      <c r="U997" s="280"/>
      <c r="V997" s="280"/>
      <c r="W997" s="280"/>
      <c r="X997" s="280"/>
      <c r="Y997" s="280"/>
      <c r="Z997" s="280"/>
      <c r="AA997" s="280"/>
      <c r="AB997" s="280"/>
      <c r="AC997" s="280"/>
      <c r="AD997" s="280"/>
    </row>
    <row r="998" ht="20.25" customHeight="1">
      <c r="A998" s="280"/>
      <c r="B998" s="280"/>
      <c r="C998" s="280"/>
      <c r="D998" s="280"/>
      <c r="E998" s="280"/>
      <c r="F998" s="280"/>
      <c r="G998" s="280"/>
      <c r="H998" s="280"/>
      <c r="I998" s="280"/>
      <c r="J998" s="280"/>
      <c r="K998" s="280"/>
      <c r="L998" s="280"/>
      <c r="M998" s="280"/>
      <c r="N998" s="280"/>
      <c r="O998" s="280"/>
      <c r="P998" s="280"/>
      <c r="Q998" s="280"/>
      <c r="R998" s="280"/>
      <c r="S998" s="280"/>
      <c r="T998" s="280"/>
      <c r="U998" s="280"/>
      <c r="V998" s="280"/>
      <c r="W998" s="280"/>
      <c r="X998" s="280"/>
      <c r="Y998" s="280"/>
      <c r="Z998" s="280"/>
      <c r="AA998" s="280"/>
      <c r="AB998" s="280"/>
      <c r="AC998" s="280"/>
      <c r="AD998" s="280"/>
    </row>
    <row r="999" ht="20.25" customHeight="1">
      <c r="A999" s="280"/>
      <c r="B999" s="280"/>
      <c r="C999" s="280"/>
      <c r="D999" s="280"/>
      <c r="E999" s="280"/>
      <c r="F999" s="280"/>
      <c r="G999" s="280"/>
      <c r="H999" s="280"/>
      <c r="I999" s="280"/>
      <c r="J999" s="280"/>
      <c r="K999" s="280"/>
      <c r="L999" s="280"/>
      <c r="M999" s="280"/>
      <c r="N999" s="280"/>
      <c r="O999" s="280"/>
      <c r="P999" s="280"/>
      <c r="Q999" s="280"/>
      <c r="R999" s="280"/>
      <c r="S999" s="280"/>
      <c r="T999" s="280"/>
      <c r="U999" s="280"/>
      <c r="V999" s="280"/>
      <c r="W999" s="280"/>
      <c r="X999" s="280"/>
      <c r="Y999" s="280"/>
      <c r="Z999" s="280"/>
      <c r="AA999" s="280"/>
      <c r="AB999" s="280"/>
      <c r="AC999" s="280"/>
      <c r="AD999" s="280"/>
    </row>
    <row r="1000" ht="20.25" customHeight="1">
      <c r="A1000" s="280"/>
      <c r="B1000" s="280"/>
      <c r="C1000" s="280"/>
      <c r="D1000" s="280"/>
      <c r="E1000" s="280"/>
      <c r="F1000" s="280"/>
      <c r="G1000" s="280"/>
      <c r="H1000" s="280"/>
      <c r="I1000" s="280"/>
      <c r="J1000" s="280"/>
      <c r="K1000" s="280"/>
      <c r="L1000" s="280"/>
      <c r="M1000" s="280"/>
      <c r="N1000" s="280"/>
      <c r="O1000" s="280"/>
      <c r="P1000" s="280"/>
      <c r="Q1000" s="280"/>
      <c r="R1000" s="280"/>
      <c r="S1000" s="280"/>
      <c r="T1000" s="280"/>
      <c r="U1000" s="280"/>
      <c r="V1000" s="280"/>
      <c r="W1000" s="280"/>
      <c r="X1000" s="280"/>
      <c r="Y1000" s="280"/>
      <c r="Z1000" s="280"/>
      <c r="AA1000" s="280"/>
      <c r="AB1000" s="280"/>
      <c r="AC1000" s="280"/>
      <c r="AD1000" s="280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6" width="8.0"/>
  </cols>
  <sheetData>
    <row r="1" ht="18.0" customHeight="1">
      <c r="A1" s="433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8.0" customHeight="1">
      <c r="A3" s="433" t="s">
        <v>83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8.0" customHeight="1">
      <c r="A4" s="7"/>
      <c r="B4" s="7"/>
      <c r="C4" s="7"/>
      <c r="D4" s="7"/>
      <c r="E4" s="7"/>
      <c r="F4" s="434"/>
      <c r="G4" s="434"/>
      <c r="H4" s="434"/>
      <c r="I4" s="434"/>
      <c r="J4" s="434"/>
      <c r="K4" s="434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0.25" customHeight="1">
      <c r="A5" s="433" t="s">
        <v>84</v>
      </c>
      <c r="B5" s="326" t="s">
        <v>105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8.75" customHeight="1">
      <c r="A6" s="7"/>
      <c r="B6" s="7"/>
      <c r="C6" s="7"/>
      <c r="D6" s="7"/>
      <c r="E6" s="7"/>
      <c r="F6" s="7"/>
      <c r="G6" s="435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33.0" customHeight="1">
      <c r="A7" s="436"/>
      <c r="B7" s="437"/>
      <c r="C7" s="438"/>
      <c r="D7" s="439"/>
      <c r="E7" s="440"/>
      <c r="F7" s="440"/>
      <c r="G7" s="440"/>
      <c r="H7" s="440"/>
      <c r="I7" s="440"/>
      <c r="J7" s="440"/>
      <c r="K7" s="440"/>
      <c r="L7" s="440"/>
      <c r="M7" s="440"/>
      <c r="N7" s="440"/>
      <c r="O7" s="440"/>
      <c r="P7" s="440"/>
      <c r="Q7" s="440"/>
      <c r="R7" s="440"/>
      <c r="S7" s="440"/>
      <c r="T7" s="440"/>
      <c r="U7" s="440"/>
      <c r="V7" s="440"/>
      <c r="W7" s="440"/>
      <c r="X7" s="440"/>
      <c r="Y7" s="440"/>
      <c r="Z7" s="440"/>
    </row>
    <row r="8" ht="33.0" customHeight="1">
      <c r="A8" s="441"/>
      <c r="B8" s="442"/>
      <c r="C8" s="438"/>
      <c r="D8" s="439"/>
      <c r="E8" s="440"/>
      <c r="F8" s="440"/>
      <c r="G8" s="440"/>
      <c r="H8" s="440"/>
      <c r="I8" s="440"/>
      <c r="J8" s="440"/>
      <c r="K8" s="440"/>
      <c r="L8" s="440"/>
      <c r="M8" s="440"/>
      <c r="N8" s="440"/>
      <c r="O8" s="440"/>
      <c r="P8" s="440"/>
      <c r="Q8" s="440"/>
      <c r="R8" s="440"/>
      <c r="S8" s="440"/>
      <c r="T8" s="440"/>
      <c r="U8" s="440"/>
      <c r="V8" s="440"/>
      <c r="W8" s="440"/>
      <c r="X8" s="440"/>
      <c r="Y8" s="440"/>
      <c r="Z8" s="440"/>
    </row>
    <row r="9" ht="33.0" customHeight="1">
      <c r="A9" s="436"/>
      <c r="B9" s="437"/>
      <c r="C9" s="438"/>
      <c r="D9" s="439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  <c r="W9" s="443"/>
      <c r="X9" s="443"/>
      <c r="Y9" s="443"/>
      <c r="Z9" s="443"/>
    </row>
    <row r="10" ht="33.0" customHeight="1">
      <c r="A10" s="436"/>
      <c r="B10" s="437"/>
      <c r="C10" s="438"/>
      <c r="D10" s="439"/>
      <c r="E10" s="440"/>
      <c r="F10" s="440"/>
      <c r="G10" s="440"/>
      <c r="H10" s="440"/>
      <c r="I10" s="440"/>
      <c r="J10" s="440"/>
      <c r="K10" s="440"/>
      <c r="L10" s="440"/>
      <c r="M10" s="440"/>
      <c r="N10" s="440"/>
      <c r="O10" s="440"/>
      <c r="P10" s="440"/>
      <c r="Q10" s="440"/>
      <c r="R10" s="440"/>
      <c r="S10" s="440"/>
      <c r="T10" s="440"/>
      <c r="U10" s="440"/>
      <c r="V10" s="440"/>
      <c r="W10" s="440"/>
      <c r="X10" s="440"/>
      <c r="Y10" s="440"/>
      <c r="Z10" s="440"/>
    </row>
    <row r="11" ht="33.0" customHeight="1">
      <c r="A11" s="436"/>
      <c r="B11" s="437"/>
      <c r="C11" s="438"/>
      <c r="D11" s="439"/>
      <c r="E11" s="440"/>
      <c r="F11" s="440"/>
      <c r="G11" s="440"/>
      <c r="H11" s="440"/>
      <c r="I11" s="440"/>
      <c r="J11" s="440"/>
      <c r="K11" s="440"/>
      <c r="L11" s="440"/>
      <c r="M11" s="440"/>
      <c r="N11" s="440"/>
      <c r="O11" s="440"/>
      <c r="P11" s="440"/>
      <c r="Q11" s="440"/>
      <c r="R11" s="440"/>
      <c r="S11" s="440"/>
      <c r="T11" s="440"/>
      <c r="U11" s="440"/>
      <c r="V11" s="440"/>
      <c r="W11" s="440"/>
      <c r="X11" s="440"/>
      <c r="Y11" s="440"/>
      <c r="Z11" s="440"/>
    </row>
    <row r="12" ht="33.0" customHeight="1">
      <c r="A12" s="436"/>
      <c r="B12" s="437"/>
      <c r="C12" s="438"/>
      <c r="D12" s="439"/>
      <c r="E12" s="440"/>
      <c r="F12" s="440"/>
      <c r="G12" s="440"/>
      <c r="H12" s="440"/>
      <c r="I12" s="440"/>
      <c r="J12" s="440"/>
      <c r="K12" s="440"/>
      <c r="L12" s="440"/>
      <c r="M12" s="440"/>
      <c r="N12" s="440"/>
      <c r="O12" s="440"/>
      <c r="P12" s="440"/>
      <c r="Q12" s="440"/>
      <c r="R12" s="440"/>
      <c r="S12" s="440"/>
      <c r="T12" s="440"/>
      <c r="U12" s="440"/>
      <c r="V12" s="440"/>
      <c r="W12" s="440"/>
      <c r="X12" s="440"/>
      <c r="Y12" s="440"/>
      <c r="Z12" s="440"/>
    </row>
    <row r="13" ht="33.0" customHeight="1">
      <c r="A13" s="436"/>
      <c r="B13" s="437"/>
      <c r="C13" s="438"/>
      <c r="D13" s="439"/>
      <c r="E13" s="440"/>
      <c r="F13" s="440"/>
      <c r="G13" s="440"/>
      <c r="H13" s="440"/>
      <c r="I13" s="440"/>
      <c r="J13" s="440"/>
      <c r="K13" s="440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440"/>
      <c r="X13" s="440"/>
      <c r="Y13" s="440"/>
      <c r="Z13" s="440"/>
    </row>
    <row r="14" ht="33.0" customHeight="1">
      <c r="A14" s="436"/>
      <c r="B14" s="437"/>
      <c r="C14" s="436"/>
      <c r="D14" s="439"/>
      <c r="E14" s="440"/>
      <c r="F14" s="440"/>
      <c r="G14" s="440"/>
      <c r="H14" s="440"/>
      <c r="I14" s="440"/>
      <c r="J14" s="440"/>
      <c r="K14" s="440"/>
      <c r="L14" s="440"/>
      <c r="M14" s="440"/>
      <c r="N14" s="440"/>
      <c r="O14" s="440"/>
      <c r="P14" s="440"/>
      <c r="Q14" s="440"/>
      <c r="R14" s="440"/>
      <c r="S14" s="440"/>
      <c r="T14" s="440"/>
      <c r="U14" s="440"/>
      <c r="V14" s="440"/>
      <c r="W14" s="440"/>
      <c r="X14" s="440"/>
      <c r="Y14" s="440"/>
      <c r="Z14" s="440"/>
    </row>
    <row r="15" ht="33.0" customHeight="1">
      <c r="A15" s="436"/>
      <c r="B15" s="437"/>
      <c r="C15" s="438"/>
      <c r="D15" s="439"/>
      <c r="E15" s="440"/>
      <c r="F15" s="440"/>
      <c r="G15" s="440"/>
      <c r="H15" s="440"/>
      <c r="I15" s="440"/>
      <c r="J15" s="440"/>
      <c r="K15" s="440"/>
      <c r="L15" s="440"/>
      <c r="M15" s="440"/>
      <c r="N15" s="440"/>
      <c r="O15" s="440"/>
      <c r="P15" s="440"/>
      <c r="Q15" s="440"/>
      <c r="R15" s="440"/>
      <c r="S15" s="440"/>
      <c r="T15" s="440"/>
      <c r="U15" s="440"/>
      <c r="V15" s="440"/>
      <c r="W15" s="440"/>
      <c r="X15" s="440"/>
      <c r="Y15" s="440"/>
      <c r="Z15" s="440"/>
    </row>
    <row r="16" ht="33.0" customHeight="1">
      <c r="A16" s="436"/>
      <c r="B16" s="437"/>
      <c r="C16" s="438"/>
      <c r="D16" s="439"/>
      <c r="E16" s="443"/>
      <c r="F16" s="443"/>
      <c r="G16" s="443"/>
      <c r="H16" s="443"/>
      <c r="I16" s="443"/>
      <c r="J16" s="443"/>
      <c r="K16" s="443"/>
      <c r="L16" s="443"/>
      <c r="M16" s="443"/>
      <c r="N16" s="443"/>
      <c r="O16" s="443"/>
      <c r="P16" s="443"/>
      <c r="Q16" s="443"/>
      <c r="R16" s="443"/>
      <c r="S16" s="443"/>
      <c r="T16" s="443"/>
      <c r="U16" s="443"/>
      <c r="V16" s="443"/>
      <c r="W16" s="443"/>
      <c r="X16" s="443"/>
      <c r="Y16" s="443"/>
      <c r="Z16" s="443"/>
    </row>
    <row r="17" ht="33.0" customHeight="1">
      <c r="A17" s="436"/>
      <c r="B17" s="437"/>
      <c r="C17" s="438"/>
      <c r="D17" s="439"/>
      <c r="E17" s="440"/>
      <c r="F17" s="440"/>
      <c r="G17" s="440"/>
      <c r="H17" s="440"/>
      <c r="I17" s="440"/>
      <c r="J17" s="440"/>
      <c r="K17" s="440"/>
      <c r="L17" s="440"/>
      <c r="M17" s="440"/>
      <c r="N17" s="440"/>
      <c r="O17" s="440"/>
      <c r="P17" s="440"/>
      <c r="Q17" s="440"/>
      <c r="R17" s="440"/>
      <c r="S17" s="440"/>
      <c r="T17" s="440"/>
      <c r="U17" s="440"/>
      <c r="V17" s="440"/>
      <c r="W17" s="440"/>
      <c r="X17" s="440"/>
      <c r="Y17" s="440"/>
      <c r="Z17" s="440"/>
    </row>
    <row r="18" ht="33.0" customHeight="1">
      <c r="A18" s="436"/>
      <c r="B18" s="437"/>
      <c r="C18" s="438"/>
      <c r="D18" s="439"/>
      <c r="E18" s="443"/>
      <c r="F18" s="443"/>
      <c r="G18" s="443"/>
      <c r="H18" s="443"/>
      <c r="I18" s="443"/>
      <c r="J18" s="443"/>
      <c r="K18" s="443"/>
      <c r="L18" s="443"/>
      <c r="M18" s="443"/>
      <c r="N18" s="443"/>
      <c r="O18" s="443"/>
      <c r="P18" s="443"/>
      <c r="Q18" s="443"/>
      <c r="R18" s="443"/>
      <c r="S18" s="443"/>
      <c r="T18" s="443"/>
      <c r="U18" s="443"/>
      <c r="V18" s="443"/>
      <c r="W18" s="443"/>
      <c r="X18" s="443"/>
      <c r="Y18" s="443"/>
      <c r="Z18" s="443"/>
    </row>
    <row r="19" ht="33.0" customHeight="1">
      <c r="A19" s="436"/>
      <c r="B19" s="437"/>
      <c r="C19" s="438"/>
      <c r="D19" s="439"/>
      <c r="E19" s="440"/>
      <c r="F19" s="440"/>
      <c r="G19" s="440"/>
      <c r="H19" s="440"/>
      <c r="I19" s="440"/>
      <c r="J19" s="440"/>
      <c r="K19" s="440"/>
      <c r="L19" s="440"/>
      <c r="M19" s="440"/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440"/>
      <c r="Z19" s="440"/>
    </row>
    <row r="20" ht="33.0" customHeight="1">
      <c r="A20" s="436"/>
      <c r="B20" s="437"/>
      <c r="C20" s="438"/>
      <c r="D20" s="439"/>
      <c r="E20" s="440"/>
      <c r="F20" s="440"/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440"/>
      <c r="R20" s="440"/>
      <c r="S20" s="440"/>
      <c r="T20" s="440"/>
      <c r="U20" s="440"/>
      <c r="V20" s="440"/>
      <c r="W20" s="440"/>
      <c r="X20" s="440"/>
      <c r="Y20" s="440"/>
      <c r="Z20" s="440"/>
    </row>
    <row r="21" ht="33.0" customHeight="1">
      <c r="A21" s="436"/>
      <c r="B21" s="437"/>
      <c r="C21" s="438"/>
      <c r="D21" s="439"/>
      <c r="E21" s="440"/>
      <c r="F21" s="440"/>
      <c r="G21" s="440"/>
      <c r="H21" s="440"/>
      <c r="I21" s="440"/>
      <c r="J21" s="440"/>
      <c r="K21" s="440"/>
      <c r="L21" s="440"/>
      <c r="M21" s="440"/>
      <c r="N21" s="440"/>
      <c r="O21" s="440"/>
      <c r="P21" s="440"/>
      <c r="Q21" s="440"/>
      <c r="R21" s="440"/>
      <c r="S21" s="440"/>
      <c r="T21" s="440"/>
      <c r="U21" s="440"/>
      <c r="V21" s="440"/>
      <c r="W21" s="440"/>
      <c r="X21" s="440"/>
      <c r="Y21" s="440"/>
      <c r="Z21" s="440"/>
    </row>
    <row r="22" ht="33.0" customHeight="1">
      <c r="A22" s="436"/>
      <c r="B22" s="437"/>
      <c r="C22" s="438"/>
      <c r="D22" s="439"/>
      <c r="E22" s="440"/>
      <c r="F22" s="440"/>
      <c r="G22" s="440"/>
      <c r="H22" s="440"/>
      <c r="I22" s="440"/>
      <c r="J22" s="440"/>
      <c r="K22" s="440"/>
      <c r="L22" s="440"/>
      <c r="M22" s="440"/>
      <c r="N22" s="440"/>
      <c r="O22" s="440"/>
      <c r="P22" s="440"/>
      <c r="Q22" s="440"/>
      <c r="R22" s="440"/>
      <c r="S22" s="440"/>
      <c r="T22" s="440"/>
      <c r="U22" s="440"/>
      <c r="V22" s="440"/>
      <c r="W22" s="440"/>
      <c r="X22" s="440"/>
      <c r="Y22" s="440"/>
      <c r="Z22" s="440"/>
    </row>
    <row r="23" ht="33.0" customHeight="1">
      <c r="A23" s="436"/>
      <c r="B23" s="437"/>
      <c r="C23" s="438"/>
      <c r="D23" s="439"/>
      <c r="E23" s="440"/>
      <c r="F23" s="440"/>
      <c r="G23" s="440"/>
      <c r="H23" s="440"/>
      <c r="I23" s="440"/>
      <c r="J23" s="440"/>
      <c r="K23" s="440"/>
      <c r="L23" s="440"/>
      <c r="M23" s="440"/>
      <c r="N23" s="440"/>
      <c r="O23" s="440"/>
      <c r="P23" s="440"/>
      <c r="Q23" s="440"/>
      <c r="R23" s="440"/>
      <c r="S23" s="440"/>
      <c r="T23" s="440"/>
      <c r="U23" s="440"/>
      <c r="V23" s="440"/>
      <c r="W23" s="440"/>
      <c r="X23" s="440"/>
      <c r="Y23" s="440"/>
      <c r="Z23" s="440"/>
    </row>
    <row r="24" ht="33.0" customHeight="1">
      <c r="A24" s="436"/>
      <c r="B24" s="437"/>
      <c r="C24" s="438"/>
      <c r="D24" s="444"/>
      <c r="E24" s="440"/>
      <c r="F24" s="440"/>
      <c r="G24" s="440"/>
      <c r="H24" s="440"/>
      <c r="I24" s="440"/>
      <c r="J24" s="440"/>
      <c r="K24" s="440"/>
      <c r="L24" s="440"/>
      <c r="M24" s="440"/>
      <c r="N24" s="440"/>
      <c r="O24" s="440"/>
      <c r="P24" s="440"/>
      <c r="Q24" s="440"/>
      <c r="R24" s="440"/>
      <c r="S24" s="440"/>
      <c r="T24" s="440"/>
      <c r="U24" s="440"/>
      <c r="V24" s="440"/>
      <c r="W24" s="440"/>
      <c r="X24" s="440"/>
      <c r="Y24" s="440"/>
      <c r="Z24" s="440"/>
    </row>
    <row r="25" ht="33.0" customHeight="1">
      <c r="A25" s="436"/>
      <c r="B25" s="437"/>
      <c r="C25" s="438"/>
      <c r="D25" s="444"/>
      <c r="E25" s="440"/>
      <c r="F25" s="440"/>
      <c r="G25" s="440"/>
      <c r="H25" s="440"/>
      <c r="I25" s="440"/>
      <c r="J25" s="440"/>
      <c r="K25" s="440"/>
      <c r="L25" s="440"/>
      <c r="M25" s="440"/>
      <c r="N25" s="440"/>
      <c r="O25" s="440"/>
      <c r="P25" s="440"/>
      <c r="Q25" s="440"/>
      <c r="R25" s="440"/>
      <c r="S25" s="440"/>
      <c r="T25" s="440"/>
      <c r="U25" s="440"/>
      <c r="V25" s="440"/>
      <c r="W25" s="440"/>
      <c r="X25" s="440"/>
      <c r="Y25" s="440"/>
      <c r="Z25" s="440"/>
    </row>
    <row r="26" ht="33.0" customHeight="1">
      <c r="A26" s="436"/>
      <c r="B26" s="437"/>
      <c r="C26" s="438"/>
      <c r="D26" s="444"/>
      <c r="E26" s="440"/>
      <c r="F26" s="440"/>
      <c r="G26" s="440"/>
      <c r="H26" s="440"/>
      <c r="I26" s="440"/>
      <c r="J26" s="440"/>
      <c r="K26" s="440"/>
      <c r="L26" s="440"/>
      <c r="M26" s="440"/>
      <c r="N26" s="440"/>
      <c r="O26" s="440"/>
      <c r="P26" s="440"/>
      <c r="Q26" s="440"/>
      <c r="R26" s="440"/>
      <c r="S26" s="440"/>
      <c r="T26" s="440"/>
      <c r="U26" s="440"/>
      <c r="V26" s="440"/>
      <c r="W26" s="440"/>
      <c r="X26" s="440"/>
      <c r="Y26" s="440"/>
      <c r="Z26" s="440"/>
    </row>
    <row r="27" ht="33.0" customHeight="1">
      <c r="A27" s="436"/>
      <c r="B27" s="437"/>
      <c r="C27" s="438"/>
      <c r="D27" s="444"/>
      <c r="E27" s="440"/>
      <c r="F27" s="440"/>
      <c r="G27" s="440"/>
      <c r="H27" s="440"/>
      <c r="I27" s="440"/>
      <c r="J27" s="440"/>
      <c r="K27" s="440"/>
      <c r="L27" s="440"/>
      <c r="M27" s="440"/>
      <c r="N27" s="440"/>
      <c r="O27" s="440"/>
      <c r="P27" s="440"/>
      <c r="Q27" s="440"/>
      <c r="R27" s="440"/>
      <c r="S27" s="440"/>
      <c r="T27" s="440"/>
      <c r="U27" s="440"/>
      <c r="V27" s="440"/>
      <c r="W27" s="440"/>
      <c r="X27" s="440"/>
      <c r="Y27" s="440"/>
      <c r="Z27" s="440"/>
    </row>
    <row r="28" ht="33.0" customHeight="1">
      <c r="A28" s="436"/>
      <c r="B28" s="437"/>
      <c r="C28" s="438"/>
      <c r="D28" s="444"/>
      <c r="E28" s="440"/>
      <c r="F28" s="440"/>
      <c r="G28" s="440"/>
      <c r="H28" s="440"/>
      <c r="I28" s="440"/>
      <c r="J28" s="440"/>
      <c r="K28" s="440"/>
      <c r="L28" s="440"/>
      <c r="M28" s="440"/>
      <c r="N28" s="440"/>
      <c r="O28" s="440"/>
      <c r="P28" s="440"/>
      <c r="Q28" s="440"/>
      <c r="R28" s="440"/>
      <c r="S28" s="440"/>
      <c r="T28" s="440"/>
      <c r="U28" s="440"/>
      <c r="V28" s="440"/>
      <c r="W28" s="440"/>
      <c r="X28" s="440"/>
      <c r="Y28" s="440"/>
      <c r="Z28" s="440"/>
    </row>
    <row r="29" ht="33.0" customHeight="1">
      <c r="A29" s="436"/>
      <c r="B29" s="437"/>
      <c r="C29" s="438"/>
      <c r="D29" s="439"/>
      <c r="E29" s="440"/>
      <c r="F29" s="440"/>
      <c r="G29" s="440"/>
      <c r="H29" s="440"/>
      <c r="I29" s="440"/>
      <c r="J29" s="440"/>
      <c r="K29" s="440"/>
      <c r="L29" s="440"/>
      <c r="M29" s="440"/>
      <c r="N29" s="440"/>
      <c r="O29" s="440"/>
      <c r="P29" s="440"/>
      <c r="Q29" s="440"/>
      <c r="R29" s="440"/>
      <c r="S29" s="440"/>
      <c r="T29" s="440"/>
      <c r="U29" s="440"/>
      <c r="V29" s="440"/>
      <c r="W29" s="440"/>
      <c r="X29" s="440"/>
      <c r="Y29" s="440"/>
      <c r="Z29" s="440"/>
    </row>
    <row r="30" ht="33.0" customHeight="1">
      <c r="A30" s="445"/>
      <c r="B30" s="326"/>
      <c r="C30" s="439"/>
      <c r="D30" s="439"/>
      <c r="E30" s="440"/>
      <c r="F30" s="440"/>
      <c r="G30" s="440"/>
      <c r="H30" s="440"/>
      <c r="I30" s="440"/>
      <c r="J30" s="440"/>
      <c r="K30" s="440"/>
      <c r="L30" s="440"/>
      <c r="M30" s="440"/>
      <c r="N30" s="440"/>
      <c r="O30" s="440"/>
      <c r="P30" s="440"/>
      <c r="Q30" s="440"/>
      <c r="R30" s="440"/>
      <c r="S30" s="440"/>
      <c r="T30" s="440"/>
      <c r="U30" s="440"/>
      <c r="V30" s="440"/>
      <c r="W30" s="440"/>
      <c r="X30" s="440"/>
      <c r="Y30" s="440"/>
      <c r="Z30" s="440"/>
    </row>
    <row r="31" ht="23.25" customHeight="1">
      <c r="A31" s="440"/>
      <c r="B31" s="440"/>
      <c r="C31" s="440"/>
      <c r="D31" s="440"/>
      <c r="E31" s="440"/>
      <c r="F31" s="440"/>
      <c r="G31" s="440"/>
      <c r="H31" s="440"/>
      <c r="I31" s="440"/>
      <c r="J31" s="440"/>
      <c r="K31" s="440"/>
      <c r="L31" s="440"/>
      <c r="M31" s="440"/>
      <c r="N31" s="440"/>
      <c r="O31" s="440"/>
      <c r="P31" s="440"/>
      <c r="Q31" s="440"/>
      <c r="R31" s="440"/>
      <c r="S31" s="440"/>
      <c r="T31" s="440"/>
      <c r="U31" s="440"/>
      <c r="V31" s="440"/>
      <c r="W31" s="440"/>
      <c r="X31" s="440"/>
      <c r="Y31" s="440"/>
      <c r="Z31" s="440"/>
    </row>
    <row r="32" ht="23.25" customHeight="1">
      <c r="A32" s="440"/>
      <c r="B32" s="440"/>
      <c r="C32" s="440"/>
      <c r="D32" s="440"/>
      <c r="E32" s="440"/>
      <c r="F32" s="440"/>
      <c r="G32" s="440"/>
      <c r="H32" s="440"/>
      <c r="I32" s="440"/>
      <c r="J32" s="440"/>
      <c r="K32" s="440"/>
      <c r="L32" s="440"/>
      <c r="M32" s="440"/>
      <c r="N32" s="440"/>
      <c r="O32" s="440"/>
      <c r="P32" s="440"/>
      <c r="Q32" s="440"/>
      <c r="R32" s="440"/>
      <c r="S32" s="440"/>
      <c r="T32" s="440"/>
      <c r="U32" s="440"/>
      <c r="V32" s="440"/>
      <c r="W32" s="440"/>
      <c r="X32" s="440"/>
      <c r="Y32" s="440"/>
      <c r="Z32" s="440"/>
    </row>
    <row r="33" ht="23.25" customHeight="1">
      <c r="A33" s="440"/>
      <c r="B33" s="440"/>
      <c r="C33" s="440"/>
      <c r="D33" s="440"/>
      <c r="E33" s="440"/>
      <c r="F33" s="440"/>
      <c r="G33" s="440"/>
      <c r="H33" s="440"/>
      <c r="I33" s="440"/>
      <c r="J33" s="440"/>
      <c r="K33" s="440"/>
      <c r="L33" s="440"/>
      <c r="M33" s="440"/>
      <c r="N33" s="440"/>
      <c r="O33" s="440"/>
      <c r="P33" s="440"/>
      <c r="Q33" s="440"/>
      <c r="R33" s="440"/>
      <c r="S33" s="440"/>
      <c r="T33" s="440"/>
      <c r="U33" s="440"/>
      <c r="V33" s="440"/>
      <c r="W33" s="440"/>
      <c r="X33" s="440"/>
      <c r="Y33" s="440"/>
      <c r="Z33" s="440"/>
    </row>
    <row r="34" ht="23.25" customHeight="1">
      <c r="A34" s="440"/>
      <c r="B34" s="440"/>
      <c r="C34" s="440"/>
      <c r="D34" s="440"/>
      <c r="E34" s="440"/>
      <c r="F34" s="440"/>
      <c r="G34" s="440"/>
      <c r="H34" s="440"/>
      <c r="I34" s="440"/>
      <c r="J34" s="440"/>
      <c r="K34" s="440"/>
      <c r="L34" s="440"/>
      <c r="M34" s="440"/>
      <c r="N34" s="440"/>
      <c r="O34" s="440"/>
      <c r="P34" s="440"/>
      <c r="Q34" s="440"/>
      <c r="R34" s="440"/>
      <c r="S34" s="440"/>
      <c r="T34" s="440"/>
      <c r="U34" s="440"/>
      <c r="V34" s="440"/>
      <c r="W34" s="440"/>
      <c r="X34" s="440"/>
      <c r="Y34" s="440"/>
      <c r="Z34" s="440"/>
    </row>
    <row r="35" ht="23.25" customHeight="1">
      <c r="A35" s="440"/>
      <c r="B35" s="440"/>
      <c r="C35" s="440"/>
      <c r="D35" s="440"/>
      <c r="E35" s="440"/>
      <c r="F35" s="440"/>
      <c r="G35" s="440"/>
      <c r="H35" s="440"/>
      <c r="I35" s="440"/>
      <c r="J35" s="440"/>
      <c r="K35" s="440"/>
      <c r="L35" s="440"/>
      <c r="M35" s="440"/>
      <c r="N35" s="440"/>
      <c r="O35" s="440"/>
      <c r="P35" s="440"/>
      <c r="Q35" s="440"/>
      <c r="R35" s="440"/>
      <c r="S35" s="440"/>
      <c r="T35" s="440"/>
      <c r="U35" s="440"/>
      <c r="V35" s="440"/>
      <c r="W35" s="440"/>
      <c r="X35" s="440"/>
      <c r="Y35" s="440"/>
      <c r="Z35" s="440"/>
    </row>
    <row r="36" ht="23.25" customHeight="1">
      <c r="A36" s="440"/>
      <c r="B36" s="440"/>
      <c r="C36" s="440"/>
      <c r="D36" s="440"/>
      <c r="E36" s="440"/>
      <c r="F36" s="440"/>
      <c r="G36" s="440"/>
      <c r="H36" s="440"/>
      <c r="I36" s="440"/>
      <c r="J36" s="440"/>
      <c r="K36" s="440"/>
      <c r="L36" s="440"/>
      <c r="M36" s="440"/>
      <c r="N36" s="440"/>
      <c r="O36" s="440"/>
      <c r="P36" s="440"/>
      <c r="Q36" s="440"/>
      <c r="R36" s="440"/>
      <c r="S36" s="440"/>
      <c r="T36" s="440"/>
      <c r="U36" s="440"/>
      <c r="V36" s="440"/>
      <c r="W36" s="440"/>
      <c r="X36" s="440"/>
      <c r="Y36" s="440"/>
      <c r="Z36" s="440"/>
    </row>
    <row r="37" ht="23.25" customHeight="1">
      <c r="A37" s="440"/>
      <c r="B37" s="440"/>
      <c r="C37" s="440"/>
      <c r="D37" s="440"/>
      <c r="E37" s="440"/>
      <c r="F37" s="440"/>
      <c r="G37" s="440"/>
      <c r="H37" s="440"/>
      <c r="I37" s="440"/>
      <c r="J37" s="440"/>
      <c r="K37" s="440"/>
      <c r="L37" s="440"/>
      <c r="M37" s="440"/>
      <c r="N37" s="440"/>
      <c r="O37" s="440"/>
      <c r="P37" s="440"/>
      <c r="Q37" s="440"/>
      <c r="R37" s="440"/>
      <c r="S37" s="440"/>
      <c r="T37" s="440"/>
      <c r="U37" s="440"/>
      <c r="V37" s="440"/>
      <c r="W37" s="440"/>
      <c r="X37" s="440"/>
      <c r="Y37" s="440"/>
      <c r="Z37" s="440"/>
    </row>
    <row r="38" ht="23.25" customHeight="1">
      <c r="A38" s="440"/>
      <c r="B38" s="440"/>
      <c r="C38" s="440"/>
      <c r="D38" s="440"/>
      <c r="E38" s="440"/>
      <c r="F38" s="440"/>
      <c r="G38" s="440"/>
      <c r="H38" s="440"/>
      <c r="I38" s="440"/>
      <c r="J38" s="440"/>
      <c r="K38" s="440"/>
      <c r="L38" s="440"/>
      <c r="M38" s="440"/>
      <c r="N38" s="440"/>
      <c r="O38" s="440"/>
      <c r="P38" s="440"/>
      <c r="Q38" s="440"/>
      <c r="R38" s="440"/>
      <c r="S38" s="440"/>
      <c r="T38" s="440"/>
      <c r="U38" s="440"/>
      <c r="V38" s="440"/>
      <c r="W38" s="440"/>
      <c r="X38" s="440"/>
      <c r="Y38" s="440"/>
      <c r="Z38" s="440"/>
    </row>
    <row r="39" ht="23.25" customHeight="1">
      <c r="A39" s="440"/>
      <c r="B39" s="440"/>
      <c r="C39" s="440"/>
      <c r="D39" s="440"/>
      <c r="E39" s="440"/>
      <c r="F39" s="440"/>
      <c r="G39" s="440"/>
      <c r="H39" s="440"/>
      <c r="I39" s="440"/>
      <c r="J39" s="440"/>
      <c r="K39" s="440"/>
      <c r="L39" s="440"/>
      <c r="M39" s="440"/>
      <c r="N39" s="440"/>
      <c r="O39" s="440"/>
      <c r="P39" s="440"/>
      <c r="Q39" s="440"/>
      <c r="R39" s="440"/>
      <c r="S39" s="440"/>
      <c r="T39" s="440"/>
      <c r="U39" s="440"/>
      <c r="V39" s="440"/>
      <c r="W39" s="440"/>
      <c r="X39" s="440"/>
      <c r="Y39" s="440"/>
      <c r="Z39" s="440"/>
    </row>
    <row r="40" ht="23.25" customHeight="1">
      <c r="A40" s="440"/>
      <c r="B40" s="440"/>
      <c r="C40" s="440"/>
      <c r="D40" s="440"/>
      <c r="E40" s="440"/>
      <c r="F40" s="440"/>
      <c r="G40" s="440"/>
      <c r="H40" s="440"/>
      <c r="I40" s="440"/>
      <c r="J40" s="440"/>
      <c r="K40" s="440"/>
      <c r="L40" s="440"/>
      <c r="M40" s="440"/>
      <c r="N40" s="440"/>
      <c r="O40" s="440"/>
      <c r="P40" s="440"/>
      <c r="Q40" s="440"/>
      <c r="R40" s="440"/>
      <c r="S40" s="440"/>
      <c r="T40" s="440"/>
      <c r="U40" s="440"/>
      <c r="V40" s="440"/>
      <c r="W40" s="440"/>
      <c r="X40" s="440"/>
      <c r="Y40" s="440"/>
      <c r="Z40" s="440"/>
    </row>
    <row r="41" ht="23.25" customHeight="1">
      <c r="A41" s="440"/>
      <c r="B41" s="440"/>
      <c r="C41" s="440"/>
      <c r="D41" s="440"/>
      <c r="E41" s="440"/>
      <c r="F41" s="440"/>
      <c r="G41" s="440"/>
      <c r="H41" s="440"/>
      <c r="I41" s="440"/>
      <c r="J41" s="440"/>
      <c r="K41" s="440"/>
      <c r="L41" s="440"/>
      <c r="M41" s="440"/>
      <c r="N41" s="440"/>
      <c r="O41" s="440"/>
      <c r="P41" s="440"/>
      <c r="Q41" s="440"/>
      <c r="R41" s="440"/>
      <c r="S41" s="440"/>
      <c r="T41" s="440"/>
      <c r="U41" s="440"/>
      <c r="V41" s="440"/>
      <c r="W41" s="440"/>
      <c r="X41" s="440"/>
      <c r="Y41" s="440"/>
      <c r="Z41" s="440"/>
    </row>
    <row r="42" ht="23.25" customHeight="1">
      <c r="A42" s="440"/>
      <c r="B42" s="440"/>
      <c r="C42" s="440"/>
      <c r="D42" s="440"/>
      <c r="E42" s="440"/>
      <c r="F42" s="440"/>
      <c r="G42" s="440"/>
      <c r="H42" s="440"/>
      <c r="I42" s="440"/>
      <c r="J42" s="440"/>
      <c r="K42" s="440"/>
      <c r="L42" s="440"/>
      <c r="M42" s="440"/>
      <c r="N42" s="440"/>
      <c r="O42" s="440"/>
      <c r="P42" s="440"/>
      <c r="Q42" s="440"/>
      <c r="R42" s="440"/>
      <c r="S42" s="440"/>
      <c r="T42" s="440"/>
      <c r="U42" s="440"/>
      <c r="V42" s="440"/>
      <c r="W42" s="440"/>
      <c r="X42" s="440"/>
      <c r="Y42" s="440"/>
      <c r="Z42" s="440"/>
    </row>
    <row r="43" ht="23.25" customHeight="1">
      <c r="A43" s="440"/>
      <c r="B43" s="440"/>
      <c r="C43" s="440"/>
      <c r="D43" s="440"/>
      <c r="E43" s="440"/>
      <c r="F43" s="440"/>
      <c r="G43" s="440"/>
      <c r="H43" s="440"/>
      <c r="I43" s="440"/>
      <c r="J43" s="440"/>
      <c r="K43" s="440"/>
      <c r="L43" s="440"/>
      <c r="M43" s="440"/>
      <c r="N43" s="440"/>
      <c r="O43" s="440"/>
      <c r="P43" s="440"/>
      <c r="Q43" s="440"/>
      <c r="R43" s="440"/>
      <c r="S43" s="440"/>
      <c r="T43" s="440"/>
      <c r="U43" s="440"/>
      <c r="V43" s="440"/>
      <c r="W43" s="440"/>
      <c r="X43" s="440"/>
      <c r="Y43" s="440"/>
      <c r="Z43" s="440"/>
    </row>
    <row r="44" ht="23.25" customHeight="1">
      <c r="A44" s="440"/>
      <c r="B44" s="440"/>
      <c r="C44" s="440"/>
      <c r="D44" s="440"/>
      <c r="E44" s="440"/>
      <c r="F44" s="440"/>
      <c r="G44" s="440"/>
      <c r="H44" s="440"/>
      <c r="I44" s="440"/>
      <c r="J44" s="440"/>
      <c r="K44" s="440"/>
      <c r="L44" s="440"/>
      <c r="M44" s="440"/>
      <c r="N44" s="440"/>
      <c r="O44" s="440"/>
      <c r="P44" s="440"/>
      <c r="Q44" s="440"/>
      <c r="R44" s="440"/>
      <c r="S44" s="440"/>
      <c r="T44" s="440"/>
      <c r="U44" s="440"/>
      <c r="V44" s="440"/>
      <c r="W44" s="440"/>
      <c r="X44" s="440"/>
      <c r="Y44" s="440"/>
      <c r="Z44" s="440"/>
    </row>
    <row r="45" ht="23.25" customHeight="1">
      <c r="A45" s="440"/>
      <c r="B45" s="440"/>
      <c r="C45" s="440"/>
      <c r="D45" s="440"/>
      <c r="E45" s="440"/>
      <c r="F45" s="440"/>
      <c r="G45" s="440"/>
      <c r="H45" s="440"/>
      <c r="I45" s="440"/>
      <c r="J45" s="440"/>
      <c r="K45" s="440"/>
      <c r="L45" s="440"/>
      <c r="M45" s="440"/>
      <c r="N45" s="440"/>
      <c r="O45" s="440"/>
      <c r="P45" s="440"/>
      <c r="Q45" s="440"/>
      <c r="R45" s="440"/>
      <c r="S45" s="440"/>
      <c r="T45" s="440"/>
      <c r="U45" s="440"/>
      <c r="V45" s="440"/>
      <c r="W45" s="440"/>
      <c r="X45" s="440"/>
      <c r="Y45" s="440"/>
      <c r="Z45" s="440"/>
    </row>
    <row r="46" ht="23.25" customHeight="1">
      <c r="A46" s="440"/>
      <c r="B46" s="440"/>
      <c r="C46" s="440"/>
      <c r="D46" s="440"/>
      <c r="E46" s="440"/>
      <c r="F46" s="440"/>
      <c r="G46" s="440"/>
      <c r="H46" s="440"/>
      <c r="I46" s="440"/>
      <c r="J46" s="440"/>
      <c r="K46" s="440"/>
      <c r="L46" s="440"/>
      <c r="M46" s="440"/>
      <c r="N46" s="440"/>
      <c r="O46" s="440"/>
      <c r="P46" s="440"/>
      <c r="Q46" s="440"/>
      <c r="R46" s="440"/>
      <c r="S46" s="440"/>
      <c r="T46" s="440"/>
      <c r="U46" s="440"/>
      <c r="V46" s="440"/>
      <c r="W46" s="440"/>
      <c r="X46" s="440"/>
      <c r="Y46" s="440"/>
      <c r="Z46" s="440"/>
    </row>
    <row r="47" ht="23.25" customHeight="1">
      <c r="A47" s="440"/>
      <c r="B47" s="440"/>
      <c r="C47" s="440"/>
      <c r="D47" s="440"/>
      <c r="E47" s="440"/>
      <c r="F47" s="440"/>
      <c r="G47" s="440"/>
      <c r="H47" s="440"/>
      <c r="I47" s="440"/>
      <c r="J47" s="440"/>
      <c r="K47" s="440"/>
      <c r="L47" s="440"/>
      <c r="M47" s="440"/>
      <c r="N47" s="440"/>
      <c r="O47" s="440"/>
      <c r="P47" s="440"/>
      <c r="Q47" s="440"/>
      <c r="R47" s="440"/>
      <c r="S47" s="440"/>
      <c r="T47" s="440"/>
      <c r="U47" s="440"/>
      <c r="V47" s="440"/>
      <c r="W47" s="440"/>
      <c r="X47" s="440"/>
      <c r="Y47" s="440"/>
      <c r="Z47" s="440"/>
    </row>
    <row r="48" ht="23.25" customHeight="1">
      <c r="A48" s="440"/>
      <c r="B48" s="440"/>
      <c r="C48" s="440"/>
      <c r="D48" s="440"/>
      <c r="E48" s="440"/>
      <c r="F48" s="440"/>
      <c r="G48" s="440"/>
      <c r="H48" s="440"/>
      <c r="I48" s="440"/>
      <c r="J48" s="440"/>
      <c r="K48" s="440"/>
      <c r="L48" s="440"/>
      <c r="M48" s="440"/>
      <c r="N48" s="440"/>
      <c r="O48" s="440"/>
      <c r="P48" s="440"/>
      <c r="Q48" s="440"/>
      <c r="R48" s="440"/>
      <c r="S48" s="440"/>
      <c r="T48" s="440"/>
      <c r="U48" s="440"/>
      <c r="V48" s="440"/>
      <c r="W48" s="440"/>
      <c r="X48" s="440"/>
      <c r="Y48" s="440"/>
      <c r="Z48" s="440"/>
    </row>
    <row r="49" ht="23.25" customHeight="1">
      <c r="A49" s="440"/>
      <c r="B49" s="440"/>
      <c r="C49" s="440"/>
      <c r="D49" s="440"/>
      <c r="E49" s="440"/>
      <c r="F49" s="440"/>
      <c r="G49" s="440"/>
      <c r="H49" s="440"/>
      <c r="I49" s="440"/>
      <c r="J49" s="440"/>
      <c r="K49" s="440"/>
      <c r="L49" s="440"/>
      <c r="M49" s="440"/>
      <c r="N49" s="440"/>
      <c r="O49" s="440"/>
      <c r="P49" s="440"/>
      <c r="Q49" s="440"/>
      <c r="R49" s="440"/>
      <c r="S49" s="440"/>
      <c r="T49" s="440"/>
      <c r="U49" s="440"/>
      <c r="V49" s="440"/>
      <c r="W49" s="440"/>
      <c r="X49" s="440"/>
      <c r="Y49" s="440"/>
      <c r="Z49" s="440"/>
    </row>
    <row r="50" ht="23.25" customHeight="1">
      <c r="A50" s="440"/>
      <c r="B50" s="440"/>
      <c r="C50" s="440"/>
      <c r="D50" s="440"/>
      <c r="E50" s="440"/>
      <c r="F50" s="440"/>
      <c r="G50" s="440"/>
      <c r="H50" s="440"/>
      <c r="I50" s="440"/>
      <c r="J50" s="440"/>
      <c r="K50" s="440"/>
      <c r="L50" s="440"/>
      <c r="M50" s="440"/>
      <c r="N50" s="440"/>
      <c r="O50" s="440"/>
      <c r="P50" s="440"/>
      <c r="Q50" s="440"/>
      <c r="R50" s="440"/>
      <c r="S50" s="440"/>
      <c r="T50" s="440"/>
      <c r="U50" s="440"/>
      <c r="V50" s="440"/>
      <c r="W50" s="440"/>
      <c r="X50" s="440"/>
      <c r="Y50" s="440"/>
      <c r="Z50" s="440"/>
    </row>
    <row r="51" ht="23.25" customHeight="1">
      <c r="A51" s="440"/>
      <c r="B51" s="440"/>
      <c r="C51" s="440"/>
      <c r="D51" s="440"/>
      <c r="E51" s="440"/>
      <c r="F51" s="440"/>
      <c r="G51" s="440"/>
      <c r="H51" s="440"/>
      <c r="I51" s="440"/>
      <c r="J51" s="440"/>
      <c r="K51" s="440"/>
      <c r="L51" s="440"/>
      <c r="M51" s="440"/>
      <c r="N51" s="440"/>
      <c r="O51" s="440"/>
      <c r="P51" s="440"/>
      <c r="Q51" s="440"/>
      <c r="R51" s="440"/>
      <c r="S51" s="440"/>
      <c r="T51" s="440"/>
      <c r="U51" s="440"/>
      <c r="V51" s="440"/>
      <c r="W51" s="440"/>
      <c r="X51" s="440"/>
      <c r="Y51" s="440"/>
      <c r="Z51" s="440"/>
    </row>
    <row r="52" ht="23.25" customHeight="1">
      <c r="A52" s="440"/>
      <c r="B52" s="440"/>
      <c r="C52" s="440"/>
      <c r="D52" s="440"/>
      <c r="E52" s="440"/>
      <c r="F52" s="440"/>
      <c r="G52" s="440"/>
      <c r="H52" s="440"/>
      <c r="I52" s="440"/>
      <c r="J52" s="440"/>
      <c r="K52" s="440"/>
      <c r="L52" s="440"/>
      <c r="M52" s="440"/>
      <c r="N52" s="440"/>
      <c r="O52" s="440"/>
      <c r="P52" s="440"/>
      <c r="Q52" s="440"/>
      <c r="R52" s="440"/>
      <c r="S52" s="440"/>
      <c r="T52" s="440"/>
      <c r="U52" s="440"/>
      <c r="V52" s="440"/>
      <c r="W52" s="440"/>
      <c r="X52" s="440"/>
      <c r="Y52" s="440"/>
      <c r="Z52" s="440"/>
    </row>
    <row r="53" ht="23.25" customHeight="1">
      <c r="A53" s="440"/>
      <c r="B53" s="440"/>
      <c r="C53" s="440"/>
      <c r="D53" s="440"/>
      <c r="E53" s="440"/>
      <c r="F53" s="440"/>
      <c r="G53" s="440"/>
      <c r="H53" s="440"/>
      <c r="I53" s="440"/>
      <c r="J53" s="440"/>
      <c r="K53" s="440"/>
      <c r="L53" s="440"/>
      <c r="M53" s="440"/>
      <c r="N53" s="440"/>
      <c r="O53" s="440"/>
      <c r="P53" s="440"/>
      <c r="Q53" s="440"/>
      <c r="R53" s="440"/>
      <c r="S53" s="440"/>
      <c r="T53" s="440"/>
      <c r="U53" s="440"/>
      <c r="V53" s="440"/>
      <c r="W53" s="440"/>
      <c r="X53" s="440"/>
      <c r="Y53" s="440"/>
      <c r="Z53" s="440"/>
    </row>
    <row r="54" ht="23.25" customHeight="1">
      <c r="A54" s="440"/>
      <c r="B54" s="440"/>
      <c r="C54" s="440"/>
      <c r="D54" s="440"/>
      <c r="E54" s="440"/>
      <c r="F54" s="440"/>
      <c r="G54" s="440"/>
      <c r="H54" s="440"/>
      <c r="I54" s="440"/>
      <c r="J54" s="440"/>
      <c r="K54" s="440"/>
      <c r="L54" s="440"/>
      <c r="M54" s="440"/>
      <c r="N54" s="440"/>
      <c r="O54" s="440"/>
      <c r="P54" s="440"/>
      <c r="Q54" s="440"/>
      <c r="R54" s="440"/>
      <c r="S54" s="440"/>
      <c r="T54" s="440"/>
      <c r="U54" s="440"/>
      <c r="V54" s="440"/>
      <c r="W54" s="440"/>
      <c r="X54" s="440"/>
      <c r="Y54" s="440"/>
      <c r="Z54" s="440"/>
    </row>
    <row r="55" ht="23.25" customHeight="1">
      <c r="A55" s="440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40"/>
      <c r="S55" s="440"/>
      <c r="T55" s="440"/>
      <c r="U55" s="440"/>
      <c r="V55" s="440"/>
      <c r="W55" s="440"/>
      <c r="X55" s="440"/>
      <c r="Y55" s="440"/>
      <c r="Z55" s="440"/>
    </row>
    <row r="56" ht="23.25" customHeight="1">
      <c r="A56" s="440"/>
      <c r="B56" s="440"/>
      <c r="C56" s="440"/>
      <c r="D56" s="440"/>
      <c r="E56" s="440"/>
      <c r="F56" s="440"/>
      <c r="G56" s="440"/>
      <c r="H56" s="440"/>
      <c r="I56" s="440"/>
      <c r="J56" s="440"/>
      <c r="K56" s="440"/>
      <c r="L56" s="440"/>
      <c r="M56" s="440"/>
      <c r="N56" s="440"/>
      <c r="O56" s="440"/>
      <c r="P56" s="440"/>
      <c r="Q56" s="440"/>
      <c r="R56" s="440"/>
      <c r="S56" s="440"/>
      <c r="T56" s="440"/>
      <c r="U56" s="440"/>
      <c r="V56" s="440"/>
      <c r="W56" s="440"/>
      <c r="X56" s="440"/>
      <c r="Y56" s="440"/>
      <c r="Z56" s="440"/>
    </row>
    <row r="57" ht="23.25" customHeight="1">
      <c r="A57" s="440"/>
      <c r="B57" s="440"/>
      <c r="C57" s="440"/>
      <c r="D57" s="440"/>
      <c r="E57" s="440"/>
      <c r="F57" s="440"/>
      <c r="G57" s="440"/>
      <c r="H57" s="440"/>
      <c r="I57" s="440"/>
      <c r="J57" s="440"/>
      <c r="K57" s="440"/>
      <c r="L57" s="440"/>
      <c r="M57" s="440"/>
      <c r="N57" s="440"/>
      <c r="O57" s="440"/>
      <c r="P57" s="440"/>
      <c r="Q57" s="440"/>
      <c r="R57" s="440"/>
      <c r="S57" s="440"/>
      <c r="T57" s="440"/>
      <c r="U57" s="440"/>
      <c r="V57" s="440"/>
      <c r="W57" s="440"/>
      <c r="X57" s="440"/>
      <c r="Y57" s="440"/>
      <c r="Z57" s="440"/>
    </row>
    <row r="58" ht="23.25" customHeight="1">
      <c r="A58" s="440"/>
      <c r="B58" s="440"/>
      <c r="C58" s="440"/>
      <c r="D58" s="440"/>
      <c r="E58" s="440"/>
      <c r="F58" s="440"/>
      <c r="G58" s="440"/>
      <c r="H58" s="440"/>
      <c r="I58" s="440"/>
      <c r="J58" s="440"/>
      <c r="K58" s="440"/>
      <c r="L58" s="440"/>
      <c r="M58" s="440"/>
      <c r="N58" s="440"/>
      <c r="O58" s="440"/>
      <c r="P58" s="440"/>
      <c r="Q58" s="440"/>
      <c r="R58" s="440"/>
      <c r="S58" s="440"/>
      <c r="T58" s="440"/>
      <c r="U58" s="440"/>
      <c r="V58" s="440"/>
      <c r="W58" s="440"/>
      <c r="X58" s="440"/>
      <c r="Y58" s="440"/>
      <c r="Z58" s="440"/>
    </row>
    <row r="59" ht="23.25" customHeight="1">
      <c r="A59" s="440"/>
      <c r="B59" s="440"/>
      <c r="C59" s="440"/>
      <c r="D59" s="440"/>
      <c r="E59" s="440"/>
      <c r="F59" s="440"/>
      <c r="G59" s="440"/>
      <c r="H59" s="440"/>
      <c r="I59" s="440"/>
      <c r="J59" s="440"/>
      <c r="K59" s="440"/>
      <c r="L59" s="440"/>
      <c r="M59" s="440"/>
      <c r="N59" s="440"/>
      <c r="O59" s="440"/>
      <c r="P59" s="440"/>
      <c r="Q59" s="440"/>
      <c r="R59" s="440"/>
      <c r="S59" s="440"/>
      <c r="T59" s="440"/>
      <c r="U59" s="440"/>
      <c r="V59" s="440"/>
      <c r="W59" s="440"/>
      <c r="X59" s="440"/>
      <c r="Y59" s="440"/>
      <c r="Z59" s="440"/>
    </row>
    <row r="60" ht="23.25" customHeight="1">
      <c r="A60" s="440"/>
      <c r="B60" s="440"/>
      <c r="C60" s="440"/>
      <c r="D60" s="440"/>
      <c r="E60" s="440"/>
      <c r="F60" s="440"/>
      <c r="G60" s="440"/>
      <c r="H60" s="440"/>
      <c r="I60" s="440"/>
      <c r="J60" s="440"/>
      <c r="K60" s="440"/>
      <c r="L60" s="440"/>
      <c r="M60" s="440"/>
      <c r="N60" s="440"/>
      <c r="O60" s="440"/>
      <c r="P60" s="440"/>
      <c r="Q60" s="440"/>
      <c r="R60" s="440"/>
      <c r="S60" s="440"/>
      <c r="T60" s="440"/>
      <c r="U60" s="440"/>
      <c r="V60" s="440"/>
      <c r="W60" s="440"/>
      <c r="X60" s="440"/>
      <c r="Y60" s="440"/>
      <c r="Z60" s="440"/>
    </row>
    <row r="61" ht="23.25" customHeight="1">
      <c r="A61" s="440"/>
      <c r="B61" s="440"/>
      <c r="C61" s="440"/>
      <c r="D61" s="440"/>
      <c r="E61" s="440"/>
      <c r="F61" s="440"/>
      <c r="G61" s="440"/>
      <c r="H61" s="440"/>
      <c r="I61" s="440"/>
      <c r="J61" s="440"/>
      <c r="K61" s="440"/>
      <c r="L61" s="440"/>
      <c r="M61" s="440"/>
      <c r="N61" s="440"/>
      <c r="O61" s="440"/>
      <c r="P61" s="440"/>
      <c r="Q61" s="440"/>
      <c r="R61" s="440"/>
      <c r="S61" s="440"/>
      <c r="T61" s="440"/>
      <c r="U61" s="440"/>
      <c r="V61" s="440"/>
      <c r="W61" s="440"/>
      <c r="X61" s="440"/>
      <c r="Y61" s="440"/>
      <c r="Z61" s="440"/>
    </row>
    <row r="62" ht="23.25" customHeight="1">
      <c r="A62" s="440"/>
      <c r="B62" s="440"/>
      <c r="C62" s="440"/>
      <c r="D62" s="440"/>
      <c r="E62" s="440"/>
      <c r="F62" s="440"/>
      <c r="G62" s="440"/>
      <c r="H62" s="440"/>
      <c r="I62" s="440"/>
      <c r="J62" s="440"/>
      <c r="K62" s="440"/>
      <c r="L62" s="440"/>
      <c r="M62" s="440"/>
      <c r="N62" s="440"/>
      <c r="O62" s="440"/>
      <c r="P62" s="440"/>
      <c r="Q62" s="440"/>
      <c r="R62" s="440"/>
      <c r="S62" s="440"/>
      <c r="T62" s="440"/>
      <c r="U62" s="440"/>
      <c r="V62" s="440"/>
      <c r="W62" s="440"/>
      <c r="X62" s="440"/>
      <c r="Y62" s="440"/>
      <c r="Z62" s="440"/>
    </row>
    <row r="63" ht="23.25" customHeight="1">
      <c r="A63" s="440"/>
      <c r="B63" s="440"/>
      <c r="C63" s="440"/>
      <c r="D63" s="440"/>
      <c r="E63" s="440"/>
      <c r="F63" s="440"/>
      <c r="G63" s="440"/>
      <c r="H63" s="440"/>
      <c r="I63" s="440"/>
      <c r="J63" s="440"/>
      <c r="K63" s="440"/>
      <c r="L63" s="440"/>
      <c r="M63" s="440"/>
      <c r="N63" s="440"/>
      <c r="O63" s="440"/>
      <c r="P63" s="440"/>
      <c r="Q63" s="440"/>
      <c r="R63" s="440"/>
      <c r="S63" s="440"/>
      <c r="T63" s="440"/>
      <c r="U63" s="440"/>
      <c r="V63" s="440"/>
      <c r="W63" s="440"/>
      <c r="X63" s="440"/>
      <c r="Y63" s="440"/>
      <c r="Z63" s="440"/>
    </row>
    <row r="64" ht="23.25" customHeight="1">
      <c r="A64" s="440"/>
      <c r="B64" s="440"/>
      <c r="C64" s="440"/>
      <c r="D64" s="440"/>
      <c r="E64" s="440"/>
      <c r="F64" s="440"/>
      <c r="G64" s="440"/>
      <c r="H64" s="440"/>
      <c r="I64" s="440"/>
      <c r="J64" s="440"/>
      <c r="K64" s="440"/>
      <c r="L64" s="440"/>
      <c r="M64" s="440"/>
      <c r="N64" s="440"/>
      <c r="O64" s="440"/>
      <c r="P64" s="440"/>
      <c r="Q64" s="440"/>
      <c r="R64" s="440"/>
      <c r="S64" s="440"/>
      <c r="T64" s="440"/>
      <c r="U64" s="440"/>
      <c r="V64" s="440"/>
      <c r="W64" s="440"/>
      <c r="X64" s="440"/>
      <c r="Y64" s="440"/>
      <c r="Z64" s="440"/>
    </row>
    <row r="65" ht="23.25" customHeight="1">
      <c r="A65" s="440"/>
      <c r="B65" s="440"/>
      <c r="C65" s="440"/>
      <c r="D65" s="440"/>
      <c r="E65" s="440"/>
      <c r="F65" s="440"/>
      <c r="G65" s="440"/>
      <c r="H65" s="440"/>
      <c r="I65" s="440"/>
      <c r="J65" s="440"/>
      <c r="K65" s="440"/>
      <c r="L65" s="440"/>
      <c r="M65" s="440"/>
      <c r="N65" s="440"/>
      <c r="O65" s="440"/>
      <c r="P65" s="440"/>
      <c r="Q65" s="440"/>
      <c r="R65" s="440"/>
      <c r="S65" s="440"/>
      <c r="T65" s="440"/>
      <c r="U65" s="440"/>
      <c r="V65" s="440"/>
      <c r="W65" s="440"/>
      <c r="X65" s="440"/>
      <c r="Y65" s="440"/>
      <c r="Z65" s="440"/>
    </row>
    <row r="66" ht="23.25" customHeight="1">
      <c r="A66" s="440"/>
      <c r="B66" s="440"/>
      <c r="C66" s="440"/>
      <c r="D66" s="440"/>
      <c r="E66" s="440"/>
      <c r="F66" s="440"/>
      <c r="G66" s="440"/>
      <c r="H66" s="440"/>
      <c r="I66" s="440"/>
      <c r="J66" s="440"/>
      <c r="K66" s="440"/>
      <c r="L66" s="440"/>
      <c r="M66" s="440"/>
      <c r="N66" s="440"/>
      <c r="O66" s="440"/>
      <c r="P66" s="440"/>
      <c r="Q66" s="440"/>
      <c r="R66" s="440"/>
      <c r="S66" s="440"/>
      <c r="T66" s="440"/>
      <c r="U66" s="440"/>
      <c r="V66" s="440"/>
      <c r="W66" s="440"/>
      <c r="X66" s="440"/>
      <c r="Y66" s="440"/>
      <c r="Z66" s="440"/>
    </row>
    <row r="67" ht="23.25" customHeight="1">
      <c r="A67" s="440"/>
      <c r="B67" s="440"/>
      <c r="C67" s="440"/>
      <c r="D67" s="440"/>
      <c r="E67" s="440"/>
      <c r="F67" s="440"/>
      <c r="G67" s="440"/>
      <c r="H67" s="440"/>
      <c r="I67" s="440"/>
      <c r="J67" s="440"/>
      <c r="K67" s="440"/>
      <c r="L67" s="440"/>
      <c r="M67" s="440"/>
      <c r="N67" s="440"/>
      <c r="O67" s="440"/>
      <c r="P67" s="440"/>
      <c r="Q67" s="440"/>
      <c r="R67" s="440"/>
      <c r="S67" s="440"/>
      <c r="T67" s="440"/>
      <c r="U67" s="440"/>
      <c r="V67" s="440"/>
      <c r="W67" s="440"/>
      <c r="X67" s="440"/>
      <c r="Y67" s="440"/>
      <c r="Z67" s="440"/>
    </row>
    <row r="68" ht="23.25" customHeight="1">
      <c r="A68" s="440"/>
      <c r="B68" s="440"/>
      <c r="C68" s="440"/>
      <c r="D68" s="440"/>
      <c r="E68" s="440"/>
      <c r="F68" s="440"/>
      <c r="G68" s="440"/>
      <c r="H68" s="440"/>
      <c r="I68" s="440"/>
      <c r="J68" s="440"/>
      <c r="K68" s="440"/>
      <c r="L68" s="440"/>
      <c r="M68" s="440"/>
      <c r="N68" s="440"/>
      <c r="O68" s="440"/>
      <c r="P68" s="440"/>
      <c r="Q68" s="440"/>
      <c r="R68" s="440"/>
      <c r="S68" s="440"/>
      <c r="T68" s="440"/>
      <c r="U68" s="440"/>
      <c r="V68" s="440"/>
      <c r="W68" s="440"/>
      <c r="X68" s="440"/>
      <c r="Y68" s="440"/>
      <c r="Z68" s="440"/>
    </row>
    <row r="69" ht="23.25" customHeight="1">
      <c r="A69" s="440"/>
      <c r="B69" s="440"/>
      <c r="C69" s="440"/>
      <c r="D69" s="440"/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/>
      <c r="R69" s="440"/>
      <c r="S69" s="440"/>
      <c r="T69" s="440"/>
      <c r="U69" s="440"/>
      <c r="V69" s="440"/>
      <c r="W69" s="440"/>
      <c r="X69" s="440"/>
      <c r="Y69" s="440"/>
      <c r="Z69" s="440"/>
    </row>
    <row r="70" ht="23.25" customHeight="1">
      <c r="A70" s="440"/>
      <c r="B70" s="440"/>
      <c r="C70" s="440"/>
      <c r="D70" s="440"/>
      <c r="E70" s="440"/>
      <c r="F70" s="440"/>
      <c r="G70" s="440"/>
      <c r="H70" s="440"/>
      <c r="I70" s="440"/>
      <c r="J70" s="440"/>
      <c r="K70" s="440"/>
      <c r="L70" s="440"/>
      <c r="M70" s="440"/>
      <c r="N70" s="440"/>
      <c r="O70" s="440"/>
      <c r="P70" s="440"/>
      <c r="Q70" s="440"/>
      <c r="R70" s="440"/>
      <c r="S70" s="440"/>
      <c r="T70" s="440"/>
      <c r="U70" s="440"/>
      <c r="V70" s="440"/>
      <c r="W70" s="440"/>
      <c r="X70" s="440"/>
      <c r="Y70" s="440"/>
      <c r="Z70" s="440"/>
    </row>
    <row r="71" ht="23.25" customHeight="1">
      <c r="A71" s="440"/>
      <c r="B71" s="440"/>
      <c r="C71" s="440"/>
      <c r="D71" s="440"/>
      <c r="E71" s="440"/>
      <c r="F71" s="440"/>
      <c r="G71" s="440"/>
      <c r="H71" s="440"/>
      <c r="I71" s="440"/>
      <c r="J71" s="440"/>
      <c r="K71" s="440"/>
      <c r="L71" s="440"/>
      <c r="M71" s="440"/>
      <c r="N71" s="440"/>
      <c r="O71" s="440"/>
      <c r="P71" s="440"/>
      <c r="Q71" s="440"/>
      <c r="R71" s="440"/>
      <c r="S71" s="440"/>
      <c r="T71" s="440"/>
      <c r="U71" s="440"/>
      <c r="V71" s="440"/>
      <c r="W71" s="440"/>
      <c r="X71" s="440"/>
      <c r="Y71" s="440"/>
      <c r="Z71" s="440"/>
    </row>
    <row r="72" ht="23.25" customHeight="1">
      <c r="A72" s="440"/>
      <c r="B72" s="440"/>
      <c r="C72" s="440"/>
      <c r="D72" s="440"/>
      <c r="E72" s="440"/>
      <c r="F72" s="440"/>
      <c r="G72" s="440"/>
      <c r="H72" s="440"/>
      <c r="I72" s="440"/>
      <c r="J72" s="440"/>
      <c r="K72" s="440"/>
      <c r="L72" s="440"/>
      <c r="M72" s="440"/>
      <c r="N72" s="440"/>
      <c r="O72" s="440"/>
      <c r="P72" s="440"/>
      <c r="Q72" s="440"/>
      <c r="R72" s="440"/>
      <c r="S72" s="440"/>
      <c r="T72" s="440"/>
      <c r="U72" s="440"/>
      <c r="V72" s="440"/>
      <c r="W72" s="440"/>
      <c r="X72" s="440"/>
      <c r="Y72" s="440"/>
      <c r="Z72" s="440"/>
    </row>
    <row r="73" ht="23.25" customHeight="1">
      <c r="A73" s="440"/>
      <c r="B73" s="440"/>
      <c r="C73" s="440"/>
      <c r="D73" s="440"/>
      <c r="E73" s="440"/>
      <c r="F73" s="440"/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Q73" s="440"/>
      <c r="R73" s="440"/>
      <c r="S73" s="440"/>
      <c r="T73" s="440"/>
      <c r="U73" s="440"/>
      <c r="V73" s="440"/>
      <c r="W73" s="440"/>
      <c r="X73" s="440"/>
      <c r="Y73" s="440"/>
      <c r="Z73" s="440"/>
    </row>
    <row r="74" ht="23.25" customHeight="1">
      <c r="A74" s="440"/>
      <c r="B74" s="440"/>
      <c r="C74" s="440"/>
      <c r="D74" s="440"/>
      <c r="E74" s="440"/>
      <c r="F74" s="440"/>
      <c r="G74" s="440"/>
      <c r="H74" s="440"/>
      <c r="I74" s="440"/>
      <c r="J74" s="440"/>
      <c r="K74" s="440"/>
      <c r="L74" s="440"/>
      <c r="M74" s="440"/>
      <c r="N74" s="440"/>
      <c r="O74" s="440"/>
      <c r="P74" s="440"/>
      <c r="Q74" s="440"/>
      <c r="R74" s="440"/>
      <c r="S74" s="440"/>
      <c r="T74" s="440"/>
      <c r="U74" s="440"/>
      <c r="V74" s="440"/>
      <c r="W74" s="440"/>
      <c r="X74" s="440"/>
      <c r="Y74" s="440"/>
      <c r="Z74" s="440"/>
    </row>
    <row r="75" ht="23.25" customHeight="1">
      <c r="A75" s="440"/>
      <c r="B75" s="440"/>
      <c r="C75" s="440"/>
      <c r="D75" s="440"/>
      <c r="E75" s="440"/>
      <c r="F75" s="440"/>
      <c r="G75" s="440"/>
      <c r="H75" s="440"/>
      <c r="I75" s="440"/>
      <c r="J75" s="440"/>
      <c r="K75" s="440"/>
      <c r="L75" s="440"/>
      <c r="M75" s="440"/>
      <c r="N75" s="440"/>
      <c r="O75" s="440"/>
      <c r="P75" s="440"/>
      <c r="Q75" s="440"/>
      <c r="R75" s="440"/>
      <c r="S75" s="440"/>
      <c r="T75" s="440"/>
      <c r="U75" s="440"/>
      <c r="V75" s="440"/>
      <c r="W75" s="440"/>
      <c r="X75" s="440"/>
      <c r="Y75" s="440"/>
      <c r="Z75" s="440"/>
    </row>
    <row r="76" ht="23.25" customHeight="1">
      <c r="A76" s="440"/>
      <c r="B76" s="440"/>
      <c r="C76" s="440"/>
      <c r="D76" s="440"/>
      <c r="E76" s="440"/>
      <c r="F76" s="440"/>
      <c r="G76" s="440"/>
      <c r="H76" s="440"/>
      <c r="I76" s="440"/>
      <c r="J76" s="440"/>
      <c r="K76" s="440"/>
      <c r="L76" s="440"/>
      <c r="M76" s="440"/>
      <c r="N76" s="440"/>
      <c r="O76" s="440"/>
      <c r="P76" s="440"/>
      <c r="Q76" s="440"/>
      <c r="R76" s="440"/>
      <c r="S76" s="440"/>
      <c r="T76" s="440"/>
      <c r="U76" s="440"/>
      <c r="V76" s="440"/>
      <c r="W76" s="440"/>
      <c r="X76" s="440"/>
      <c r="Y76" s="440"/>
      <c r="Z76" s="440"/>
    </row>
    <row r="77" ht="23.25" customHeight="1">
      <c r="A77" s="440"/>
      <c r="B77" s="440"/>
      <c r="C77" s="440"/>
      <c r="D77" s="440"/>
      <c r="E77" s="440"/>
      <c r="F77" s="440"/>
      <c r="G77" s="440"/>
      <c r="H77" s="440"/>
      <c r="I77" s="440"/>
      <c r="J77" s="440"/>
      <c r="K77" s="440"/>
      <c r="L77" s="440"/>
      <c r="M77" s="440"/>
      <c r="N77" s="440"/>
      <c r="O77" s="440"/>
      <c r="P77" s="440"/>
      <c r="Q77" s="440"/>
      <c r="R77" s="440"/>
      <c r="S77" s="440"/>
      <c r="T77" s="440"/>
      <c r="U77" s="440"/>
      <c r="V77" s="440"/>
      <c r="W77" s="440"/>
      <c r="X77" s="440"/>
      <c r="Y77" s="440"/>
      <c r="Z77" s="440"/>
    </row>
    <row r="78" ht="23.25" customHeight="1">
      <c r="A78" s="440"/>
      <c r="B78" s="440"/>
      <c r="C78" s="440"/>
      <c r="D78" s="440"/>
      <c r="E78" s="440"/>
      <c r="F78" s="440"/>
      <c r="G78" s="440"/>
      <c r="H78" s="440"/>
      <c r="I78" s="440"/>
      <c r="J78" s="440"/>
      <c r="K78" s="440"/>
      <c r="L78" s="440"/>
      <c r="M78" s="440"/>
      <c r="N78" s="440"/>
      <c r="O78" s="440"/>
      <c r="P78" s="440"/>
      <c r="Q78" s="440"/>
      <c r="R78" s="440"/>
      <c r="S78" s="440"/>
      <c r="T78" s="440"/>
      <c r="U78" s="440"/>
      <c r="V78" s="440"/>
      <c r="W78" s="440"/>
      <c r="X78" s="440"/>
      <c r="Y78" s="440"/>
      <c r="Z78" s="440"/>
    </row>
    <row r="79" ht="23.25" customHeight="1">
      <c r="A79" s="440"/>
      <c r="B79" s="440"/>
      <c r="C79" s="440"/>
      <c r="D79" s="440"/>
      <c r="E79" s="440"/>
      <c r="F79" s="440"/>
      <c r="G79" s="440"/>
      <c r="H79" s="440"/>
      <c r="I79" s="440"/>
      <c r="J79" s="440"/>
      <c r="K79" s="440"/>
      <c r="L79" s="440"/>
      <c r="M79" s="440"/>
      <c r="N79" s="440"/>
      <c r="O79" s="440"/>
      <c r="P79" s="440"/>
      <c r="Q79" s="440"/>
      <c r="R79" s="440"/>
      <c r="S79" s="440"/>
      <c r="T79" s="440"/>
      <c r="U79" s="440"/>
      <c r="V79" s="440"/>
      <c r="W79" s="440"/>
      <c r="X79" s="440"/>
      <c r="Y79" s="440"/>
      <c r="Z79" s="440"/>
    </row>
    <row r="80" ht="23.25" customHeight="1">
      <c r="A80" s="440"/>
      <c r="B80" s="440"/>
      <c r="C80" s="440"/>
      <c r="D80" s="440"/>
      <c r="E80" s="440"/>
      <c r="F80" s="440"/>
      <c r="G80" s="440"/>
      <c r="H80" s="440"/>
      <c r="I80" s="440"/>
      <c r="J80" s="440"/>
      <c r="K80" s="440"/>
      <c r="L80" s="440"/>
      <c r="M80" s="440"/>
      <c r="N80" s="440"/>
      <c r="O80" s="440"/>
      <c r="P80" s="440"/>
      <c r="Q80" s="440"/>
      <c r="R80" s="440"/>
      <c r="S80" s="440"/>
      <c r="T80" s="440"/>
      <c r="U80" s="440"/>
      <c r="V80" s="440"/>
      <c r="W80" s="440"/>
      <c r="X80" s="440"/>
      <c r="Y80" s="440"/>
      <c r="Z80" s="440"/>
    </row>
    <row r="81" ht="23.25" customHeight="1">
      <c r="A81" s="440"/>
      <c r="B81" s="440"/>
      <c r="C81" s="440"/>
      <c r="D81" s="440"/>
      <c r="E81" s="440"/>
      <c r="F81" s="440"/>
      <c r="G81" s="440"/>
      <c r="H81" s="440"/>
      <c r="I81" s="440"/>
      <c r="J81" s="440"/>
      <c r="K81" s="440"/>
      <c r="L81" s="440"/>
      <c r="M81" s="440"/>
      <c r="N81" s="440"/>
      <c r="O81" s="440"/>
      <c r="P81" s="440"/>
      <c r="Q81" s="440"/>
      <c r="R81" s="440"/>
      <c r="S81" s="440"/>
      <c r="T81" s="440"/>
      <c r="U81" s="440"/>
      <c r="V81" s="440"/>
      <c r="W81" s="440"/>
      <c r="X81" s="440"/>
      <c r="Y81" s="440"/>
      <c r="Z81" s="440"/>
    </row>
    <row r="82" ht="23.25" customHeight="1">
      <c r="A82" s="440"/>
      <c r="B82" s="440"/>
      <c r="C82" s="440"/>
      <c r="D82" s="440"/>
      <c r="E82" s="440"/>
      <c r="F82" s="440"/>
      <c r="G82" s="440"/>
      <c r="H82" s="440"/>
      <c r="I82" s="440"/>
      <c r="J82" s="440"/>
      <c r="K82" s="440"/>
      <c r="L82" s="440"/>
      <c r="M82" s="440"/>
      <c r="N82" s="440"/>
      <c r="O82" s="440"/>
      <c r="P82" s="440"/>
      <c r="Q82" s="440"/>
      <c r="R82" s="440"/>
      <c r="S82" s="440"/>
      <c r="T82" s="440"/>
      <c r="U82" s="440"/>
      <c r="V82" s="440"/>
      <c r="W82" s="440"/>
      <c r="X82" s="440"/>
      <c r="Y82" s="440"/>
      <c r="Z82" s="440"/>
    </row>
    <row r="83" ht="23.25" customHeight="1">
      <c r="A83" s="440"/>
      <c r="B83" s="440"/>
      <c r="C83" s="440"/>
      <c r="D83" s="440"/>
      <c r="E83" s="440"/>
      <c r="F83" s="440"/>
      <c r="G83" s="440"/>
      <c r="H83" s="440"/>
      <c r="I83" s="440"/>
      <c r="J83" s="440"/>
      <c r="K83" s="440"/>
      <c r="L83" s="440"/>
      <c r="M83" s="440"/>
      <c r="N83" s="440"/>
      <c r="O83" s="440"/>
      <c r="P83" s="440"/>
      <c r="Q83" s="440"/>
      <c r="R83" s="440"/>
      <c r="S83" s="440"/>
      <c r="T83" s="440"/>
      <c r="U83" s="440"/>
      <c r="V83" s="440"/>
      <c r="W83" s="440"/>
      <c r="X83" s="440"/>
      <c r="Y83" s="440"/>
      <c r="Z83" s="440"/>
    </row>
    <row r="84" ht="23.25" customHeight="1">
      <c r="A84" s="440"/>
      <c r="B84" s="440"/>
      <c r="C84" s="440"/>
      <c r="D84" s="440"/>
      <c r="E84" s="440"/>
      <c r="F84" s="440"/>
      <c r="G84" s="440"/>
      <c r="H84" s="440"/>
      <c r="I84" s="440"/>
      <c r="J84" s="440"/>
      <c r="K84" s="440"/>
      <c r="L84" s="440"/>
      <c r="M84" s="440"/>
      <c r="N84" s="440"/>
      <c r="O84" s="440"/>
      <c r="P84" s="440"/>
      <c r="Q84" s="440"/>
      <c r="R84" s="440"/>
      <c r="S84" s="440"/>
      <c r="T84" s="440"/>
      <c r="U84" s="440"/>
      <c r="V84" s="440"/>
      <c r="W84" s="440"/>
      <c r="X84" s="440"/>
      <c r="Y84" s="440"/>
      <c r="Z84" s="440"/>
    </row>
    <row r="85" ht="23.25" customHeight="1">
      <c r="A85" s="440"/>
      <c r="B85" s="440"/>
      <c r="C85" s="440"/>
      <c r="D85" s="440"/>
      <c r="E85" s="440"/>
      <c r="F85" s="440"/>
      <c r="G85" s="440"/>
      <c r="H85" s="440"/>
      <c r="I85" s="440"/>
      <c r="J85" s="440"/>
      <c r="K85" s="440"/>
      <c r="L85" s="440"/>
      <c r="M85" s="440"/>
      <c r="N85" s="440"/>
      <c r="O85" s="440"/>
      <c r="P85" s="440"/>
      <c r="Q85" s="440"/>
      <c r="R85" s="440"/>
      <c r="S85" s="440"/>
      <c r="T85" s="440"/>
      <c r="U85" s="440"/>
      <c r="V85" s="440"/>
      <c r="W85" s="440"/>
      <c r="X85" s="440"/>
      <c r="Y85" s="440"/>
      <c r="Z85" s="440"/>
    </row>
    <row r="86" ht="23.25" customHeight="1">
      <c r="A86" s="440"/>
      <c r="B86" s="440"/>
      <c r="C86" s="440"/>
      <c r="D86" s="440"/>
      <c r="E86" s="440"/>
      <c r="F86" s="440"/>
      <c r="G86" s="440"/>
      <c r="H86" s="440"/>
      <c r="I86" s="440"/>
      <c r="J86" s="440"/>
      <c r="K86" s="440"/>
      <c r="L86" s="440"/>
      <c r="M86" s="440"/>
      <c r="N86" s="440"/>
      <c r="O86" s="440"/>
      <c r="P86" s="440"/>
      <c r="Q86" s="440"/>
      <c r="R86" s="440"/>
      <c r="S86" s="440"/>
      <c r="T86" s="440"/>
      <c r="U86" s="440"/>
      <c r="V86" s="440"/>
      <c r="W86" s="440"/>
      <c r="X86" s="440"/>
      <c r="Y86" s="440"/>
      <c r="Z86" s="440"/>
    </row>
    <row r="87" ht="23.25" customHeight="1">
      <c r="A87" s="440"/>
      <c r="B87" s="440"/>
      <c r="C87" s="440"/>
      <c r="D87" s="440"/>
      <c r="E87" s="440"/>
      <c r="F87" s="440"/>
      <c r="G87" s="440"/>
      <c r="H87" s="440"/>
      <c r="I87" s="440"/>
      <c r="J87" s="440"/>
      <c r="K87" s="440"/>
      <c r="L87" s="440"/>
      <c r="M87" s="440"/>
      <c r="N87" s="440"/>
      <c r="O87" s="440"/>
      <c r="P87" s="440"/>
      <c r="Q87" s="440"/>
      <c r="R87" s="440"/>
      <c r="S87" s="440"/>
      <c r="T87" s="440"/>
      <c r="U87" s="440"/>
      <c r="V87" s="440"/>
      <c r="W87" s="440"/>
      <c r="X87" s="440"/>
      <c r="Y87" s="440"/>
      <c r="Z87" s="440"/>
    </row>
    <row r="88" ht="23.25" customHeight="1">
      <c r="A88" s="440"/>
      <c r="B88" s="440"/>
      <c r="C88" s="440"/>
      <c r="D88" s="440"/>
      <c r="E88" s="440"/>
      <c r="F88" s="440"/>
      <c r="G88" s="440"/>
      <c r="H88" s="440"/>
      <c r="I88" s="440"/>
      <c r="J88" s="440"/>
      <c r="K88" s="440"/>
      <c r="L88" s="440"/>
      <c r="M88" s="440"/>
      <c r="N88" s="440"/>
      <c r="O88" s="440"/>
      <c r="P88" s="440"/>
      <c r="Q88" s="440"/>
      <c r="R88" s="440"/>
      <c r="S88" s="440"/>
      <c r="T88" s="440"/>
      <c r="U88" s="440"/>
      <c r="V88" s="440"/>
      <c r="W88" s="440"/>
      <c r="X88" s="440"/>
      <c r="Y88" s="440"/>
      <c r="Z88" s="440"/>
    </row>
    <row r="89" ht="23.25" customHeight="1">
      <c r="A89" s="440"/>
      <c r="B89" s="440"/>
      <c r="C89" s="440"/>
      <c r="D89" s="440"/>
      <c r="E89" s="440"/>
      <c r="F89" s="440"/>
      <c r="G89" s="440"/>
      <c r="H89" s="440"/>
      <c r="I89" s="440"/>
      <c r="J89" s="440"/>
      <c r="K89" s="440"/>
      <c r="L89" s="440"/>
      <c r="M89" s="440"/>
      <c r="N89" s="440"/>
      <c r="O89" s="440"/>
      <c r="P89" s="440"/>
      <c r="Q89" s="440"/>
      <c r="R89" s="440"/>
      <c r="S89" s="440"/>
      <c r="T89" s="440"/>
      <c r="U89" s="440"/>
      <c r="V89" s="440"/>
      <c r="W89" s="440"/>
      <c r="X89" s="440"/>
      <c r="Y89" s="440"/>
      <c r="Z89" s="440"/>
    </row>
    <row r="90" ht="23.25" customHeight="1">
      <c r="A90" s="440"/>
      <c r="B90" s="440"/>
      <c r="C90" s="440"/>
      <c r="D90" s="440"/>
      <c r="E90" s="440"/>
      <c r="F90" s="440"/>
      <c r="G90" s="440"/>
      <c r="H90" s="440"/>
      <c r="I90" s="440"/>
      <c r="J90" s="440"/>
      <c r="K90" s="440"/>
      <c r="L90" s="440"/>
      <c r="M90" s="440"/>
      <c r="N90" s="440"/>
      <c r="O90" s="440"/>
      <c r="P90" s="440"/>
      <c r="Q90" s="440"/>
      <c r="R90" s="440"/>
      <c r="S90" s="440"/>
      <c r="T90" s="440"/>
      <c r="U90" s="440"/>
      <c r="V90" s="440"/>
      <c r="W90" s="440"/>
      <c r="X90" s="440"/>
      <c r="Y90" s="440"/>
      <c r="Z90" s="440"/>
    </row>
    <row r="91" ht="23.25" customHeight="1">
      <c r="A91" s="440"/>
      <c r="B91" s="440"/>
      <c r="C91" s="440"/>
      <c r="D91" s="440"/>
      <c r="E91" s="440"/>
      <c r="F91" s="440"/>
      <c r="G91" s="440"/>
      <c r="H91" s="440"/>
      <c r="I91" s="440"/>
      <c r="J91" s="440"/>
      <c r="K91" s="440"/>
      <c r="L91" s="440"/>
      <c r="M91" s="440"/>
      <c r="N91" s="440"/>
      <c r="O91" s="440"/>
      <c r="P91" s="440"/>
      <c r="Q91" s="440"/>
      <c r="R91" s="440"/>
      <c r="S91" s="440"/>
      <c r="T91" s="440"/>
      <c r="U91" s="440"/>
      <c r="V91" s="440"/>
      <c r="W91" s="440"/>
      <c r="X91" s="440"/>
      <c r="Y91" s="440"/>
      <c r="Z91" s="440"/>
    </row>
    <row r="92" ht="23.25" customHeight="1">
      <c r="A92" s="440"/>
      <c r="B92" s="440"/>
      <c r="C92" s="440"/>
      <c r="D92" s="440"/>
      <c r="E92" s="440"/>
      <c r="F92" s="440"/>
      <c r="G92" s="440"/>
      <c r="H92" s="440"/>
      <c r="I92" s="440"/>
      <c r="J92" s="440"/>
      <c r="K92" s="440"/>
      <c r="L92" s="440"/>
      <c r="M92" s="440"/>
      <c r="N92" s="440"/>
      <c r="O92" s="440"/>
      <c r="P92" s="440"/>
      <c r="Q92" s="440"/>
      <c r="R92" s="440"/>
      <c r="S92" s="440"/>
      <c r="T92" s="440"/>
      <c r="U92" s="440"/>
      <c r="V92" s="440"/>
      <c r="W92" s="440"/>
      <c r="X92" s="440"/>
      <c r="Y92" s="440"/>
      <c r="Z92" s="440"/>
    </row>
    <row r="93" ht="23.25" customHeight="1">
      <c r="A93" s="440"/>
      <c r="B93" s="440"/>
      <c r="C93" s="440"/>
      <c r="D93" s="440"/>
      <c r="E93" s="440"/>
      <c r="F93" s="440"/>
      <c r="G93" s="440"/>
      <c r="H93" s="440"/>
      <c r="I93" s="440"/>
      <c r="J93" s="440"/>
      <c r="K93" s="440"/>
      <c r="L93" s="440"/>
      <c r="M93" s="440"/>
      <c r="N93" s="440"/>
      <c r="O93" s="440"/>
      <c r="P93" s="440"/>
      <c r="Q93" s="440"/>
      <c r="R93" s="440"/>
      <c r="S93" s="440"/>
      <c r="T93" s="440"/>
      <c r="U93" s="440"/>
      <c r="V93" s="440"/>
      <c r="W93" s="440"/>
      <c r="X93" s="440"/>
      <c r="Y93" s="440"/>
      <c r="Z93" s="440"/>
    </row>
    <row r="94" ht="23.25" customHeight="1">
      <c r="A94" s="440"/>
      <c r="B94" s="440"/>
      <c r="C94" s="440"/>
      <c r="D94" s="440"/>
      <c r="E94" s="440"/>
      <c r="F94" s="440"/>
      <c r="G94" s="440"/>
      <c r="H94" s="440"/>
      <c r="I94" s="440"/>
      <c r="J94" s="440"/>
      <c r="K94" s="440"/>
      <c r="L94" s="440"/>
      <c r="M94" s="440"/>
      <c r="N94" s="440"/>
      <c r="O94" s="440"/>
      <c r="P94" s="440"/>
      <c r="Q94" s="440"/>
      <c r="R94" s="440"/>
      <c r="S94" s="440"/>
      <c r="T94" s="440"/>
      <c r="U94" s="440"/>
      <c r="V94" s="440"/>
      <c r="W94" s="440"/>
      <c r="X94" s="440"/>
      <c r="Y94" s="440"/>
      <c r="Z94" s="440"/>
    </row>
    <row r="95" ht="23.25" customHeight="1">
      <c r="A95" s="440"/>
      <c r="B95" s="440"/>
      <c r="C95" s="440"/>
      <c r="D95" s="440"/>
      <c r="E95" s="440"/>
      <c r="F95" s="440"/>
      <c r="G95" s="440"/>
      <c r="H95" s="440"/>
      <c r="I95" s="440"/>
      <c r="J95" s="440"/>
      <c r="K95" s="440"/>
      <c r="L95" s="440"/>
      <c r="M95" s="440"/>
      <c r="N95" s="440"/>
      <c r="O95" s="440"/>
      <c r="P95" s="440"/>
      <c r="Q95" s="440"/>
      <c r="R95" s="440"/>
      <c r="S95" s="440"/>
      <c r="T95" s="440"/>
      <c r="U95" s="440"/>
      <c r="V95" s="440"/>
      <c r="W95" s="440"/>
      <c r="X95" s="440"/>
      <c r="Y95" s="440"/>
      <c r="Z95" s="440"/>
    </row>
    <row r="96" ht="23.25" customHeight="1">
      <c r="A96" s="440"/>
      <c r="B96" s="440"/>
      <c r="C96" s="440"/>
      <c r="D96" s="440"/>
      <c r="E96" s="440"/>
      <c r="F96" s="440"/>
      <c r="G96" s="440"/>
      <c r="H96" s="440"/>
      <c r="I96" s="440"/>
      <c r="J96" s="440"/>
      <c r="K96" s="440"/>
      <c r="L96" s="440"/>
      <c r="M96" s="440"/>
      <c r="N96" s="440"/>
      <c r="O96" s="440"/>
      <c r="P96" s="440"/>
      <c r="Q96" s="440"/>
      <c r="R96" s="440"/>
      <c r="S96" s="440"/>
      <c r="T96" s="440"/>
      <c r="U96" s="440"/>
      <c r="V96" s="440"/>
      <c r="W96" s="440"/>
      <c r="X96" s="440"/>
      <c r="Y96" s="440"/>
      <c r="Z96" s="440"/>
    </row>
    <row r="97" ht="23.25" customHeight="1">
      <c r="A97" s="440"/>
      <c r="B97" s="440"/>
      <c r="C97" s="440"/>
      <c r="D97" s="440"/>
      <c r="E97" s="440"/>
      <c r="F97" s="440"/>
      <c r="G97" s="440"/>
      <c r="H97" s="440"/>
      <c r="I97" s="440"/>
      <c r="J97" s="440"/>
      <c r="K97" s="440"/>
      <c r="L97" s="440"/>
      <c r="M97" s="440"/>
      <c r="N97" s="440"/>
      <c r="O97" s="440"/>
      <c r="P97" s="440"/>
      <c r="Q97" s="440"/>
      <c r="R97" s="440"/>
      <c r="S97" s="440"/>
      <c r="T97" s="440"/>
      <c r="U97" s="440"/>
      <c r="V97" s="440"/>
      <c r="W97" s="440"/>
      <c r="X97" s="440"/>
      <c r="Y97" s="440"/>
      <c r="Z97" s="440"/>
    </row>
    <row r="98" ht="23.25" customHeight="1">
      <c r="A98" s="440"/>
      <c r="B98" s="440"/>
      <c r="C98" s="440"/>
      <c r="D98" s="440"/>
      <c r="E98" s="440"/>
      <c r="F98" s="440"/>
      <c r="G98" s="440"/>
      <c r="H98" s="440"/>
      <c r="I98" s="440"/>
      <c r="J98" s="440"/>
      <c r="K98" s="440"/>
      <c r="L98" s="440"/>
      <c r="M98" s="440"/>
      <c r="N98" s="440"/>
      <c r="O98" s="440"/>
      <c r="P98" s="440"/>
      <c r="Q98" s="440"/>
      <c r="R98" s="440"/>
      <c r="S98" s="440"/>
      <c r="T98" s="440"/>
      <c r="U98" s="440"/>
      <c r="V98" s="440"/>
      <c r="W98" s="440"/>
      <c r="X98" s="440"/>
      <c r="Y98" s="440"/>
      <c r="Z98" s="440"/>
    </row>
    <row r="99" ht="23.25" customHeight="1">
      <c r="A99" s="440"/>
      <c r="B99" s="440"/>
      <c r="C99" s="440"/>
      <c r="D99" s="440"/>
      <c r="E99" s="440"/>
      <c r="F99" s="440"/>
      <c r="G99" s="440"/>
      <c r="H99" s="440"/>
      <c r="I99" s="440"/>
      <c r="J99" s="440"/>
      <c r="K99" s="440"/>
      <c r="L99" s="440"/>
      <c r="M99" s="440"/>
      <c r="N99" s="440"/>
      <c r="O99" s="440"/>
      <c r="P99" s="440"/>
      <c r="Q99" s="440"/>
      <c r="R99" s="440"/>
      <c r="S99" s="440"/>
      <c r="T99" s="440"/>
      <c r="U99" s="440"/>
      <c r="V99" s="440"/>
      <c r="W99" s="440"/>
      <c r="X99" s="440"/>
      <c r="Y99" s="440"/>
      <c r="Z99" s="440"/>
    </row>
    <row r="100" ht="23.25" customHeight="1">
      <c r="A100" s="440"/>
      <c r="B100" s="440"/>
      <c r="C100" s="440"/>
      <c r="D100" s="440"/>
      <c r="E100" s="440"/>
      <c r="F100" s="440"/>
      <c r="G100" s="440"/>
      <c r="H100" s="440"/>
      <c r="I100" s="440"/>
      <c r="J100" s="440"/>
      <c r="K100" s="440"/>
      <c r="L100" s="440"/>
      <c r="M100" s="440"/>
      <c r="N100" s="440"/>
      <c r="O100" s="440"/>
      <c r="P100" s="440"/>
      <c r="Q100" s="440"/>
      <c r="R100" s="440"/>
      <c r="S100" s="440"/>
      <c r="T100" s="440"/>
      <c r="U100" s="440"/>
      <c r="V100" s="440"/>
      <c r="W100" s="440"/>
      <c r="X100" s="440"/>
      <c r="Y100" s="440"/>
      <c r="Z100" s="440"/>
    </row>
    <row r="101" ht="23.25" customHeight="1">
      <c r="A101" s="440"/>
      <c r="B101" s="440"/>
      <c r="C101" s="440"/>
      <c r="D101" s="440"/>
      <c r="E101" s="440"/>
      <c r="F101" s="440"/>
      <c r="G101" s="440"/>
      <c r="H101" s="440"/>
      <c r="I101" s="440"/>
      <c r="J101" s="440"/>
      <c r="K101" s="440"/>
      <c r="L101" s="440"/>
      <c r="M101" s="440"/>
      <c r="N101" s="440"/>
      <c r="O101" s="440"/>
      <c r="P101" s="440"/>
      <c r="Q101" s="440"/>
      <c r="R101" s="440"/>
      <c r="S101" s="440"/>
      <c r="T101" s="440"/>
      <c r="U101" s="440"/>
      <c r="V101" s="440"/>
      <c r="W101" s="440"/>
      <c r="X101" s="440"/>
      <c r="Y101" s="440"/>
      <c r="Z101" s="440"/>
    </row>
    <row r="102" ht="23.25" customHeight="1">
      <c r="A102" s="440"/>
      <c r="B102" s="440"/>
      <c r="C102" s="440"/>
      <c r="D102" s="440"/>
      <c r="E102" s="440"/>
      <c r="F102" s="440"/>
      <c r="G102" s="440"/>
      <c r="H102" s="440"/>
      <c r="I102" s="440"/>
      <c r="J102" s="440"/>
      <c r="K102" s="440"/>
      <c r="L102" s="440"/>
      <c r="M102" s="440"/>
      <c r="N102" s="440"/>
      <c r="O102" s="440"/>
      <c r="P102" s="440"/>
      <c r="Q102" s="440"/>
      <c r="R102" s="440"/>
      <c r="S102" s="440"/>
      <c r="T102" s="440"/>
      <c r="U102" s="440"/>
      <c r="V102" s="440"/>
      <c r="W102" s="440"/>
      <c r="X102" s="440"/>
      <c r="Y102" s="440"/>
      <c r="Z102" s="440"/>
    </row>
    <row r="103" ht="23.25" customHeight="1">
      <c r="A103" s="440"/>
      <c r="B103" s="440"/>
      <c r="C103" s="440"/>
      <c r="D103" s="440"/>
      <c r="E103" s="440"/>
      <c r="F103" s="440"/>
      <c r="G103" s="440"/>
      <c r="H103" s="440"/>
      <c r="I103" s="440"/>
      <c r="J103" s="440"/>
      <c r="K103" s="440"/>
      <c r="L103" s="440"/>
      <c r="M103" s="440"/>
      <c r="N103" s="440"/>
      <c r="O103" s="440"/>
      <c r="P103" s="440"/>
      <c r="Q103" s="440"/>
      <c r="R103" s="440"/>
      <c r="S103" s="440"/>
      <c r="T103" s="440"/>
      <c r="U103" s="440"/>
      <c r="V103" s="440"/>
      <c r="W103" s="440"/>
      <c r="X103" s="440"/>
      <c r="Y103" s="440"/>
      <c r="Z103" s="440"/>
    </row>
    <row r="104" ht="23.25" customHeight="1">
      <c r="A104" s="440"/>
      <c r="B104" s="440"/>
      <c r="C104" s="440"/>
      <c r="D104" s="440"/>
      <c r="E104" s="440"/>
      <c r="F104" s="440"/>
      <c r="G104" s="440"/>
      <c r="H104" s="440"/>
      <c r="I104" s="440"/>
      <c r="J104" s="440"/>
      <c r="K104" s="440"/>
      <c r="L104" s="440"/>
      <c r="M104" s="440"/>
      <c r="N104" s="440"/>
      <c r="O104" s="440"/>
      <c r="P104" s="440"/>
      <c r="Q104" s="440"/>
      <c r="R104" s="440"/>
      <c r="S104" s="440"/>
      <c r="T104" s="440"/>
      <c r="U104" s="440"/>
      <c r="V104" s="440"/>
      <c r="W104" s="440"/>
      <c r="X104" s="440"/>
      <c r="Y104" s="440"/>
      <c r="Z104" s="440"/>
    </row>
    <row r="105" ht="23.25" customHeight="1">
      <c r="A105" s="440"/>
      <c r="B105" s="440"/>
      <c r="C105" s="440"/>
      <c r="D105" s="440"/>
      <c r="E105" s="440"/>
      <c r="F105" s="440"/>
      <c r="G105" s="440"/>
      <c r="H105" s="440"/>
      <c r="I105" s="440"/>
      <c r="J105" s="440"/>
      <c r="K105" s="440"/>
      <c r="L105" s="440"/>
      <c r="M105" s="440"/>
      <c r="N105" s="440"/>
      <c r="O105" s="440"/>
      <c r="P105" s="440"/>
      <c r="Q105" s="440"/>
      <c r="R105" s="440"/>
      <c r="S105" s="440"/>
      <c r="T105" s="440"/>
      <c r="U105" s="440"/>
      <c r="V105" s="440"/>
      <c r="W105" s="440"/>
      <c r="X105" s="440"/>
      <c r="Y105" s="440"/>
      <c r="Z105" s="440"/>
    </row>
    <row r="106" ht="23.25" customHeight="1">
      <c r="A106" s="440"/>
      <c r="B106" s="440"/>
      <c r="C106" s="440"/>
      <c r="D106" s="440"/>
      <c r="E106" s="440"/>
      <c r="F106" s="440"/>
      <c r="G106" s="440"/>
      <c r="H106" s="440"/>
      <c r="I106" s="440"/>
      <c r="J106" s="440"/>
      <c r="K106" s="440"/>
      <c r="L106" s="440"/>
      <c r="M106" s="440"/>
      <c r="N106" s="440"/>
      <c r="O106" s="440"/>
      <c r="P106" s="440"/>
      <c r="Q106" s="440"/>
      <c r="R106" s="440"/>
      <c r="S106" s="440"/>
      <c r="T106" s="440"/>
      <c r="U106" s="440"/>
      <c r="V106" s="440"/>
      <c r="W106" s="440"/>
      <c r="X106" s="440"/>
      <c r="Y106" s="440"/>
      <c r="Z106" s="440"/>
    </row>
    <row r="107" ht="23.25" customHeight="1">
      <c r="A107" s="440"/>
      <c r="B107" s="440"/>
      <c r="C107" s="440"/>
      <c r="D107" s="440"/>
      <c r="E107" s="440"/>
      <c r="F107" s="440"/>
      <c r="G107" s="440"/>
      <c r="H107" s="440"/>
      <c r="I107" s="440"/>
      <c r="J107" s="440"/>
      <c r="K107" s="440"/>
      <c r="L107" s="440"/>
      <c r="M107" s="440"/>
      <c r="N107" s="440"/>
      <c r="O107" s="440"/>
      <c r="P107" s="440"/>
      <c r="Q107" s="440"/>
      <c r="R107" s="440"/>
      <c r="S107" s="440"/>
      <c r="T107" s="440"/>
      <c r="U107" s="440"/>
      <c r="V107" s="440"/>
      <c r="W107" s="440"/>
      <c r="X107" s="440"/>
      <c r="Y107" s="440"/>
      <c r="Z107" s="440"/>
    </row>
    <row r="108" ht="23.25" customHeight="1">
      <c r="A108" s="440"/>
      <c r="B108" s="440"/>
      <c r="C108" s="440"/>
      <c r="D108" s="440"/>
      <c r="E108" s="440"/>
      <c r="F108" s="440"/>
      <c r="G108" s="440"/>
      <c r="H108" s="440"/>
      <c r="I108" s="440"/>
      <c r="J108" s="440"/>
      <c r="K108" s="440"/>
      <c r="L108" s="440"/>
      <c r="M108" s="440"/>
      <c r="N108" s="440"/>
      <c r="O108" s="440"/>
      <c r="P108" s="440"/>
      <c r="Q108" s="440"/>
      <c r="R108" s="440"/>
      <c r="S108" s="440"/>
      <c r="T108" s="440"/>
      <c r="U108" s="440"/>
      <c r="V108" s="440"/>
      <c r="W108" s="440"/>
      <c r="X108" s="440"/>
      <c r="Y108" s="440"/>
      <c r="Z108" s="440"/>
    </row>
    <row r="109" ht="23.25" customHeight="1">
      <c r="A109" s="440"/>
      <c r="B109" s="440"/>
      <c r="C109" s="440"/>
      <c r="D109" s="440"/>
      <c r="E109" s="440"/>
      <c r="F109" s="440"/>
      <c r="G109" s="440"/>
      <c r="H109" s="440"/>
      <c r="I109" s="440"/>
      <c r="J109" s="440"/>
      <c r="K109" s="440"/>
      <c r="L109" s="440"/>
      <c r="M109" s="440"/>
      <c r="N109" s="440"/>
      <c r="O109" s="440"/>
      <c r="P109" s="440"/>
      <c r="Q109" s="440"/>
      <c r="R109" s="440"/>
      <c r="S109" s="440"/>
      <c r="T109" s="440"/>
      <c r="U109" s="440"/>
      <c r="V109" s="440"/>
      <c r="W109" s="440"/>
      <c r="X109" s="440"/>
      <c r="Y109" s="440"/>
      <c r="Z109" s="440"/>
    </row>
    <row r="110" ht="23.25" customHeight="1">
      <c r="A110" s="440"/>
      <c r="B110" s="440"/>
      <c r="C110" s="440"/>
      <c r="D110" s="440"/>
      <c r="E110" s="440"/>
      <c r="F110" s="440"/>
      <c r="G110" s="440"/>
      <c r="H110" s="440"/>
      <c r="I110" s="440"/>
      <c r="J110" s="440"/>
      <c r="K110" s="440"/>
      <c r="L110" s="440"/>
      <c r="M110" s="440"/>
      <c r="N110" s="440"/>
      <c r="O110" s="440"/>
      <c r="P110" s="440"/>
      <c r="Q110" s="440"/>
      <c r="R110" s="440"/>
      <c r="S110" s="440"/>
      <c r="T110" s="440"/>
      <c r="U110" s="440"/>
      <c r="V110" s="440"/>
      <c r="W110" s="440"/>
      <c r="X110" s="440"/>
      <c r="Y110" s="440"/>
      <c r="Z110" s="440"/>
    </row>
    <row r="111" ht="23.25" customHeight="1">
      <c r="A111" s="440"/>
      <c r="B111" s="440"/>
      <c r="C111" s="440"/>
      <c r="D111" s="440"/>
      <c r="E111" s="440"/>
      <c r="F111" s="440"/>
      <c r="G111" s="440"/>
      <c r="H111" s="440"/>
      <c r="I111" s="440"/>
      <c r="J111" s="440"/>
      <c r="K111" s="440"/>
      <c r="L111" s="440"/>
      <c r="M111" s="440"/>
      <c r="N111" s="440"/>
      <c r="O111" s="440"/>
      <c r="P111" s="440"/>
      <c r="Q111" s="440"/>
      <c r="R111" s="440"/>
      <c r="S111" s="440"/>
      <c r="T111" s="440"/>
      <c r="U111" s="440"/>
      <c r="V111" s="440"/>
      <c r="W111" s="440"/>
      <c r="X111" s="440"/>
      <c r="Y111" s="440"/>
      <c r="Z111" s="440"/>
    </row>
    <row r="112" ht="23.25" customHeight="1">
      <c r="A112" s="440"/>
      <c r="B112" s="440"/>
      <c r="C112" s="440"/>
      <c r="D112" s="440"/>
      <c r="E112" s="440"/>
      <c r="F112" s="440"/>
      <c r="G112" s="440"/>
      <c r="H112" s="440"/>
      <c r="I112" s="440"/>
      <c r="J112" s="440"/>
      <c r="K112" s="440"/>
      <c r="L112" s="440"/>
      <c r="M112" s="440"/>
      <c r="N112" s="440"/>
      <c r="O112" s="440"/>
      <c r="P112" s="440"/>
      <c r="Q112" s="440"/>
      <c r="R112" s="440"/>
      <c r="S112" s="440"/>
      <c r="T112" s="440"/>
      <c r="U112" s="440"/>
      <c r="V112" s="440"/>
      <c r="W112" s="440"/>
      <c r="X112" s="440"/>
      <c r="Y112" s="440"/>
      <c r="Z112" s="440"/>
    </row>
    <row r="113" ht="23.25" customHeight="1">
      <c r="A113" s="440"/>
      <c r="B113" s="440"/>
      <c r="C113" s="440"/>
      <c r="D113" s="440"/>
      <c r="E113" s="440"/>
      <c r="F113" s="440"/>
      <c r="G113" s="440"/>
      <c r="H113" s="440"/>
      <c r="I113" s="440"/>
      <c r="J113" s="440"/>
      <c r="K113" s="440"/>
      <c r="L113" s="440"/>
      <c r="M113" s="440"/>
      <c r="N113" s="440"/>
      <c r="O113" s="440"/>
      <c r="P113" s="440"/>
      <c r="Q113" s="440"/>
      <c r="R113" s="440"/>
      <c r="S113" s="440"/>
      <c r="T113" s="440"/>
      <c r="U113" s="440"/>
      <c r="V113" s="440"/>
      <c r="W113" s="440"/>
      <c r="X113" s="440"/>
      <c r="Y113" s="440"/>
      <c r="Z113" s="440"/>
    </row>
    <row r="114" ht="23.25" customHeight="1">
      <c r="A114" s="440"/>
      <c r="B114" s="440"/>
      <c r="C114" s="440"/>
      <c r="D114" s="440"/>
      <c r="E114" s="440"/>
      <c r="F114" s="440"/>
      <c r="G114" s="440"/>
      <c r="H114" s="440"/>
      <c r="I114" s="440"/>
      <c r="J114" s="440"/>
      <c r="K114" s="440"/>
      <c r="L114" s="440"/>
      <c r="M114" s="440"/>
      <c r="N114" s="440"/>
      <c r="O114" s="440"/>
      <c r="P114" s="440"/>
      <c r="Q114" s="440"/>
      <c r="R114" s="440"/>
      <c r="S114" s="440"/>
      <c r="T114" s="440"/>
      <c r="U114" s="440"/>
      <c r="V114" s="440"/>
      <c r="W114" s="440"/>
      <c r="X114" s="440"/>
      <c r="Y114" s="440"/>
      <c r="Z114" s="440"/>
    </row>
    <row r="115" ht="23.25" customHeight="1">
      <c r="A115" s="440"/>
      <c r="B115" s="440"/>
      <c r="C115" s="440"/>
      <c r="D115" s="440"/>
      <c r="E115" s="440"/>
      <c r="F115" s="440"/>
      <c r="G115" s="440"/>
      <c r="H115" s="440"/>
      <c r="I115" s="440"/>
      <c r="J115" s="440"/>
      <c r="K115" s="440"/>
      <c r="L115" s="440"/>
      <c r="M115" s="440"/>
      <c r="N115" s="440"/>
      <c r="O115" s="440"/>
      <c r="P115" s="440"/>
      <c r="Q115" s="440"/>
      <c r="R115" s="440"/>
      <c r="S115" s="440"/>
      <c r="T115" s="440"/>
      <c r="U115" s="440"/>
      <c r="V115" s="440"/>
      <c r="W115" s="440"/>
      <c r="X115" s="440"/>
      <c r="Y115" s="440"/>
      <c r="Z115" s="440"/>
    </row>
    <row r="116" ht="23.25" customHeight="1">
      <c r="A116" s="440"/>
      <c r="B116" s="440"/>
      <c r="C116" s="440"/>
      <c r="D116" s="440"/>
      <c r="E116" s="440"/>
      <c r="F116" s="440"/>
      <c r="G116" s="440"/>
      <c r="H116" s="440"/>
      <c r="I116" s="440"/>
      <c r="J116" s="440"/>
      <c r="K116" s="440"/>
      <c r="L116" s="440"/>
      <c r="M116" s="440"/>
      <c r="N116" s="440"/>
      <c r="O116" s="440"/>
      <c r="P116" s="440"/>
      <c r="Q116" s="440"/>
      <c r="R116" s="440"/>
      <c r="S116" s="440"/>
      <c r="T116" s="440"/>
      <c r="U116" s="440"/>
      <c r="V116" s="440"/>
      <c r="W116" s="440"/>
      <c r="X116" s="440"/>
      <c r="Y116" s="440"/>
      <c r="Z116" s="440"/>
    </row>
    <row r="117" ht="23.25" customHeight="1">
      <c r="A117" s="440"/>
      <c r="B117" s="440"/>
      <c r="C117" s="440"/>
      <c r="D117" s="440"/>
      <c r="E117" s="440"/>
      <c r="F117" s="440"/>
      <c r="G117" s="440"/>
      <c r="H117" s="440"/>
      <c r="I117" s="440"/>
      <c r="J117" s="440"/>
      <c r="K117" s="440"/>
      <c r="L117" s="440"/>
      <c r="M117" s="440"/>
      <c r="N117" s="440"/>
      <c r="O117" s="440"/>
      <c r="P117" s="440"/>
      <c r="Q117" s="440"/>
      <c r="R117" s="440"/>
      <c r="S117" s="440"/>
      <c r="T117" s="440"/>
      <c r="U117" s="440"/>
      <c r="V117" s="440"/>
      <c r="W117" s="440"/>
      <c r="X117" s="440"/>
      <c r="Y117" s="440"/>
      <c r="Z117" s="440"/>
    </row>
    <row r="118" ht="23.25" customHeight="1">
      <c r="A118" s="440"/>
      <c r="B118" s="440"/>
      <c r="C118" s="440"/>
      <c r="D118" s="440"/>
      <c r="E118" s="440"/>
      <c r="F118" s="440"/>
      <c r="G118" s="440"/>
      <c r="H118" s="440"/>
      <c r="I118" s="440"/>
      <c r="J118" s="440"/>
      <c r="K118" s="440"/>
      <c r="L118" s="440"/>
      <c r="M118" s="440"/>
      <c r="N118" s="440"/>
      <c r="O118" s="440"/>
      <c r="P118" s="440"/>
      <c r="Q118" s="440"/>
      <c r="R118" s="440"/>
      <c r="S118" s="440"/>
      <c r="T118" s="440"/>
      <c r="U118" s="440"/>
      <c r="V118" s="440"/>
      <c r="W118" s="440"/>
      <c r="X118" s="440"/>
      <c r="Y118" s="440"/>
      <c r="Z118" s="440"/>
    </row>
    <row r="119" ht="23.25" customHeight="1">
      <c r="A119" s="440"/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40"/>
      <c r="T119" s="440"/>
      <c r="U119" s="440"/>
      <c r="V119" s="440"/>
      <c r="W119" s="440"/>
      <c r="X119" s="440"/>
      <c r="Y119" s="440"/>
      <c r="Z119" s="440"/>
    </row>
    <row r="120" ht="23.25" customHeight="1">
      <c r="A120" s="440"/>
      <c r="B120" s="440"/>
      <c r="C120" s="440"/>
      <c r="D120" s="440"/>
      <c r="E120" s="440"/>
      <c r="F120" s="440"/>
      <c r="G120" s="440"/>
      <c r="H120" s="440"/>
      <c r="I120" s="440"/>
      <c r="J120" s="440"/>
      <c r="K120" s="440"/>
      <c r="L120" s="440"/>
      <c r="M120" s="440"/>
      <c r="N120" s="440"/>
      <c r="O120" s="440"/>
      <c r="P120" s="440"/>
      <c r="Q120" s="440"/>
      <c r="R120" s="440"/>
      <c r="S120" s="440"/>
      <c r="T120" s="440"/>
      <c r="U120" s="440"/>
      <c r="V120" s="440"/>
      <c r="W120" s="440"/>
      <c r="X120" s="440"/>
      <c r="Y120" s="440"/>
      <c r="Z120" s="440"/>
    </row>
    <row r="121" ht="23.25" customHeight="1">
      <c r="A121" s="440"/>
      <c r="B121" s="440"/>
      <c r="C121" s="440"/>
      <c r="D121" s="440"/>
      <c r="E121" s="440"/>
      <c r="F121" s="440"/>
      <c r="G121" s="440"/>
      <c r="H121" s="440"/>
      <c r="I121" s="440"/>
      <c r="J121" s="440"/>
      <c r="K121" s="440"/>
      <c r="L121" s="440"/>
      <c r="M121" s="440"/>
      <c r="N121" s="440"/>
      <c r="O121" s="440"/>
      <c r="P121" s="440"/>
      <c r="Q121" s="440"/>
      <c r="R121" s="440"/>
      <c r="S121" s="440"/>
      <c r="T121" s="440"/>
      <c r="U121" s="440"/>
      <c r="V121" s="440"/>
      <c r="W121" s="440"/>
      <c r="X121" s="440"/>
      <c r="Y121" s="440"/>
      <c r="Z121" s="440"/>
    </row>
    <row r="122" ht="23.25" customHeight="1">
      <c r="A122" s="440"/>
      <c r="B122" s="440"/>
      <c r="C122" s="440"/>
      <c r="D122" s="440"/>
      <c r="E122" s="440"/>
      <c r="F122" s="440"/>
      <c r="G122" s="440"/>
      <c r="H122" s="440"/>
      <c r="I122" s="440"/>
      <c r="J122" s="440"/>
      <c r="K122" s="440"/>
      <c r="L122" s="440"/>
      <c r="M122" s="440"/>
      <c r="N122" s="440"/>
      <c r="O122" s="440"/>
      <c r="P122" s="440"/>
      <c r="Q122" s="440"/>
      <c r="R122" s="440"/>
      <c r="S122" s="440"/>
      <c r="T122" s="440"/>
      <c r="U122" s="440"/>
      <c r="V122" s="440"/>
      <c r="W122" s="440"/>
      <c r="X122" s="440"/>
      <c r="Y122" s="440"/>
      <c r="Z122" s="440"/>
    </row>
    <row r="123" ht="23.25" customHeight="1">
      <c r="A123" s="440"/>
      <c r="B123" s="440"/>
      <c r="C123" s="440"/>
      <c r="D123" s="440"/>
      <c r="E123" s="440"/>
      <c r="F123" s="440"/>
      <c r="G123" s="440"/>
      <c r="H123" s="440"/>
      <c r="I123" s="440"/>
      <c r="J123" s="440"/>
      <c r="K123" s="440"/>
      <c r="L123" s="440"/>
      <c r="M123" s="440"/>
      <c r="N123" s="440"/>
      <c r="O123" s="440"/>
      <c r="P123" s="440"/>
      <c r="Q123" s="440"/>
      <c r="R123" s="440"/>
      <c r="S123" s="440"/>
      <c r="T123" s="440"/>
      <c r="U123" s="440"/>
      <c r="V123" s="440"/>
      <c r="W123" s="440"/>
      <c r="X123" s="440"/>
      <c r="Y123" s="440"/>
      <c r="Z123" s="440"/>
    </row>
    <row r="124" ht="23.25" customHeight="1">
      <c r="A124" s="440"/>
      <c r="B124" s="440"/>
      <c r="C124" s="440"/>
      <c r="D124" s="440"/>
      <c r="E124" s="440"/>
      <c r="F124" s="440"/>
      <c r="G124" s="440"/>
      <c r="H124" s="440"/>
      <c r="I124" s="440"/>
      <c r="J124" s="440"/>
      <c r="K124" s="440"/>
      <c r="L124" s="440"/>
      <c r="M124" s="440"/>
      <c r="N124" s="440"/>
      <c r="O124" s="440"/>
      <c r="P124" s="440"/>
      <c r="Q124" s="440"/>
      <c r="R124" s="440"/>
      <c r="S124" s="440"/>
      <c r="T124" s="440"/>
      <c r="U124" s="440"/>
      <c r="V124" s="440"/>
      <c r="W124" s="440"/>
      <c r="X124" s="440"/>
      <c r="Y124" s="440"/>
      <c r="Z124" s="440"/>
    </row>
    <row r="125" ht="23.25" customHeight="1">
      <c r="A125" s="440"/>
      <c r="B125" s="440"/>
      <c r="C125" s="440"/>
      <c r="D125" s="440"/>
      <c r="E125" s="440"/>
      <c r="F125" s="440"/>
      <c r="G125" s="440"/>
      <c r="H125" s="440"/>
      <c r="I125" s="440"/>
      <c r="J125" s="440"/>
      <c r="K125" s="440"/>
      <c r="L125" s="440"/>
      <c r="M125" s="440"/>
      <c r="N125" s="440"/>
      <c r="O125" s="440"/>
      <c r="P125" s="440"/>
      <c r="Q125" s="440"/>
      <c r="R125" s="440"/>
      <c r="S125" s="440"/>
      <c r="T125" s="440"/>
      <c r="U125" s="440"/>
      <c r="V125" s="440"/>
      <c r="W125" s="440"/>
      <c r="X125" s="440"/>
      <c r="Y125" s="440"/>
      <c r="Z125" s="440"/>
    </row>
    <row r="126" ht="23.25" customHeight="1">
      <c r="A126" s="440"/>
      <c r="B126" s="440"/>
      <c r="C126" s="440"/>
      <c r="D126" s="440"/>
      <c r="E126" s="440"/>
      <c r="F126" s="440"/>
      <c r="G126" s="440"/>
      <c r="H126" s="440"/>
      <c r="I126" s="440"/>
      <c r="J126" s="440"/>
      <c r="K126" s="440"/>
      <c r="L126" s="440"/>
      <c r="M126" s="440"/>
      <c r="N126" s="440"/>
      <c r="O126" s="440"/>
      <c r="P126" s="440"/>
      <c r="Q126" s="440"/>
      <c r="R126" s="440"/>
      <c r="S126" s="440"/>
      <c r="T126" s="440"/>
      <c r="U126" s="440"/>
      <c r="V126" s="440"/>
      <c r="W126" s="440"/>
      <c r="X126" s="440"/>
      <c r="Y126" s="440"/>
      <c r="Z126" s="440"/>
    </row>
    <row r="127" ht="23.25" customHeight="1">
      <c r="A127" s="440"/>
      <c r="B127" s="440"/>
      <c r="C127" s="440"/>
      <c r="D127" s="440"/>
      <c r="E127" s="440"/>
      <c r="F127" s="440"/>
      <c r="G127" s="440"/>
      <c r="H127" s="440"/>
      <c r="I127" s="440"/>
      <c r="J127" s="440"/>
      <c r="K127" s="440"/>
      <c r="L127" s="440"/>
      <c r="M127" s="440"/>
      <c r="N127" s="440"/>
      <c r="O127" s="440"/>
      <c r="P127" s="440"/>
      <c r="Q127" s="440"/>
      <c r="R127" s="440"/>
      <c r="S127" s="440"/>
      <c r="T127" s="440"/>
      <c r="U127" s="440"/>
      <c r="V127" s="440"/>
      <c r="W127" s="440"/>
      <c r="X127" s="440"/>
      <c r="Y127" s="440"/>
      <c r="Z127" s="440"/>
    </row>
    <row r="128" ht="23.25" customHeight="1">
      <c r="A128" s="440"/>
      <c r="B128" s="440"/>
      <c r="C128" s="440"/>
      <c r="D128" s="440"/>
      <c r="E128" s="440"/>
      <c r="F128" s="440"/>
      <c r="G128" s="440"/>
      <c r="H128" s="440"/>
      <c r="I128" s="440"/>
      <c r="J128" s="440"/>
      <c r="K128" s="440"/>
      <c r="L128" s="440"/>
      <c r="M128" s="440"/>
      <c r="N128" s="440"/>
      <c r="O128" s="440"/>
      <c r="P128" s="440"/>
      <c r="Q128" s="440"/>
      <c r="R128" s="440"/>
      <c r="S128" s="440"/>
      <c r="T128" s="440"/>
      <c r="U128" s="440"/>
      <c r="V128" s="440"/>
      <c r="W128" s="440"/>
      <c r="X128" s="440"/>
      <c r="Y128" s="440"/>
      <c r="Z128" s="440"/>
    </row>
    <row r="129" ht="23.25" customHeight="1">
      <c r="A129" s="440"/>
      <c r="B129" s="440"/>
      <c r="C129" s="440"/>
      <c r="D129" s="440"/>
      <c r="E129" s="440"/>
      <c r="F129" s="440"/>
      <c r="G129" s="440"/>
      <c r="H129" s="440"/>
      <c r="I129" s="440"/>
      <c r="J129" s="440"/>
      <c r="K129" s="440"/>
      <c r="L129" s="440"/>
      <c r="M129" s="440"/>
      <c r="N129" s="440"/>
      <c r="O129" s="440"/>
      <c r="P129" s="440"/>
      <c r="Q129" s="440"/>
      <c r="R129" s="440"/>
      <c r="S129" s="440"/>
      <c r="T129" s="440"/>
      <c r="U129" s="440"/>
      <c r="V129" s="440"/>
      <c r="W129" s="440"/>
      <c r="X129" s="440"/>
      <c r="Y129" s="440"/>
      <c r="Z129" s="440"/>
    </row>
    <row r="130" ht="23.25" customHeight="1">
      <c r="A130" s="440"/>
      <c r="B130" s="440"/>
      <c r="C130" s="440"/>
      <c r="D130" s="440"/>
      <c r="E130" s="440"/>
      <c r="F130" s="440"/>
      <c r="G130" s="440"/>
      <c r="H130" s="440"/>
      <c r="I130" s="440"/>
      <c r="J130" s="440"/>
      <c r="K130" s="440"/>
      <c r="L130" s="440"/>
      <c r="M130" s="440"/>
      <c r="N130" s="440"/>
      <c r="O130" s="440"/>
      <c r="P130" s="440"/>
      <c r="Q130" s="440"/>
      <c r="R130" s="440"/>
      <c r="S130" s="440"/>
      <c r="T130" s="440"/>
      <c r="U130" s="440"/>
      <c r="V130" s="440"/>
      <c r="W130" s="440"/>
      <c r="X130" s="440"/>
      <c r="Y130" s="440"/>
      <c r="Z130" s="440"/>
    </row>
    <row r="131" ht="23.25" customHeight="1">
      <c r="A131" s="440"/>
      <c r="B131" s="440"/>
      <c r="C131" s="440"/>
      <c r="D131" s="440"/>
      <c r="E131" s="440"/>
      <c r="F131" s="440"/>
      <c r="G131" s="440"/>
      <c r="H131" s="440"/>
      <c r="I131" s="440"/>
      <c r="J131" s="440"/>
      <c r="K131" s="440"/>
      <c r="L131" s="440"/>
      <c r="M131" s="440"/>
      <c r="N131" s="440"/>
      <c r="O131" s="440"/>
      <c r="P131" s="440"/>
      <c r="Q131" s="440"/>
      <c r="R131" s="440"/>
      <c r="S131" s="440"/>
      <c r="T131" s="440"/>
      <c r="U131" s="440"/>
      <c r="V131" s="440"/>
      <c r="W131" s="440"/>
      <c r="X131" s="440"/>
      <c r="Y131" s="440"/>
      <c r="Z131" s="440"/>
    </row>
    <row r="132" ht="23.25" customHeight="1">
      <c r="A132" s="440"/>
      <c r="B132" s="440"/>
      <c r="C132" s="440"/>
      <c r="D132" s="440"/>
      <c r="E132" s="440"/>
      <c r="F132" s="440"/>
      <c r="G132" s="440"/>
      <c r="H132" s="440"/>
      <c r="I132" s="440"/>
      <c r="J132" s="440"/>
      <c r="K132" s="440"/>
      <c r="L132" s="440"/>
      <c r="M132" s="440"/>
      <c r="N132" s="440"/>
      <c r="O132" s="440"/>
      <c r="P132" s="440"/>
      <c r="Q132" s="440"/>
      <c r="R132" s="440"/>
      <c r="S132" s="440"/>
      <c r="T132" s="440"/>
      <c r="U132" s="440"/>
      <c r="V132" s="440"/>
      <c r="W132" s="440"/>
      <c r="X132" s="440"/>
      <c r="Y132" s="440"/>
      <c r="Z132" s="440"/>
    </row>
    <row r="133" ht="23.25" customHeight="1">
      <c r="A133" s="440"/>
      <c r="B133" s="440"/>
      <c r="C133" s="440"/>
      <c r="D133" s="440"/>
      <c r="E133" s="440"/>
      <c r="F133" s="440"/>
      <c r="G133" s="440"/>
      <c r="H133" s="440"/>
      <c r="I133" s="440"/>
      <c r="J133" s="440"/>
      <c r="K133" s="440"/>
      <c r="L133" s="440"/>
      <c r="M133" s="440"/>
      <c r="N133" s="440"/>
      <c r="O133" s="440"/>
      <c r="P133" s="440"/>
      <c r="Q133" s="440"/>
      <c r="R133" s="440"/>
      <c r="S133" s="440"/>
      <c r="T133" s="440"/>
      <c r="U133" s="440"/>
      <c r="V133" s="440"/>
      <c r="W133" s="440"/>
      <c r="X133" s="440"/>
      <c r="Y133" s="440"/>
      <c r="Z133" s="440"/>
    </row>
    <row r="134" ht="23.25" customHeight="1">
      <c r="A134" s="440"/>
      <c r="B134" s="440"/>
      <c r="C134" s="440"/>
      <c r="D134" s="440"/>
      <c r="E134" s="440"/>
      <c r="F134" s="440"/>
      <c r="G134" s="440"/>
      <c r="H134" s="440"/>
      <c r="I134" s="440"/>
      <c r="J134" s="440"/>
      <c r="K134" s="440"/>
      <c r="L134" s="440"/>
      <c r="M134" s="440"/>
      <c r="N134" s="440"/>
      <c r="O134" s="440"/>
      <c r="P134" s="440"/>
      <c r="Q134" s="440"/>
      <c r="R134" s="440"/>
      <c r="S134" s="440"/>
      <c r="T134" s="440"/>
      <c r="U134" s="440"/>
      <c r="V134" s="440"/>
      <c r="W134" s="440"/>
      <c r="X134" s="440"/>
      <c r="Y134" s="440"/>
      <c r="Z134" s="440"/>
    </row>
    <row r="135" ht="23.25" customHeight="1">
      <c r="A135" s="440"/>
      <c r="B135" s="440"/>
      <c r="C135" s="440"/>
      <c r="D135" s="440"/>
      <c r="E135" s="440"/>
      <c r="F135" s="440"/>
      <c r="G135" s="440"/>
      <c r="H135" s="440"/>
      <c r="I135" s="440"/>
      <c r="J135" s="440"/>
      <c r="K135" s="440"/>
      <c r="L135" s="440"/>
      <c r="M135" s="440"/>
      <c r="N135" s="440"/>
      <c r="O135" s="440"/>
      <c r="P135" s="440"/>
      <c r="Q135" s="440"/>
      <c r="R135" s="440"/>
      <c r="S135" s="440"/>
      <c r="T135" s="440"/>
      <c r="U135" s="440"/>
      <c r="V135" s="440"/>
      <c r="W135" s="440"/>
      <c r="X135" s="440"/>
      <c r="Y135" s="440"/>
      <c r="Z135" s="440"/>
    </row>
    <row r="136" ht="23.25" customHeight="1">
      <c r="A136" s="440"/>
      <c r="B136" s="440"/>
      <c r="C136" s="440"/>
      <c r="D136" s="440"/>
      <c r="E136" s="440"/>
      <c r="F136" s="440"/>
      <c r="G136" s="440"/>
      <c r="H136" s="440"/>
      <c r="I136" s="440"/>
      <c r="J136" s="440"/>
      <c r="K136" s="440"/>
      <c r="L136" s="440"/>
      <c r="M136" s="440"/>
      <c r="N136" s="440"/>
      <c r="O136" s="440"/>
      <c r="P136" s="440"/>
      <c r="Q136" s="440"/>
      <c r="R136" s="440"/>
      <c r="S136" s="440"/>
      <c r="T136" s="440"/>
      <c r="U136" s="440"/>
      <c r="V136" s="440"/>
      <c r="W136" s="440"/>
      <c r="X136" s="440"/>
      <c r="Y136" s="440"/>
      <c r="Z136" s="440"/>
    </row>
    <row r="137" ht="23.25" customHeight="1">
      <c r="A137" s="440"/>
      <c r="B137" s="440"/>
      <c r="C137" s="440"/>
      <c r="D137" s="440"/>
      <c r="E137" s="440"/>
      <c r="F137" s="440"/>
      <c r="G137" s="440"/>
      <c r="H137" s="440"/>
      <c r="I137" s="440"/>
      <c r="J137" s="440"/>
      <c r="K137" s="440"/>
      <c r="L137" s="440"/>
      <c r="M137" s="440"/>
      <c r="N137" s="440"/>
      <c r="O137" s="440"/>
      <c r="P137" s="440"/>
      <c r="Q137" s="440"/>
      <c r="R137" s="440"/>
      <c r="S137" s="440"/>
      <c r="T137" s="440"/>
      <c r="U137" s="440"/>
      <c r="V137" s="440"/>
      <c r="W137" s="440"/>
      <c r="X137" s="440"/>
      <c r="Y137" s="440"/>
      <c r="Z137" s="440"/>
    </row>
    <row r="138" ht="23.25" customHeight="1">
      <c r="A138" s="440"/>
      <c r="B138" s="440"/>
      <c r="C138" s="440"/>
      <c r="D138" s="440"/>
      <c r="E138" s="440"/>
      <c r="F138" s="440"/>
      <c r="G138" s="440"/>
      <c r="H138" s="440"/>
      <c r="I138" s="440"/>
      <c r="J138" s="440"/>
      <c r="K138" s="440"/>
      <c r="L138" s="440"/>
      <c r="M138" s="440"/>
      <c r="N138" s="440"/>
      <c r="O138" s="440"/>
      <c r="P138" s="440"/>
      <c r="Q138" s="440"/>
      <c r="R138" s="440"/>
      <c r="S138" s="440"/>
      <c r="T138" s="440"/>
      <c r="U138" s="440"/>
      <c r="V138" s="440"/>
      <c r="W138" s="440"/>
      <c r="X138" s="440"/>
      <c r="Y138" s="440"/>
      <c r="Z138" s="440"/>
    </row>
    <row r="139" ht="23.25" customHeight="1">
      <c r="A139" s="440"/>
      <c r="B139" s="440"/>
      <c r="C139" s="440"/>
      <c r="D139" s="440"/>
      <c r="E139" s="440"/>
      <c r="F139" s="440"/>
      <c r="G139" s="440"/>
      <c r="H139" s="440"/>
      <c r="I139" s="440"/>
      <c r="J139" s="440"/>
      <c r="K139" s="440"/>
      <c r="L139" s="440"/>
      <c r="M139" s="440"/>
      <c r="N139" s="440"/>
      <c r="O139" s="440"/>
      <c r="P139" s="440"/>
      <c r="Q139" s="440"/>
      <c r="R139" s="440"/>
      <c r="S139" s="440"/>
      <c r="T139" s="440"/>
      <c r="U139" s="440"/>
      <c r="V139" s="440"/>
      <c r="W139" s="440"/>
      <c r="X139" s="440"/>
      <c r="Y139" s="440"/>
      <c r="Z139" s="440"/>
    </row>
    <row r="140" ht="23.25" customHeight="1">
      <c r="A140" s="440"/>
      <c r="B140" s="440"/>
      <c r="C140" s="440"/>
      <c r="D140" s="440"/>
      <c r="E140" s="440"/>
      <c r="F140" s="440"/>
      <c r="G140" s="440"/>
      <c r="H140" s="440"/>
      <c r="I140" s="440"/>
      <c r="J140" s="440"/>
      <c r="K140" s="440"/>
      <c r="L140" s="440"/>
      <c r="M140" s="440"/>
      <c r="N140" s="440"/>
      <c r="O140" s="440"/>
      <c r="P140" s="440"/>
      <c r="Q140" s="440"/>
      <c r="R140" s="440"/>
      <c r="S140" s="440"/>
      <c r="T140" s="440"/>
      <c r="U140" s="440"/>
      <c r="V140" s="440"/>
      <c r="W140" s="440"/>
      <c r="X140" s="440"/>
      <c r="Y140" s="440"/>
      <c r="Z140" s="440"/>
    </row>
    <row r="141" ht="23.25" customHeight="1">
      <c r="A141" s="440"/>
      <c r="B141" s="440"/>
      <c r="C141" s="440"/>
      <c r="D141" s="440"/>
      <c r="E141" s="440"/>
      <c r="F141" s="440"/>
      <c r="G141" s="440"/>
      <c r="H141" s="440"/>
      <c r="I141" s="440"/>
      <c r="J141" s="440"/>
      <c r="K141" s="440"/>
      <c r="L141" s="440"/>
      <c r="M141" s="440"/>
      <c r="N141" s="440"/>
      <c r="O141" s="440"/>
      <c r="P141" s="440"/>
      <c r="Q141" s="440"/>
      <c r="R141" s="440"/>
      <c r="S141" s="440"/>
      <c r="T141" s="440"/>
      <c r="U141" s="440"/>
      <c r="V141" s="440"/>
      <c r="W141" s="440"/>
      <c r="X141" s="440"/>
      <c r="Y141" s="440"/>
      <c r="Z141" s="440"/>
    </row>
    <row r="142" ht="23.25" customHeight="1">
      <c r="A142" s="440"/>
      <c r="B142" s="440"/>
      <c r="C142" s="440"/>
      <c r="D142" s="440"/>
      <c r="E142" s="440"/>
      <c r="F142" s="440"/>
      <c r="G142" s="440"/>
      <c r="H142" s="440"/>
      <c r="I142" s="440"/>
      <c r="J142" s="440"/>
      <c r="K142" s="440"/>
      <c r="L142" s="440"/>
      <c r="M142" s="440"/>
      <c r="N142" s="440"/>
      <c r="O142" s="440"/>
      <c r="P142" s="440"/>
      <c r="Q142" s="440"/>
      <c r="R142" s="440"/>
      <c r="S142" s="440"/>
      <c r="T142" s="440"/>
      <c r="U142" s="440"/>
      <c r="V142" s="440"/>
      <c r="W142" s="440"/>
      <c r="X142" s="440"/>
      <c r="Y142" s="440"/>
      <c r="Z142" s="440"/>
    </row>
    <row r="143" ht="23.25" customHeight="1">
      <c r="A143" s="440"/>
      <c r="B143" s="440"/>
      <c r="C143" s="440"/>
      <c r="D143" s="440"/>
      <c r="E143" s="440"/>
      <c r="F143" s="440"/>
      <c r="G143" s="440"/>
      <c r="H143" s="440"/>
      <c r="I143" s="440"/>
      <c r="J143" s="440"/>
      <c r="K143" s="440"/>
      <c r="L143" s="440"/>
      <c r="M143" s="440"/>
      <c r="N143" s="440"/>
      <c r="O143" s="440"/>
      <c r="P143" s="440"/>
      <c r="Q143" s="440"/>
      <c r="R143" s="440"/>
      <c r="S143" s="440"/>
      <c r="T143" s="440"/>
      <c r="U143" s="440"/>
      <c r="V143" s="440"/>
      <c r="W143" s="440"/>
      <c r="X143" s="440"/>
      <c r="Y143" s="440"/>
      <c r="Z143" s="440"/>
    </row>
    <row r="144" ht="23.25" customHeight="1">
      <c r="A144" s="440"/>
      <c r="B144" s="440"/>
      <c r="C144" s="440"/>
      <c r="D144" s="440"/>
      <c r="E144" s="440"/>
      <c r="F144" s="440"/>
      <c r="G144" s="440"/>
      <c r="H144" s="440"/>
      <c r="I144" s="440"/>
      <c r="J144" s="440"/>
      <c r="K144" s="440"/>
      <c r="L144" s="440"/>
      <c r="M144" s="440"/>
      <c r="N144" s="440"/>
      <c r="O144" s="440"/>
      <c r="P144" s="440"/>
      <c r="Q144" s="440"/>
      <c r="R144" s="440"/>
      <c r="S144" s="440"/>
      <c r="T144" s="440"/>
      <c r="U144" s="440"/>
      <c r="V144" s="440"/>
      <c r="W144" s="440"/>
      <c r="X144" s="440"/>
      <c r="Y144" s="440"/>
      <c r="Z144" s="440"/>
    </row>
    <row r="145" ht="23.25" customHeight="1">
      <c r="A145" s="440"/>
      <c r="B145" s="440"/>
      <c r="C145" s="440"/>
      <c r="D145" s="440"/>
      <c r="E145" s="440"/>
      <c r="F145" s="440"/>
      <c r="G145" s="440"/>
      <c r="H145" s="440"/>
      <c r="I145" s="440"/>
      <c r="J145" s="440"/>
      <c r="K145" s="440"/>
      <c r="L145" s="440"/>
      <c r="M145" s="440"/>
      <c r="N145" s="440"/>
      <c r="O145" s="440"/>
      <c r="P145" s="440"/>
      <c r="Q145" s="440"/>
      <c r="R145" s="440"/>
      <c r="S145" s="440"/>
      <c r="T145" s="440"/>
      <c r="U145" s="440"/>
      <c r="V145" s="440"/>
      <c r="W145" s="440"/>
      <c r="X145" s="440"/>
      <c r="Y145" s="440"/>
      <c r="Z145" s="440"/>
    </row>
    <row r="146" ht="23.25" customHeight="1">
      <c r="A146" s="440"/>
      <c r="B146" s="440"/>
      <c r="C146" s="440"/>
      <c r="D146" s="440"/>
      <c r="E146" s="440"/>
      <c r="F146" s="440"/>
      <c r="G146" s="440"/>
      <c r="H146" s="440"/>
      <c r="I146" s="440"/>
      <c r="J146" s="440"/>
      <c r="K146" s="440"/>
      <c r="L146" s="440"/>
      <c r="M146" s="440"/>
      <c r="N146" s="440"/>
      <c r="O146" s="440"/>
      <c r="P146" s="440"/>
      <c r="Q146" s="440"/>
      <c r="R146" s="440"/>
      <c r="S146" s="440"/>
      <c r="T146" s="440"/>
      <c r="U146" s="440"/>
      <c r="V146" s="440"/>
      <c r="W146" s="440"/>
      <c r="X146" s="440"/>
      <c r="Y146" s="440"/>
      <c r="Z146" s="440"/>
    </row>
    <row r="147" ht="23.25" customHeight="1">
      <c r="A147" s="440"/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440"/>
      <c r="T147" s="440"/>
      <c r="U147" s="440"/>
      <c r="V147" s="440"/>
      <c r="W147" s="440"/>
      <c r="X147" s="440"/>
      <c r="Y147" s="440"/>
      <c r="Z147" s="440"/>
    </row>
    <row r="148" ht="23.25" customHeight="1">
      <c r="A148" s="440"/>
      <c r="B148" s="440"/>
      <c r="C148" s="440"/>
      <c r="D148" s="440"/>
      <c r="E148" s="440"/>
      <c r="F148" s="440"/>
      <c r="G148" s="440"/>
      <c r="H148" s="440"/>
      <c r="I148" s="440"/>
      <c r="J148" s="440"/>
      <c r="K148" s="440"/>
      <c r="L148" s="440"/>
      <c r="M148" s="440"/>
      <c r="N148" s="440"/>
      <c r="O148" s="440"/>
      <c r="P148" s="440"/>
      <c r="Q148" s="440"/>
      <c r="R148" s="440"/>
      <c r="S148" s="440"/>
      <c r="T148" s="440"/>
      <c r="U148" s="440"/>
      <c r="V148" s="440"/>
      <c r="W148" s="440"/>
      <c r="X148" s="440"/>
      <c r="Y148" s="440"/>
      <c r="Z148" s="440"/>
    </row>
    <row r="149" ht="23.25" customHeight="1">
      <c r="A149" s="440"/>
      <c r="B149" s="440"/>
      <c r="C149" s="440"/>
      <c r="D149" s="440"/>
      <c r="E149" s="440"/>
      <c r="F149" s="440"/>
      <c r="G149" s="440"/>
      <c r="H149" s="440"/>
      <c r="I149" s="440"/>
      <c r="J149" s="440"/>
      <c r="K149" s="440"/>
      <c r="L149" s="440"/>
      <c r="M149" s="440"/>
      <c r="N149" s="440"/>
      <c r="O149" s="440"/>
      <c r="P149" s="440"/>
      <c r="Q149" s="440"/>
      <c r="R149" s="440"/>
      <c r="S149" s="440"/>
      <c r="T149" s="440"/>
      <c r="U149" s="440"/>
      <c r="V149" s="440"/>
      <c r="W149" s="440"/>
      <c r="X149" s="440"/>
      <c r="Y149" s="440"/>
      <c r="Z149" s="440"/>
    </row>
    <row r="150" ht="23.25" customHeight="1">
      <c r="A150" s="440"/>
      <c r="B150" s="440"/>
      <c r="C150" s="440"/>
      <c r="D150" s="440"/>
      <c r="E150" s="440"/>
      <c r="F150" s="440"/>
      <c r="G150" s="440"/>
      <c r="H150" s="440"/>
      <c r="I150" s="440"/>
      <c r="J150" s="440"/>
      <c r="K150" s="440"/>
      <c r="L150" s="440"/>
      <c r="M150" s="440"/>
      <c r="N150" s="440"/>
      <c r="O150" s="440"/>
      <c r="P150" s="440"/>
      <c r="Q150" s="440"/>
      <c r="R150" s="440"/>
      <c r="S150" s="440"/>
      <c r="T150" s="440"/>
      <c r="U150" s="440"/>
      <c r="V150" s="440"/>
      <c r="W150" s="440"/>
      <c r="X150" s="440"/>
      <c r="Y150" s="440"/>
      <c r="Z150" s="440"/>
    </row>
    <row r="151" ht="23.25" customHeight="1">
      <c r="A151" s="440"/>
      <c r="B151" s="440"/>
      <c r="C151" s="440"/>
      <c r="D151" s="440"/>
      <c r="E151" s="440"/>
      <c r="F151" s="440"/>
      <c r="G151" s="440"/>
      <c r="H151" s="440"/>
      <c r="I151" s="440"/>
      <c r="J151" s="440"/>
      <c r="K151" s="440"/>
      <c r="L151" s="440"/>
      <c r="M151" s="440"/>
      <c r="N151" s="440"/>
      <c r="O151" s="440"/>
      <c r="P151" s="440"/>
      <c r="Q151" s="440"/>
      <c r="R151" s="440"/>
      <c r="S151" s="440"/>
      <c r="T151" s="440"/>
      <c r="U151" s="440"/>
      <c r="V151" s="440"/>
      <c r="W151" s="440"/>
      <c r="X151" s="440"/>
      <c r="Y151" s="440"/>
      <c r="Z151" s="440"/>
    </row>
    <row r="152" ht="23.25" customHeight="1">
      <c r="A152" s="440"/>
      <c r="B152" s="440"/>
      <c r="C152" s="440"/>
      <c r="D152" s="440"/>
      <c r="E152" s="440"/>
      <c r="F152" s="440"/>
      <c r="G152" s="440"/>
      <c r="H152" s="440"/>
      <c r="I152" s="440"/>
      <c r="J152" s="440"/>
      <c r="K152" s="440"/>
      <c r="L152" s="440"/>
      <c r="M152" s="440"/>
      <c r="N152" s="440"/>
      <c r="O152" s="440"/>
      <c r="P152" s="440"/>
      <c r="Q152" s="440"/>
      <c r="R152" s="440"/>
      <c r="S152" s="440"/>
      <c r="T152" s="440"/>
      <c r="U152" s="440"/>
      <c r="V152" s="440"/>
      <c r="W152" s="440"/>
      <c r="X152" s="440"/>
      <c r="Y152" s="440"/>
      <c r="Z152" s="440"/>
    </row>
    <row r="153" ht="23.25" customHeight="1">
      <c r="A153" s="440"/>
      <c r="B153" s="440"/>
      <c r="C153" s="440"/>
      <c r="D153" s="440"/>
      <c r="E153" s="440"/>
      <c r="F153" s="440"/>
      <c r="G153" s="440"/>
      <c r="H153" s="440"/>
      <c r="I153" s="440"/>
      <c r="J153" s="440"/>
      <c r="K153" s="440"/>
      <c r="L153" s="440"/>
      <c r="M153" s="440"/>
      <c r="N153" s="440"/>
      <c r="O153" s="440"/>
      <c r="P153" s="440"/>
      <c r="Q153" s="440"/>
      <c r="R153" s="440"/>
      <c r="S153" s="440"/>
      <c r="T153" s="440"/>
      <c r="U153" s="440"/>
      <c r="V153" s="440"/>
      <c r="W153" s="440"/>
      <c r="X153" s="440"/>
      <c r="Y153" s="440"/>
      <c r="Z153" s="440"/>
    </row>
    <row r="154" ht="23.25" customHeight="1">
      <c r="A154" s="440"/>
      <c r="B154" s="440"/>
      <c r="C154" s="440"/>
      <c r="D154" s="440"/>
      <c r="E154" s="440"/>
      <c r="F154" s="440"/>
      <c r="G154" s="440"/>
      <c r="H154" s="440"/>
      <c r="I154" s="440"/>
      <c r="J154" s="440"/>
      <c r="K154" s="440"/>
      <c r="L154" s="440"/>
      <c r="M154" s="440"/>
      <c r="N154" s="440"/>
      <c r="O154" s="440"/>
      <c r="P154" s="440"/>
      <c r="Q154" s="440"/>
      <c r="R154" s="440"/>
      <c r="S154" s="440"/>
      <c r="T154" s="440"/>
      <c r="U154" s="440"/>
      <c r="V154" s="440"/>
      <c r="W154" s="440"/>
      <c r="X154" s="440"/>
      <c r="Y154" s="440"/>
      <c r="Z154" s="440"/>
    </row>
    <row r="155" ht="23.25" customHeight="1">
      <c r="A155" s="440"/>
      <c r="B155" s="440"/>
      <c r="C155" s="440"/>
      <c r="D155" s="440"/>
      <c r="E155" s="440"/>
      <c r="F155" s="440"/>
      <c r="G155" s="440"/>
      <c r="H155" s="440"/>
      <c r="I155" s="440"/>
      <c r="J155" s="440"/>
      <c r="K155" s="440"/>
      <c r="L155" s="440"/>
      <c r="M155" s="440"/>
      <c r="N155" s="440"/>
      <c r="O155" s="440"/>
      <c r="P155" s="440"/>
      <c r="Q155" s="440"/>
      <c r="R155" s="440"/>
      <c r="S155" s="440"/>
      <c r="T155" s="440"/>
      <c r="U155" s="440"/>
      <c r="V155" s="440"/>
      <c r="W155" s="440"/>
      <c r="X155" s="440"/>
      <c r="Y155" s="440"/>
      <c r="Z155" s="440"/>
    </row>
    <row r="156" ht="23.25" customHeight="1">
      <c r="A156" s="440"/>
      <c r="B156" s="440"/>
      <c r="C156" s="440"/>
      <c r="D156" s="440"/>
      <c r="E156" s="440"/>
      <c r="F156" s="440"/>
      <c r="G156" s="440"/>
      <c r="H156" s="440"/>
      <c r="I156" s="440"/>
      <c r="J156" s="440"/>
      <c r="K156" s="440"/>
      <c r="L156" s="440"/>
      <c r="M156" s="440"/>
      <c r="N156" s="440"/>
      <c r="O156" s="440"/>
      <c r="P156" s="440"/>
      <c r="Q156" s="440"/>
      <c r="R156" s="440"/>
      <c r="S156" s="440"/>
      <c r="T156" s="440"/>
      <c r="U156" s="440"/>
      <c r="V156" s="440"/>
      <c r="W156" s="440"/>
      <c r="X156" s="440"/>
      <c r="Y156" s="440"/>
      <c r="Z156" s="440"/>
    </row>
    <row r="157" ht="23.25" customHeight="1">
      <c r="A157" s="440"/>
      <c r="B157" s="440"/>
      <c r="C157" s="440"/>
      <c r="D157" s="440"/>
      <c r="E157" s="440"/>
      <c r="F157" s="440"/>
      <c r="G157" s="440"/>
      <c r="H157" s="440"/>
      <c r="I157" s="440"/>
      <c r="J157" s="440"/>
      <c r="K157" s="440"/>
      <c r="L157" s="440"/>
      <c r="M157" s="440"/>
      <c r="N157" s="440"/>
      <c r="O157" s="440"/>
      <c r="P157" s="440"/>
      <c r="Q157" s="440"/>
      <c r="R157" s="440"/>
      <c r="S157" s="440"/>
      <c r="T157" s="440"/>
      <c r="U157" s="440"/>
      <c r="V157" s="440"/>
      <c r="W157" s="440"/>
      <c r="X157" s="440"/>
      <c r="Y157" s="440"/>
      <c r="Z157" s="440"/>
    </row>
    <row r="158" ht="23.25" customHeight="1">
      <c r="A158" s="440"/>
      <c r="B158" s="440"/>
      <c r="C158" s="440"/>
      <c r="D158" s="440"/>
      <c r="E158" s="440"/>
      <c r="F158" s="440"/>
      <c r="G158" s="440"/>
      <c r="H158" s="440"/>
      <c r="I158" s="440"/>
      <c r="J158" s="440"/>
      <c r="K158" s="440"/>
      <c r="L158" s="440"/>
      <c r="M158" s="440"/>
      <c r="N158" s="440"/>
      <c r="O158" s="440"/>
      <c r="P158" s="440"/>
      <c r="Q158" s="440"/>
      <c r="R158" s="440"/>
      <c r="S158" s="440"/>
      <c r="T158" s="440"/>
      <c r="U158" s="440"/>
      <c r="V158" s="440"/>
      <c r="W158" s="440"/>
      <c r="X158" s="440"/>
      <c r="Y158" s="440"/>
      <c r="Z158" s="440"/>
    </row>
    <row r="159" ht="23.25" customHeight="1">
      <c r="A159" s="440"/>
      <c r="B159" s="440"/>
      <c r="C159" s="440"/>
      <c r="D159" s="440"/>
      <c r="E159" s="440"/>
      <c r="F159" s="440"/>
      <c r="G159" s="440"/>
      <c r="H159" s="440"/>
      <c r="I159" s="440"/>
      <c r="J159" s="440"/>
      <c r="K159" s="440"/>
      <c r="L159" s="440"/>
      <c r="M159" s="440"/>
      <c r="N159" s="440"/>
      <c r="O159" s="440"/>
      <c r="P159" s="440"/>
      <c r="Q159" s="440"/>
      <c r="R159" s="440"/>
      <c r="S159" s="440"/>
      <c r="T159" s="440"/>
      <c r="U159" s="440"/>
      <c r="V159" s="440"/>
      <c r="W159" s="440"/>
      <c r="X159" s="440"/>
      <c r="Y159" s="440"/>
      <c r="Z159" s="440"/>
    </row>
    <row r="160" ht="23.25" customHeight="1">
      <c r="A160" s="440"/>
      <c r="B160" s="440"/>
      <c r="C160" s="440"/>
      <c r="D160" s="440"/>
      <c r="E160" s="440"/>
      <c r="F160" s="440"/>
      <c r="G160" s="440"/>
      <c r="H160" s="440"/>
      <c r="I160" s="440"/>
      <c r="J160" s="440"/>
      <c r="K160" s="440"/>
      <c r="L160" s="440"/>
      <c r="M160" s="440"/>
      <c r="N160" s="440"/>
      <c r="O160" s="440"/>
      <c r="P160" s="440"/>
      <c r="Q160" s="440"/>
      <c r="R160" s="440"/>
      <c r="S160" s="440"/>
      <c r="T160" s="440"/>
      <c r="U160" s="440"/>
      <c r="V160" s="440"/>
      <c r="W160" s="440"/>
      <c r="X160" s="440"/>
      <c r="Y160" s="440"/>
      <c r="Z160" s="440"/>
    </row>
    <row r="161" ht="23.25" customHeight="1">
      <c r="A161" s="440"/>
      <c r="B161" s="440"/>
      <c r="C161" s="440"/>
      <c r="D161" s="440"/>
      <c r="E161" s="440"/>
      <c r="F161" s="440"/>
      <c r="G161" s="440"/>
      <c r="H161" s="440"/>
      <c r="I161" s="440"/>
      <c r="J161" s="440"/>
      <c r="K161" s="440"/>
      <c r="L161" s="440"/>
      <c r="M161" s="440"/>
      <c r="N161" s="440"/>
      <c r="O161" s="440"/>
      <c r="P161" s="440"/>
      <c r="Q161" s="440"/>
      <c r="R161" s="440"/>
      <c r="S161" s="440"/>
      <c r="T161" s="440"/>
      <c r="U161" s="440"/>
      <c r="V161" s="440"/>
      <c r="W161" s="440"/>
      <c r="X161" s="440"/>
      <c r="Y161" s="440"/>
      <c r="Z161" s="440"/>
    </row>
    <row r="162" ht="23.25" customHeight="1">
      <c r="A162" s="440"/>
      <c r="B162" s="440"/>
      <c r="C162" s="440"/>
      <c r="D162" s="440"/>
      <c r="E162" s="440"/>
      <c r="F162" s="440"/>
      <c r="G162" s="440"/>
      <c r="H162" s="440"/>
      <c r="I162" s="440"/>
      <c r="J162" s="440"/>
      <c r="K162" s="440"/>
      <c r="L162" s="440"/>
      <c r="M162" s="440"/>
      <c r="N162" s="440"/>
      <c r="O162" s="440"/>
      <c r="P162" s="440"/>
      <c r="Q162" s="440"/>
      <c r="R162" s="440"/>
      <c r="S162" s="440"/>
      <c r="T162" s="440"/>
      <c r="U162" s="440"/>
      <c r="V162" s="440"/>
      <c r="W162" s="440"/>
      <c r="X162" s="440"/>
      <c r="Y162" s="440"/>
      <c r="Z162" s="440"/>
    </row>
    <row r="163" ht="23.25" customHeight="1">
      <c r="A163" s="440"/>
      <c r="B163" s="440"/>
      <c r="C163" s="440"/>
      <c r="D163" s="440"/>
      <c r="E163" s="440"/>
      <c r="F163" s="440"/>
      <c r="G163" s="440"/>
      <c r="H163" s="440"/>
      <c r="I163" s="440"/>
      <c r="J163" s="440"/>
      <c r="K163" s="440"/>
      <c r="L163" s="440"/>
      <c r="M163" s="440"/>
      <c r="N163" s="440"/>
      <c r="O163" s="440"/>
      <c r="P163" s="440"/>
      <c r="Q163" s="440"/>
      <c r="R163" s="440"/>
      <c r="S163" s="440"/>
      <c r="T163" s="440"/>
      <c r="U163" s="440"/>
      <c r="V163" s="440"/>
      <c r="W163" s="440"/>
      <c r="X163" s="440"/>
      <c r="Y163" s="440"/>
      <c r="Z163" s="440"/>
    </row>
    <row r="164" ht="23.25" customHeight="1">
      <c r="A164" s="440"/>
      <c r="B164" s="440"/>
      <c r="C164" s="440"/>
      <c r="D164" s="440"/>
      <c r="E164" s="440"/>
      <c r="F164" s="440"/>
      <c r="G164" s="440"/>
      <c r="H164" s="440"/>
      <c r="I164" s="440"/>
      <c r="J164" s="440"/>
      <c r="K164" s="440"/>
      <c r="L164" s="440"/>
      <c r="M164" s="440"/>
      <c r="N164" s="440"/>
      <c r="O164" s="440"/>
      <c r="P164" s="440"/>
      <c r="Q164" s="440"/>
      <c r="R164" s="440"/>
      <c r="S164" s="440"/>
      <c r="T164" s="440"/>
      <c r="U164" s="440"/>
      <c r="V164" s="440"/>
      <c r="W164" s="440"/>
      <c r="X164" s="440"/>
      <c r="Y164" s="440"/>
      <c r="Z164" s="440"/>
    </row>
    <row r="165" ht="23.25" customHeight="1">
      <c r="A165" s="440"/>
      <c r="B165" s="440"/>
      <c r="C165" s="440"/>
      <c r="D165" s="440"/>
      <c r="E165" s="440"/>
      <c r="F165" s="440"/>
      <c r="G165" s="440"/>
      <c r="H165" s="440"/>
      <c r="I165" s="440"/>
      <c r="J165" s="440"/>
      <c r="K165" s="440"/>
      <c r="L165" s="440"/>
      <c r="M165" s="440"/>
      <c r="N165" s="440"/>
      <c r="O165" s="440"/>
      <c r="P165" s="440"/>
      <c r="Q165" s="440"/>
      <c r="R165" s="440"/>
      <c r="S165" s="440"/>
      <c r="T165" s="440"/>
      <c r="U165" s="440"/>
      <c r="V165" s="440"/>
      <c r="W165" s="440"/>
      <c r="X165" s="440"/>
      <c r="Y165" s="440"/>
      <c r="Z165" s="440"/>
    </row>
    <row r="166" ht="23.25" customHeight="1">
      <c r="A166" s="440"/>
      <c r="B166" s="440"/>
      <c r="C166" s="440"/>
      <c r="D166" s="440"/>
      <c r="E166" s="440"/>
      <c r="F166" s="440"/>
      <c r="G166" s="440"/>
      <c r="H166" s="440"/>
      <c r="I166" s="440"/>
      <c r="J166" s="440"/>
      <c r="K166" s="440"/>
      <c r="L166" s="440"/>
      <c r="M166" s="440"/>
      <c r="N166" s="440"/>
      <c r="O166" s="440"/>
      <c r="P166" s="440"/>
      <c r="Q166" s="440"/>
      <c r="R166" s="440"/>
      <c r="S166" s="440"/>
      <c r="T166" s="440"/>
      <c r="U166" s="440"/>
      <c r="V166" s="440"/>
      <c r="W166" s="440"/>
      <c r="X166" s="440"/>
      <c r="Y166" s="440"/>
      <c r="Z166" s="440"/>
    </row>
    <row r="167" ht="23.25" customHeight="1">
      <c r="A167" s="440"/>
      <c r="B167" s="440"/>
      <c r="C167" s="440"/>
      <c r="D167" s="440"/>
      <c r="E167" s="440"/>
      <c r="F167" s="440"/>
      <c r="G167" s="440"/>
      <c r="H167" s="440"/>
      <c r="I167" s="440"/>
      <c r="J167" s="440"/>
      <c r="K167" s="440"/>
      <c r="L167" s="440"/>
      <c r="M167" s="440"/>
      <c r="N167" s="440"/>
      <c r="O167" s="440"/>
      <c r="P167" s="440"/>
      <c r="Q167" s="440"/>
      <c r="R167" s="440"/>
      <c r="S167" s="440"/>
      <c r="T167" s="440"/>
      <c r="U167" s="440"/>
      <c r="V167" s="440"/>
      <c r="W167" s="440"/>
      <c r="X167" s="440"/>
      <c r="Y167" s="440"/>
      <c r="Z167" s="440"/>
    </row>
    <row r="168" ht="23.25" customHeight="1">
      <c r="A168" s="440"/>
      <c r="B168" s="440"/>
      <c r="C168" s="440"/>
      <c r="D168" s="440"/>
      <c r="E168" s="440"/>
      <c r="F168" s="440"/>
      <c r="G168" s="440"/>
      <c r="H168" s="440"/>
      <c r="I168" s="440"/>
      <c r="J168" s="440"/>
      <c r="K168" s="440"/>
      <c r="L168" s="440"/>
      <c r="M168" s="440"/>
      <c r="N168" s="440"/>
      <c r="O168" s="440"/>
      <c r="P168" s="440"/>
      <c r="Q168" s="440"/>
      <c r="R168" s="440"/>
      <c r="S168" s="440"/>
      <c r="T168" s="440"/>
      <c r="U168" s="440"/>
      <c r="V168" s="440"/>
      <c r="W168" s="440"/>
      <c r="X168" s="440"/>
      <c r="Y168" s="440"/>
      <c r="Z168" s="440"/>
    </row>
    <row r="169" ht="23.25" customHeight="1">
      <c r="A169" s="440"/>
      <c r="B169" s="440"/>
      <c r="C169" s="440"/>
      <c r="D169" s="440"/>
      <c r="E169" s="440"/>
      <c r="F169" s="440"/>
      <c r="G169" s="440"/>
      <c r="H169" s="440"/>
      <c r="I169" s="440"/>
      <c r="J169" s="440"/>
      <c r="K169" s="440"/>
      <c r="L169" s="440"/>
      <c r="M169" s="440"/>
      <c r="N169" s="440"/>
      <c r="O169" s="440"/>
      <c r="P169" s="440"/>
      <c r="Q169" s="440"/>
      <c r="R169" s="440"/>
      <c r="S169" s="440"/>
      <c r="T169" s="440"/>
      <c r="U169" s="440"/>
      <c r="V169" s="440"/>
      <c r="W169" s="440"/>
      <c r="X169" s="440"/>
      <c r="Y169" s="440"/>
      <c r="Z169" s="440"/>
    </row>
    <row r="170" ht="23.25" customHeight="1">
      <c r="A170" s="440"/>
      <c r="B170" s="440"/>
      <c r="C170" s="440"/>
      <c r="D170" s="440"/>
      <c r="E170" s="440"/>
      <c r="F170" s="440"/>
      <c r="G170" s="440"/>
      <c r="H170" s="440"/>
      <c r="I170" s="440"/>
      <c r="J170" s="440"/>
      <c r="K170" s="440"/>
      <c r="L170" s="440"/>
      <c r="M170" s="440"/>
      <c r="N170" s="440"/>
      <c r="O170" s="440"/>
      <c r="P170" s="440"/>
      <c r="Q170" s="440"/>
      <c r="R170" s="440"/>
      <c r="S170" s="440"/>
      <c r="T170" s="440"/>
      <c r="U170" s="440"/>
      <c r="V170" s="440"/>
      <c r="W170" s="440"/>
      <c r="X170" s="440"/>
      <c r="Y170" s="440"/>
      <c r="Z170" s="440"/>
    </row>
    <row r="171" ht="23.25" customHeight="1">
      <c r="A171" s="440"/>
      <c r="B171" s="440"/>
      <c r="C171" s="440"/>
      <c r="D171" s="440"/>
      <c r="E171" s="440"/>
      <c r="F171" s="440"/>
      <c r="G171" s="440"/>
      <c r="H171" s="440"/>
      <c r="I171" s="440"/>
      <c r="J171" s="440"/>
      <c r="K171" s="440"/>
      <c r="L171" s="440"/>
      <c r="M171" s="440"/>
      <c r="N171" s="440"/>
      <c r="O171" s="440"/>
      <c r="P171" s="440"/>
      <c r="Q171" s="440"/>
      <c r="R171" s="440"/>
      <c r="S171" s="440"/>
      <c r="T171" s="440"/>
      <c r="U171" s="440"/>
      <c r="V171" s="440"/>
      <c r="W171" s="440"/>
      <c r="X171" s="440"/>
      <c r="Y171" s="440"/>
      <c r="Z171" s="440"/>
    </row>
    <row r="172" ht="23.25" customHeight="1">
      <c r="A172" s="440"/>
      <c r="B172" s="440"/>
      <c r="C172" s="440"/>
      <c r="D172" s="440"/>
      <c r="E172" s="440"/>
      <c r="F172" s="440"/>
      <c r="G172" s="440"/>
      <c r="H172" s="440"/>
      <c r="I172" s="440"/>
      <c r="J172" s="440"/>
      <c r="K172" s="440"/>
      <c r="L172" s="440"/>
      <c r="M172" s="440"/>
      <c r="N172" s="440"/>
      <c r="O172" s="440"/>
      <c r="P172" s="440"/>
      <c r="Q172" s="440"/>
      <c r="R172" s="440"/>
      <c r="S172" s="440"/>
      <c r="T172" s="440"/>
      <c r="U172" s="440"/>
      <c r="V172" s="440"/>
      <c r="W172" s="440"/>
      <c r="X172" s="440"/>
      <c r="Y172" s="440"/>
      <c r="Z172" s="440"/>
    </row>
    <row r="173" ht="23.25" customHeight="1">
      <c r="A173" s="440"/>
      <c r="B173" s="440"/>
      <c r="C173" s="440"/>
      <c r="D173" s="440"/>
      <c r="E173" s="440"/>
      <c r="F173" s="440"/>
      <c r="G173" s="440"/>
      <c r="H173" s="440"/>
      <c r="I173" s="440"/>
      <c r="J173" s="440"/>
      <c r="K173" s="440"/>
      <c r="L173" s="440"/>
      <c r="M173" s="440"/>
      <c r="N173" s="440"/>
      <c r="O173" s="440"/>
      <c r="P173" s="440"/>
      <c r="Q173" s="440"/>
      <c r="R173" s="440"/>
      <c r="S173" s="440"/>
      <c r="T173" s="440"/>
      <c r="U173" s="440"/>
      <c r="V173" s="440"/>
      <c r="W173" s="440"/>
      <c r="X173" s="440"/>
      <c r="Y173" s="440"/>
      <c r="Z173" s="440"/>
    </row>
    <row r="174" ht="23.25" customHeight="1">
      <c r="A174" s="440"/>
      <c r="B174" s="440"/>
      <c r="C174" s="440"/>
      <c r="D174" s="440"/>
      <c r="E174" s="440"/>
      <c r="F174" s="440"/>
      <c r="G174" s="440"/>
      <c r="H174" s="440"/>
      <c r="I174" s="440"/>
      <c r="J174" s="440"/>
      <c r="K174" s="440"/>
      <c r="L174" s="440"/>
      <c r="M174" s="440"/>
      <c r="N174" s="440"/>
      <c r="O174" s="440"/>
      <c r="P174" s="440"/>
      <c r="Q174" s="440"/>
      <c r="R174" s="440"/>
      <c r="S174" s="440"/>
      <c r="T174" s="440"/>
      <c r="U174" s="440"/>
      <c r="V174" s="440"/>
      <c r="W174" s="440"/>
      <c r="X174" s="440"/>
      <c r="Y174" s="440"/>
      <c r="Z174" s="440"/>
    </row>
    <row r="175" ht="23.25" customHeight="1">
      <c r="A175" s="440"/>
      <c r="B175" s="440"/>
      <c r="C175" s="440"/>
      <c r="D175" s="440"/>
      <c r="E175" s="440"/>
      <c r="F175" s="440"/>
      <c r="G175" s="440"/>
      <c r="H175" s="440"/>
      <c r="I175" s="440"/>
      <c r="J175" s="440"/>
      <c r="K175" s="440"/>
      <c r="L175" s="440"/>
      <c r="M175" s="440"/>
      <c r="N175" s="440"/>
      <c r="O175" s="440"/>
      <c r="P175" s="440"/>
      <c r="Q175" s="440"/>
      <c r="R175" s="440"/>
      <c r="S175" s="440"/>
      <c r="T175" s="440"/>
      <c r="U175" s="440"/>
      <c r="V175" s="440"/>
      <c r="W175" s="440"/>
      <c r="X175" s="440"/>
      <c r="Y175" s="440"/>
      <c r="Z175" s="440"/>
    </row>
    <row r="176" ht="23.25" customHeight="1">
      <c r="A176" s="440"/>
      <c r="B176" s="440"/>
      <c r="C176" s="440"/>
      <c r="D176" s="440"/>
      <c r="E176" s="440"/>
      <c r="F176" s="440"/>
      <c r="G176" s="440"/>
      <c r="H176" s="440"/>
      <c r="I176" s="440"/>
      <c r="J176" s="440"/>
      <c r="K176" s="440"/>
      <c r="L176" s="440"/>
      <c r="M176" s="440"/>
      <c r="N176" s="440"/>
      <c r="O176" s="440"/>
      <c r="P176" s="440"/>
      <c r="Q176" s="440"/>
      <c r="R176" s="440"/>
      <c r="S176" s="440"/>
      <c r="T176" s="440"/>
      <c r="U176" s="440"/>
      <c r="V176" s="440"/>
      <c r="W176" s="440"/>
      <c r="X176" s="440"/>
      <c r="Y176" s="440"/>
      <c r="Z176" s="440"/>
    </row>
    <row r="177" ht="23.25" customHeight="1">
      <c r="A177" s="440"/>
      <c r="B177" s="440"/>
      <c r="C177" s="440"/>
      <c r="D177" s="440"/>
      <c r="E177" s="440"/>
      <c r="F177" s="440"/>
      <c r="G177" s="440"/>
      <c r="H177" s="440"/>
      <c r="I177" s="440"/>
      <c r="J177" s="440"/>
      <c r="K177" s="440"/>
      <c r="L177" s="440"/>
      <c r="M177" s="440"/>
      <c r="N177" s="440"/>
      <c r="O177" s="440"/>
      <c r="P177" s="440"/>
      <c r="Q177" s="440"/>
      <c r="R177" s="440"/>
      <c r="S177" s="440"/>
      <c r="T177" s="440"/>
      <c r="U177" s="440"/>
      <c r="V177" s="440"/>
      <c r="W177" s="440"/>
      <c r="X177" s="440"/>
      <c r="Y177" s="440"/>
      <c r="Z177" s="440"/>
    </row>
    <row r="178" ht="23.25" customHeight="1">
      <c r="A178" s="440"/>
      <c r="B178" s="440"/>
      <c r="C178" s="440"/>
      <c r="D178" s="440"/>
      <c r="E178" s="440"/>
      <c r="F178" s="440"/>
      <c r="G178" s="440"/>
      <c r="H178" s="440"/>
      <c r="I178" s="440"/>
      <c r="J178" s="440"/>
      <c r="K178" s="440"/>
      <c r="L178" s="440"/>
      <c r="M178" s="440"/>
      <c r="N178" s="440"/>
      <c r="O178" s="440"/>
      <c r="P178" s="440"/>
      <c r="Q178" s="440"/>
      <c r="R178" s="440"/>
      <c r="S178" s="440"/>
      <c r="T178" s="440"/>
      <c r="U178" s="440"/>
      <c r="V178" s="440"/>
      <c r="W178" s="440"/>
      <c r="X178" s="440"/>
      <c r="Y178" s="440"/>
      <c r="Z178" s="440"/>
    </row>
    <row r="179" ht="23.25" customHeight="1">
      <c r="A179" s="440"/>
      <c r="B179" s="440"/>
      <c r="C179" s="440"/>
      <c r="D179" s="440"/>
      <c r="E179" s="440"/>
      <c r="F179" s="440"/>
      <c r="G179" s="440"/>
      <c r="H179" s="440"/>
      <c r="I179" s="440"/>
      <c r="J179" s="440"/>
      <c r="K179" s="440"/>
      <c r="L179" s="440"/>
      <c r="M179" s="440"/>
      <c r="N179" s="440"/>
      <c r="O179" s="440"/>
      <c r="P179" s="440"/>
      <c r="Q179" s="440"/>
      <c r="R179" s="440"/>
      <c r="S179" s="440"/>
      <c r="T179" s="440"/>
      <c r="U179" s="440"/>
      <c r="V179" s="440"/>
      <c r="W179" s="440"/>
      <c r="X179" s="440"/>
      <c r="Y179" s="440"/>
      <c r="Z179" s="440"/>
    </row>
    <row r="180" ht="23.25" customHeight="1">
      <c r="A180" s="440"/>
      <c r="B180" s="440"/>
      <c r="C180" s="440"/>
      <c r="D180" s="440"/>
      <c r="E180" s="440"/>
      <c r="F180" s="440"/>
      <c r="G180" s="440"/>
      <c r="H180" s="440"/>
      <c r="I180" s="440"/>
      <c r="J180" s="440"/>
      <c r="K180" s="440"/>
      <c r="L180" s="440"/>
      <c r="M180" s="440"/>
      <c r="N180" s="440"/>
      <c r="O180" s="440"/>
      <c r="P180" s="440"/>
      <c r="Q180" s="440"/>
      <c r="R180" s="440"/>
      <c r="S180" s="440"/>
      <c r="T180" s="440"/>
      <c r="U180" s="440"/>
      <c r="V180" s="440"/>
      <c r="W180" s="440"/>
      <c r="X180" s="440"/>
      <c r="Y180" s="440"/>
      <c r="Z180" s="440"/>
    </row>
    <row r="181" ht="23.25" customHeight="1">
      <c r="A181" s="440"/>
      <c r="B181" s="440"/>
      <c r="C181" s="440"/>
      <c r="D181" s="440"/>
      <c r="E181" s="440"/>
      <c r="F181" s="440"/>
      <c r="G181" s="440"/>
      <c r="H181" s="440"/>
      <c r="I181" s="440"/>
      <c r="J181" s="440"/>
      <c r="K181" s="440"/>
      <c r="L181" s="440"/>
      <c r="M181" s="440"/>
      <c r="N181" s="440"/>
      <c r="O181" s="440"/>
      <c r="P181" s="440"/>
      <c r="Q181" s="440"/>
      <c r="R181" s="440"/>
      <c r="S181" s="440"/>
      <c r="T181" s="440"/>
      <c r="U181" s="440"/>
      <c r="V181" s="440"/>
      <c r="W181" s="440"/>
      <c r="X181" s="440"/>
      <c r="Y181" s="440"/>
      <c r="Z181" s="440"/>
    </row>
    <row r="182" ht="23.25" customHeight="1">
      <c r="A182" s="440"/>
      <c r="B182" s="440"/>
      <c r="C182" s="440"/>
      <c r="D182" s="440"/>
      <c r="E182" s="440"/>
      <c r="F182" s="440"/>
      <c r="G182" s="440"/>
      <c r="H182" s="440"/>
      <c r="I182" s="440"/>
      <c r="J182" s="440"/>
      <c r="K182" s="440"/>
      <c r="L182" s="440"/>
      <c r="M182" s="440"/>
      <c r="N182" s="440"/>
      <c r="O182" s="440"/>
      <c r="P182" s="440"/>
      <c r="Q182" s="440"/>
      <c r="R182" s="440"/>
      <c r="S182" s="440"/>
      <c r="T182" s="440"/>
      <c r="U182" s="440"/>
      <c r="V182" s="440"/>
      <c r="W182" s="440"/>
      <c r="X182" s="440"/>
      <c r="Y182" s="440"/>
      <c r="Z182" s="440"/>
    </row>
    <row r="183" ht="23.25" customHeight="1">
      <c r="A183" s="440"/>
      <c r="B183" s="440"/>
      <c r="C183" s="440"/>
      <c r="D183" s="440"/>
      <c r="E183" s="440"/>
      <c r="F183" s="440"/>
      <c r="G183" s="440"/>
      <c r="H183" s="440"/>
      <c r="I183" s="440"/>
      <c r="J183" s="440"/>
      <c r="K183" s="440"/>
      <c r="L183" s="440"/>
      <c r="M183" s="440"/>
      <c r="N183" s="440"/>
      <c r="O183" s="440"/>
      <c r="P183" s="440"/>
      <c r="Q183" s="440"/>
      <c r="R183" s="440"/>
      <c r="S183" s="440"/>
      <c r="T183" s="440"/>
      <c r="U183" s="440"/>
      <c r="V183" s="440"/>
      <c r="W183" s="440"/>
      <c r="X183" s="440"/>
      <c r="Y183" s="440"/>
      <c r="Z183" s="440"/>
    </row>
    <row r="184" ht="23.25" customHeight="1">
      <c r="A184" s="440"/>
      <c r="B184" s="440"/>
      <c r="C184" s="440"/>
      <c r="D184" s="440"/>
      <c r="E184" s="440"/>
      <c r="F184" s="440"/>
      <c r="G184" s="440"/>
      <c r="H184" s="440"/>
      <c r="I184" s="440"/>
      <c r="J184" s="440"/>
      <c r="K184" s="440"/>
      <c r="L184" s="440"/>
      <c r="M184" s="440"/>
      <c r="N184" s="440"/>
      <c r="O184" s="440"/>
      <c r="P184" s="440"/>
      <c r="Q184" s="440"/>
      <c r="R184" s="440"/>
      <c r="S184" s="440"/>
      <c r="T184" s="440"/>
      <c r="U184" s="440"/>
      <c r="V184" s="440"/>
      <c r="W184" s="440"/>
      <c r="X184" s="440"/>
      <c r="Y184" s="440"/>
      <c r="Z184" s="440"/>
    </row>
    <row r="185" ht="23.25" customHeight="1">
      <c r="A185" s="440"/>
      <c r="B185" s="440"/>
      <c r="C185" s="440"/>
      <c r="D185" s="440"/>
      <c r="E185" s="440"/>
      <c r="F185" s="440"/>
      <c r="G185" s="440"/>
      <c r="H185" s="440"/>
      <c r="I185" s="440"/>
      <c r="J185" s="440"/>
      <c r="K185" s="440"/>
      <c r="L185" s="440"/>
      <c r="M185" s="440"/>
      <c r="N185" s="440"/>
      <c r="O185" s="440"/>
      <c r="P185" s="440"/>
      <c r="Q185" s="440"/>
      <c r="R185" s="440"/>
      <c r="S185" s="440"/>
      <c r="T185" s="440"/>
      <c r="U185" s="440"/>
      <c r="V185" s="440"/>
      <c r="W185" s="440"/>
      <c r="X185" s="440"/>
      <c r="Y185" s="440"/>
      <c r="Z185" s="440"/>
    </row>
    <row r="186" ht="23.25" customHeight="1">
      <c r="A186" s="440"/>
      <c r="B186" s="440"/>
      <c r="C186" s="440"/>
      <c r="D186" s="440"/>
      <c r="E186" s="440"/>
      <c r="F186" s="440"/>
      <c r="G186" s="440"/>
      <c r="H186" s="440"/>
      <c r="I186" s="440"/>
      <c r="J186" s="440"/>
      <c r="K186" s="440"/>
      <c r="L186" s="440"/>
      <c r="M186" s="440"/>
      <c r="N186" s="440"/>
      <c r="O186" s="440"/>
      <c r="P186" s="440"/>
      <c r="Q186" s="440"/>
      <c r="R186" s="440"/>
      <c r="S186" s="440"/>
      <c r="T186" s="440"/>
      <c r="U186" s="440"/>
      <c r="V186" s="440"/>
      <c r="W186" s="440"/>
      <c r="X186" s="440"/>
      <c r="Y186" s="440"/>
      <c r="Z186" s="440"/>
    </row>
    <row r="187" ht="23.25" customHeight="1">
      <c r="A187" s="440"/>
      <c r="B187" s="440"/>
      <c r="C187" s="440"/>
      <c r="D187" s="440"/>
      <c r="E187" s="440"/>
      <c r="F187" s="440"/>
      <c r="G187" s="440"/>
      <c r="H187" s="440"/>
      <c r="I187" s="440"/>
      <c r="J187" s="440"/>
      <c r="K187" s="440"/>
      <c r="L187" s="440"/>
      <c r="M187" s="440"/>
      <c r="N187" s="440"/>
      <c r="O187" s="440"/>
      <c r="P187" s="440"/>
      <c r="Q187" s="440"/>
      <c r="R187" s="440"/>
      <c r="S187" s="440"/>
      <c r="T187" s="440"/>
      <c r="U187" s="440"/>
      <c r="V187" s="440"/>
      <c r="W187" s="440"/>
      <c r="X187" s="440"/>
      <c r="Y187" s="440"/>
      <c r="Z187" s="440"/>
    </row>
    <row r="188" ht="23.25" customHeight="1">
      <c r="A188" s="440"/>
      <c r="B188" s="440"/>
      <c r="C188" s="440"/>
      <c r="D188" s="440"/>
      <c r="E188" s="440"/>
      <c r="F188" s="440"/>
      <c r="G188" s="440"/>
      <c r="H188" s="440"/>
      <c r="I188" s="440"/>
      <c r="J188" s="440"/>
      <c r="K188" s="440"/>
      <c r="L188" s="440"/>
      <c r="M188" s="440"/>
      <c r="N188" s="440"/>
      <c r="O188" s="440"/>
      <c r="P188" s="440"/>
      <c r="Q188" s="440"/>
      <c r="R188" s="440"/>
      <c r="S188" s="440"/>
      <c r="T188" s="440"/>
      <c r="U188" s="440"/>
      <c r="V188" s="440"/>
      <c r="W188" s="440"/>
      <c r="X188" s="440"/>
      <c r="Y188" s="440"/>
      <c r="Z188" s="440"/>
    </row>
    <row r="189" ht="23.25" customHeight="1">
      <c r="A189" s="440"/>
      <c r="B189" s="440"/>
      <c r="C189" s="440"/>
      <c r="D189" s="440"/>
      <c r="E189" s="440"/>
      <c r="F189" s="440"/>
      <c r="G189" s="440"/>
      <c r="H189" s="440"/>
      <c r="I189" s="440"/>
      <c r="J189" s="440"/>
      <c r="K189" s="440"/>
      <c r="L189" s="440"/>
      <c r="M189" s="440"/>
      <c r="N189" s="440"/>
      <c r="O189" s="440"/>
      <c r="P189" s="440"/>
      <c r="Q189" s="440"/>
      <c r="R189" s="440"/>
      <c r="S189" s="440"/>
      <c r="T189" s="440"/>
      <c r="U189" s="440"/>
      <c r="V189" s="440"/>
      <c r="W189" s="440"/>
      <c r="X189" s="440"/>
      <c r="Y189" s="440"/>
      <c r="Z189" s="440"/>
    </row>
    <row r="190" ht="23.25" customHeight="1">
      <c r="A190" s="440"/>
      <c r="B190" s="440"/>
      <c r="C190" s="440"/>
      <c r="D190" s="440"/>
      <c r="E190" s="440"/>
      <c r="F190" s="440"/>
      <c r="G190" s="440"/>
      <c r="H190" s="440"/>
      <c r="I190" s="440"/>
      <c r="J190" s="440"/>
      <c r="K190" s="440"/>
      <c r="L190" s="440"/>
      <c r="M190" s="440"/>
      <c r="N190" s="440"/>
      <c r="O190" s="440"/>
      <c r="P190" s="440"/>
      <c r="Q190" s="440"/>
      <c r="R190" s="440"/>
      <c r="S190" s="440"/>
      <c r="T190" s="440"/>
      <c r="U190" s="440"/>
      <c r="V190" s="440"/>
      <c r="W190" s="440"/>
      <c r="X190" s="440"/>
      <c r="Y190" s="440"/>
      <c r="Z190" s="440"/>
    </row>
    <row r="191" ht="23.25" customHeight="1">
      <c r="A191" s="440"/>
      <c r="B191" s="440"/>
      <c r="C191" s="440"/>
      <c r="D191" s="440"/>
      <c r="E191" s="440"/>
      <c r="F191" s="440"/>
      <c r="G191" s="440"/>
      <c r="H191" s="440"/>
      <c r="I191" s="440"/>
      <c r="J191" s="440"/>
      <c r="K191" s="440"/>
      <c r="L191" s="440"/>
      <c r="M191" s="440"/>
      <c r="N191" s="440"/>
      <c r="O191" s="440"/>
      <c r="P191" s="440"/>
      <c r="Q191" s="440"/>
      <c r="R191" s="440"/>
      <c r="S191" s="440"/>
      <c r="T191" s="440"/>
      <c r="U191" s="440"/>
      <c r="V191" s="440"/>
      <c r="W191" s="440"/>
      <c r="X191" s="440"/>
      <c r="Y191" s="440"/>
      <c r="Z191" s="440"/>
    </row>
    <row r="192" ht="23.25" customHeight="1">
      <c r="A192" s="440"/>
      <c r="B192" s="440"/>
      <c r="C192" s="440"/>
      <c r="D192" s="440"/>
      <c r="E192" s="440"/>
      <c r="F192" s="440"/>
      <c r="G192" s="440"/>
      <c r="H192" s="440"/>
      <c r="I192" s="440"/>
      <c r="J192" s="440"/>
      <c r="K192" s="440"/>
      <c r="L192" s="440"/>
      <c r="M192" s="440"/>
      <c r="N192" s="440"/>
      <c r="O192" s="440"/>
      <c r="P192" s="440"/>
      <c r="Q192" s="440"/>
      <c r="R192" s="440"/>
      <c r="S192" s="440"/>
      <c r="T192" s="440"/>
      <c r="U192" s="440"/>
      <c r="V192" s="440"/>
      <c r="W192" s="440"/>
      <c r="X192" s="440"/>
      <c r="Y192" s="440"/>
      <c r="Z192" s="440"/>
    </row>
    <row r="193" ht="23.25" customHeight="1">
      <c r="A193" s="440"/>
      <c r="B193" s="440"/>
      <c r="C193" s="440"/>
      <c r="D193" s="440"/>
      <c r="E193" s="440"/>
      <c r="F193" s="440"/>
      <c r="G193" s="440"/>
      <c r="H193" s="440"/>
      <c r="I193" s="440"/>
      <c r="J193" s="440"/>
      <c r="K193" s="440"/>
      <c r="L193" s="440"/>
      <c r="M193" s="440"/>
      <c r="N193" s="440"/>
      <c r="O193" s="440"/>
      <c r="P193" s="440"/>
      <c r="Q193" s="440"/>
      <c r="R193" s="440"/>
      <c r="S193" s="440"/>
      <c r="T193" s="440"/>
      <c r="U193" s="440"/>
      <c r="V193" s="440"/>
      <c r="W193" s="440"/>
      <c r="X193" s="440"/>
      <c r="Y193" s="440"/>
      <c r="Z193" s="440"/>
    </row>
    <row r="194" ht="23.25" customHeight="1">
      <c r="A194" s="440"/>
      <c r="B194" s="440"/>
      <c r="C194" s="440"/>
      <c r="D194" s="440"/>
      <c r="E194" s="440"/>
      <c r="F194" s="440"/>
      <c r="G194" s="440"/>
      <c r="H194" s="440"/>
      <c r="I194" s="440"/>
      <c r="J194" s="440"/>
      <c r="K194" s="440"/>
      <c r="L194" s="440"/>
      <c r="M194" s="440"/>
      <c r="N194" s="440"/>
      <c r="O194" s="440"/>
      <c r="P194" s="440"/>
      <c r="Q194" s="440"/>
      <c r="R194" s="440"/>
      <c r="S194" s="440"/>
      <c r="T194" s="440"/>
      <c r="U194" s="440"/>
      <c r="V194" s="440"/>
      <c r="W194" s="440"/>
      <c r="X194" s="440"/>
      <c r="Y194" s="440"/>
      <c r="Z194" s="440"/>
    </row>
    <row r="195" ht="23.25" customHeight="1">
      <c r="A195" s="440"/>
      <c r="B195" s="440"/>
      <c r="C195" s="440"/>
      <c r="D195" s="440"/>
      <c r="E195" s="440"/>
      <c r="F195" s="440"/>
      <c r="G195" s="440"/>
      <c r="H195" s="440"/>
      <c r="I195" s="440"/>
      <c r="J195" s="440"/>
      <c r="K195" s="440"/>
      <c r="L195" s="440"/>
      <c r="M195" s="440"/>
      <c r="N195" s="440"/>
      <c r="O195" s="440"/>
      <c r="P195" s="440"/>
      <c r="Q195" s="440"/>
      <c r="R195" s="440"/>
      <c r="S195" s="440"/>
      <c r="T195" s="440"/>
      <c r="U195" s="440"/>
      <c r="V195" s="440"/>
      <c r="W195" s="440"/>
      <c r="X195" s="440"/>
      <c r="Y195" s="440"/>
      <c r="Z195" s="440"/>
    </row>
    <row r="196" ht="23.25" customHeight="1">
      <c r="A196" s="440"/>
      <c r="B196" s="440"/>
      <c r="C196" s="440"/>
      <c r="D196" s="440"/>
      <c r="E196" s="440"/>
      <c r="F196" s="440"/>
      <c r="G196" s="440"/>
      <c r="H196" s="440"/>
      <c r="I196" s="440"/>
      <c r="J196" s="440"/>
      <c r="K196" s="440"/>
      <c r="L196" s="440"/>
      <c r="M196" s="440"/>
      <c r="N196" s="440"/>
      <c r="O196" s="440"/>
      <c r="P196" s="440"/>
      <c r="Q196" s="440"/>
      <c r="R196" s="440"/>
      <c r="S196" s="440"/>
      <c r="T196" s="440"/>
      <c r="U196" s="440"/>
      <c r="V196" s="440"/>
      <c r="W196" s="440"/>
      <c r="X196" s="440"/>
      <c r="Y196" s="440"/>
      <c r="Z196" s="440"/>
    </row>
    <row r="197" ht="23.25" customHeight="1">
      <c r="A197" s="440"/>
      <c r="B197" s="440"/>
      <c r="C197" s="440"/>
      <c r="D197" s="440"/>
      <c r="E197" s="440"/>
      <c r="F197" s="440"/>
      <c r="G197" s="440"/>
      <c r="H197" s="440"/>
      <c r="I197" s="440"/>
      <c r="J197" s="440"/>
      <c r="K197" s="440"/>
      <c r="L197" s="440"/>
      <c r="M197" s="440"/>
      <c r="N197" s="440"/>
      <c r="O197" s="440"/>
      <c r="P197" s="440"/>
      <c r="Q197" s="440"/>
      <c r="R197" s="440"/>
      <c r="S197" s="440"/>
      <c r="T197" s="440"/>
      <c r="U197" s="440"/>
      <c r="V197" s="440"/>
      <c r="W197" s="440"/>
      <c r="X197" s="440"/>
      <c r="Y197" s="440"/>
      <c r="Z197" s="440"/>
    </row>
    <row r="198" ht="23.25" customHeight="1">
      <c r="A198" s="440"/>
      <c r="B198" s="440"/>
      <c r="C198" s="440"/>
      <c r="D198" s="440"/>
      <c r="E198" s="440"/>
      <c r="F198" s="440"/>
      <c r="G198" s="440"/>
      <c r="H198" s="440"/>
      <c r="I198" s="440"/>
      <c r="J198" s="440"/>
      <c r="K198" s="440"/>
      <c r="L198" s="440"/>
      <c r="M198" s="440"/>
      <c r="N198" s="440"/>
      <c r="O198" s="440"/>
      <c r="P198" s="440"/>
      <c r="Q198" s="440"/>
      <c r="R198" s="440"/>
      <c r="S198" s="440"/>
      <c r="T198" s="440"/>
      <c r="U198" s="440"/>
      <c r="V198" s="440"/>
      <c r="W198" s="440"/>
      <c r="X198" s="440"/>
      <c r="Y198" s="440"/>
      <c r="Z198" s="440"/>
    </row>
    <row r="199" ht="23.25" customHeight="1">
      <c r="A199" s="440"/>
      <c r="B199" s="440"/>
      <c r="C199" s="440"/>
      <c r="D199" s="440"/>
      <c r="E199" s="440"/>
      <c r="F199" s="440"/>
      <c r="G199" s="440"/>
      <c r="H199" s="440"/>
      <c r="I199" s="440"/>
      <c r="J199" s="440"/>
      <c r="K199" s="440"/>
      <c r="L199" s="440"/>
      <c r="M199" s="440"/>
      <c r="N199" s="440"/>
      <c r="O199" s="440"/>
      <c r="P199" s="440"/>
      <c r="Q199" s="440"/>
      <c r="R199" s="440"/>
      <c r="S199" s="440"/>
      <c r="T199" s="440"/>
      <c r="U199" s="440"/>
      <c r="V199" s="440"/>
      <c r="W199" s="440"/>
      <c r="X199" s="440"/>
      <c r="Y199" s="440"/>
      <c r="Z199" s="440"/>
    </row>
    <row r="200" ht="23.25" customHeight="1">
      <c r="A200" s="440"/>
      <c r="B200" s="440"/>
      <c r="C200" s="440"/>
      <c r="D200" s="440"/>
      <c r="E200" s="440"/>
      <c r="F200" s="440"/>
      <c r="G200" s="440"/>
      <c r="H200" s="440"/>
      <c r="I200" s="440"/>
      <c r="J200" s="440"/>
      <c r="K200" s="440"/>
      <c r="L200" s="440"/>
      <c r="M200" s="440"/>
      <c r="N200" s="440"/>
      <c r="O200" s="440"/>
      <c r="P200" s="440"/>
      <c r="Q200" s="440"/>
      <c r="R200" s="440"/>
      <c r="S200" s="440"/>
      <c r="T200" s="440"/>
      <c r="U200" s="440"/>
      <c r="V200" s="440"/>
      <c r="W200" s="440"/>
      <c r="X200" s="440"/>
      <c r="Y200" s="440"/>
      <c r="Z200" s="440"/>
    </row>
    <row r="201" ht="23.25" customHeight="1">
      <c r="A201" s="440"/>
      <c r="B201" s="440"/>
      <c r="C201" s="440"/>
      <c r="D201" s="440"/>
      <c r="E201" s="440"/>
      <c r="F201" s="440"/>
      <c r="G201" s="440"/>
      <c r="H201" s="440"/>
      <c r="I201" s="440"/>
      <c r="J201" s="440"/>
      <c r="K201" s="440"/>
      <c r="L201" s="440"/>
      <c r="M201" s="440"/>
      <c r="N201" s="440"/>
      <c r="O201" s="440"/>
      <c r="P201" s="440"/>
      <c r="Q201" s="440"/>
      <c r="R201" s="440"/>
      <c r="S201" s="440"/>
      <c r="T201" s="440"/>
      <c r="U201" s="440"/>
      <c r="V201" s="440"/>
      <c r="W201" s="440"/>
      <c r="X201" s="440"/>
      <c r="Y201" s="440"/>
      <c r="Z201" s="440"/>
    </row>
    <row r="202" ht="23.25" customHeight="1">
      <c r="A202" s="440"/>
      <c r="B202" s="440"/>
      <c r="C202" s="440"/>
      <c r="D202" s="440"/>
      <c r="E202" s="440"/>
      <c r="F202" s="440"/>
      <c r="G202" s="440"/>
      <c r="H202" s="440"/>
      <c r="I202" s="440"/>
      <c r="J202" s="440"/>
      <c r="K202" s="440"/>
      <c r="L202" s="440"/>
      <c r="M202" s="440"/>
      <c r="N202" s="440"/>
      <c r="O202" s="440"/>
      <c r="P202" s="440"/>
      <c r="Q202" s="440"/>
      <c r="R202" s="440"/>
      <c r="S202" s="440"/>
      <c r="T202" s="440"/>
      <c r="U202" s="440"/>
      <c r="V202" s="440"/>
      <c r="W202" s="440"/>
      <c r="X202" s="440"/>
      <c r="Y202" s="440"/>
      <c r="Z202" s="440"/>
    </row>
    <row r="203" ht="23.25" customHeight="1">
      <c r="A203" s="440"/>
      <c r="B203" s="440"/>
      <c r="C203" s="440"/>
      <c r="D203" s="440"/>
      <c r="E203" s="440"/>
      <c r="F203" s="440"/>
      <c r="G203" s="440"/>
      <c r="H203" s="440"/>
      <c r="I203" s="440"/>
      <c r="J203" s="440"/>
      <c r="K203" s="440"/>
      <c r="L203" s="440"/>
      <c r="M203" s="440"/>
      <c r="N203" s="440"/>
      <c r="O203" s="440"/>
      <c r="P203" s="440"/>
      <c r="Q203" s="440"/>
      <c r="R203" s="440"/>
      <c r="S203" s="440"/>
      <c r="T203" s="440"/>
      <c r="U203" s="440"/>
      <c r="V203" s="440"/>
      <c r="W203" s="440"/>
      <c r="X203" s="440"/>
      <c r="Y203" s="440"/>
      <c r="Z203" s="440"/>
    </row>
    <row r="204" ht="23.25" customHeight="1">
      <c r="A204" s="440"/>
      <c r="B204" s="440"/>
      <c r="C204" s="440"/>
      <c r="D204" s="440"/>
      <c r="E204" s="440"/>
      <c r="F204" s="440"/>
      <c r="G204" s="440"/>
      <c r="H204" s="440"/>
      <c r="I204" s="440"/>
      <c r="J204" s="440"/>
      <c r="K204" s="440"/>
      <c r="L204" s="440"/>
      <c r="M204" s="440"/>
      <c r="N204" s="440"/>
      <c r="O204" s="440"/>
      <c r="P204" s="440"/>
      <c r="Q204" s="440"/>
      <c r="R204" s="440"/>
      <c r="S204" s="440"/>
      <c r="T204" s="440"/>
      <c r="U204" s="440"/>
      <c r="V204" s="440"/>
      <c r="W204" s="440"/>
      <c r="X204" s="440"/>
      <c r="Y204" s="440"/>
      <c r="Z204" s="440"/>
    </row>
    <row r="205" ht="23.25" customHeight="1">
      <c r="A205" s="440"/>
      <c r="B205" s="440"/>
      <c r="C205" s="440"/>
      <c r="D205" s="440"/>
      <c r="E205" s="440"/>
      <c r="F205" s="440"/>
      <c r="G205" s="440"/>
      <c r="H205" s="440"/>
      <c r="I205" s="440"/>
      <c r="J205" s="440"/>
      <c r="K205" s="440"/>
      <c r="L205" s="440"/>
      <c r="M205" s="440"/>
      <c r="N205" s="440"/>
      <c r="O205" s="440"/>
      <c r="P205" s="440"/>
      <c r="Q205" s="440"/>
      <c r="R205" s="440"/>
      <c r="S205" s="440"/>
      <c r="T205" s="440"/>
      <c r="U205" s="440"/>
      <c r="V205" s="440"/>
      <c r="W205" s="440"/>
      <c r="X205" s="440"/>
      <c r="Y205" s="440"/>
      <c r="Z205" s="440"/>
    </row>
    <row r="206" ht="23.25" customHeight="1">
      <c r="A206" s="440"/>
      <c r="B206" s="440"/>
      <c r="C206" s="440"/>
      <c r="D206" s="440"/>
      <c r="E206" s="440"/>
      <c r="F206" s="440"/>
      <c r="G206" s="440"/>
      <c r="H206" s="440"/>
      <c r="I206" s="440"/>
      <c r="J206" s="440"/>
      <c r="K206" s="440"/>
      <c r="L206" s="440"/>
      <c r="M206" s="440"/>
      <c r="N206" s="440"/>
      <c r="O206" s="440"/>
      <c r="P206" s="440"/>
      <c r="Q206" s="440"/>
      <c r="R206" s="440"/>
      <c r="S206" s="440"/>
      <c r="T206" s="440"/>
      <c r="U206" s="440"/>
      <c r="V206" s="440"/>
      <c r="W206" s="440"/>
      <c r="X206" s="440"/>
      <c r="Y206" s="440"/>
      <c r="Z206" s="440"/>
    </row>
    <row r="207" ht="23.25" customHeight="1">
      <c r="A207" s="440"/>
      <c r="B207" s="440"/>
      <c r="C207" s="440"/>
      <c r="D207" s="440"/>
      <c r="E207" s="440"/>
      <c r="F207" s="440"/>
      <c r="G207" s="440"/>
      <c r="H207" s="440"/>
      <c r="I207" s="440"/>
      <c r="J207" s="440"/>
      <c r="K207" s="440"/>
      <c r="L207" s="440"/>
      <c r="M207" s="440"/>
      <c r="N207" s="440"/>
      <c r="O207" s="440"/>
      <c r="P207" s="440"/>
      <c r="Q207" s="440"/>
      <c r="R207" s="440"/>
      <c r="S207" s="440"/>
      <c r="T207" s="440"/>
      <c r="U207" s="440"/>
      <c r="V207" s="440"/>
      <c r="W207" s="440"/>
      <c r="X207" s="440"/>
      <c r="Y207" s="440"/>
      <c r="Z207" s="440"/>
    </row>
    <row r="208" ht="23.25" customHeight="1">
      <c r="A208" s="440"/>
      <c r="B208" s="440"/>
      <c r="C208" s="440"/>
      <c r="D208" s="440"/>
      <c r="E208" s="440"/>
      <c r="F208" s="440"/>
      <c r="G208" s="440"/>
      <c r="H208" s="440"/>
      <c r="I208" s="440"/>
      <c r="J208" s="440"/>
      <c r="K208" s="440"/>
      <c r="L208" s="440"/>
      <c r="M208" s="440"/>
      <c r="N208" s="440"/>
      <c r="O208" s="440"/>
      <c r="P208" s="440"/>
      <c r="Q208" s="440"/>
      <c r="R208" s="440"/>
      <c r="S208" s="440"/>
      <c r="T208" s="440"/>
      <c r="U208" s="440"/>
      <c r="V208" s="440"/>
      <c r="W208" s="440"/>
      <c r="X208" s="440"/>
      <c r="Y208" s="440"/>
      <c r="Z208" s="440"/>
    </row>
    <row r="209" ht="23.25" customHeight="1">
      <c r="A209" s="440"/>
      <c r="B209" s="440"/>
      <c r="C209" s="440"/>
      <c r="D209" s="440"/>
      <c r="E209" s="440"/>
      <c r="F209" s="440"/>
      <c r="G209" s="440"/>
      <c r="H209" s="440"/>
      <c r="I209" s="440"/>
      <c r="J209" s="440"/>
      <c r="K209" s="440"/>
      <c r="L209" s="440"/>
      <c r="M209" s="440"/>
      <c r="N209" s="440"/>
      <c r="O209" s="440"/>
      <c r="P209" s="440"/>
      <c r="Q209" s="440"/>
      <c r="R209" s="440"/>
      <c r="S209" s="440"/>
      <c r="T209" s="440"/>
      <c r="U209" s="440"/>
      <c r="V209" s="440"/>
      <c r="W209" s="440"/>
      <c r="X209" s="440"/>
      <c r="Y209" s="440"/>
      <c r="Z209" s="440"/>
    </row>
    <row r="210" ht="23.25" customHeight="1">
      <c r="A210" s="440"/>
      <c r="B210" s="440"/>
      <c r="C210" s="440"/>
      <c r="D210" s="440"/>
      <c r="E210" s="440"/>
      <c r="F210" s="440"/>
      <c r="G210" s="440"/>
      <c r="H210" s="440"/>
      <c r="I210" s="440"/>
      <c r="J210" s="440"/>
      <c r="K210" s="440"/>
      <c r="L210" s="440"/>
      <c r="M210" s="440"/>
      <c r="N210" s="440"/>
      <c r="O210" s="440"/>
      <c r="P210" s="440"/>
      <c r="Q210" s="440"/>
      <c r="R210" s="440"/>
      <c r="S210" s="440"/>
      <c r="T210" s="440"/>
      <c r="U210" s="440"/>
      <c r="V210" s="440"/>
      <c r="W210" s="440"/>
      <c r="X210" s="440"/>
      <c r="Y210" s="440"/>
      <c r="Z210" s="440"/>
    </row>
    <row r="211" ht="23.25" customHeight="1">
      <c r="A211" s="440"/>
      <c r="B211" s="440"/>
      <c r="C211" s="440"/>
      <c r="D211" s="440"/>
      <c r="E211" s="440"/>
      <c r="F211" s="440"/>
      <c r="G211" s="440"/>
      <c r="H211" s="440"/>
      <c r="I211" s="440"/>
      <c r="J211" s="440"/>
      <c r="K211" s="440"/>
      <c r="L211" s="440"/>
      <c r="M211" s="440"/>
      <c r="N211" s="440"/>
      <c r="O211" s="440"/>
      <c r="P211" s="440"/>
      <c r="Q211" s="440"/>
      <c r="R211" s="440"/>
      <c r="S211" s="440"/>
      <c r="T211" s="440"/>
      <c r="U211" s="440"/>
      <c r="V211" s="440"/>
      <c r="W211" s="440"/>
      <c r="X211" s="440"/>
      <c r="Y211" s="440"/>
      <c r="Z211" s="440"/>
    </row>
    <row r="212" ht="23.25" customHeight="1">
      <c r="A212" s="440"/>
      <c r="B212" s="440"/>
      <c r="C212" s="440"/>
      <c r="D212" s="440"/>
      <c r="E212" s="440"/>
      <c r="F212" s="440"/>
      <c r="G212" s="440"/>
      <c r="H212" s="440"/>
      <c r="I212" s="440"/>
      <c r="J212" s="440"/>
      <c r="K212" s="440"/>
      <c r="L212" s="440"/>
      <c r="M212" s="440"/>
      <c r="N212" s="440"/>
      <c r="O212" s="440"/>
      <c r="P212" s="440"/>
      <c r="Q212" s="440"/>
      <c r="R212" s="440"/>
      <c r="S212" s="440"/>
      <c r="T212" s="440"/>
      <c r="U212" s="440"/>
      <c r="V212" s="440"/>
      <c r="W212" s="440"/>
      <c r="X212" s="440"/>
      <c r="Y212" s="440"/>
      <c r="Z212" s="440"/>
    </row>
    <row r="213" ht="23.25" customHeight="1">
      <c r="A213" s="440"/>
      <c r="B213" s="440"/>
      <c r="C213" s="440"/>
      <c r="D213" s="440"/>
      <c r="E213" s="440"/>
      <c r="F213" s="440"/>
      <c r="G213" s="440"/>
      <c r="H213" s="440"/>
      <c r="I213" s="440"/>
      <c r="J213" s="440"/>
      <c r="K213" s="440"/>
      <c r="L213" s="440"/>
      <c r="M213" s="440"/>
      <c r="N213" s="440"/>
      <c r="O213" s="440"/>
      <c r="P213" s="440"/>
      <c r="Q213" s="440"/>
      <c r="R213" s="440"/>
      <c r="S213" s="440"/>
      <c r="T213" s="440"/>
      <c r="U213" s="440"/>
      <c r="V213" s="440"/>
      <c r="W213" s="440"/>
      <c r="X213" s="440"/>
      <c r="Y213" s="440"/>
      <c r="Z213" s="440"/>
    </row>
    <row r="214" ht="23.25" customHeight="1">
      <c r="A214" s="440"/>
      <c r="B214" s="440"/>
      <c r="C214" s="440"/>
      <c r="D214" s="440"/>
      <c r="E214" s="440"/>
      <c r="F214" s="440"/>
      <c r="G214" s="440"/>
      <c r="H214" s="440"/>
      <c r="I214" s="440"/>
      <c r="J214" s="440"/>
      <c r="K214" s="440"/>
      <c r="L214" s="440"/>
      <c r="M214" s="440"/>
      <c r="N214" s="440"/>
      <c r="O214" s="440"/>
      <c r="P214" s="440"/>
      <c r="Q214" s="440"/>
      <c r="R214" s="440"/>
      <c r="S214" s="440"/>
      <c r="T214" s="440"/>
      <c r="U214" s="440"/>
      <c r="V214" s="440"/>
      <c r="W214" s="440"/>
      <c r="X214" s="440"/>
      <c r="Y214" s="440"/>
      <c r="Z214" s="440"/>
    </row>
    <row r="215" ht="23.25" customHeight="1">
      <c r="A215" s="440"/>
      <c r="B215" s="440"/>
      <c r="C215" s="440"/>
      <c r="D215" s="440"/>
      <c r="E215" s="440"/>
      <c r="F215" s="440"/>
      <c r="G215" s="440"/>
      <c r="H215" s="440"/>
      <c r="I215" s="440"/>
      <c r="J215" s="440"/>
      <c r="K215" s="440"/>
      <c r="L215" s="440"/>
      <c r="M215" s="440"/>
      <c r="N215" s="440"/>
      <c r="O215" s="440"/>
      <c r="P215" s="440"/>
      <c r="Q215" s="440"/>
      <c r="R215" s="440"/>
      <c r="S215" s="440"/>
      <c r="T215" s="440"/>
      <c r="U215" s="440"/>
      <c r="V215" s="440"/>
      <c r="W215" s="440"/>
      <c r="X215" s="440"/>
      <c r="Y215" s="440"/>
      <c r="Z215" s="440"/>
    </row>
    <row r="216" ht="23.25" customHeight="1">
      <c r="A216" s="440"/>
      <c r="B216" s="440"/>
      <c r="C216" s="440"/>
      <c r="D216" s="440"/>
      <c r="E216" s="440"/>
      <c r="F216" s="440"/>
      <c r="G216" s="440"/>
      <c r="H216" s="440"/>
      <c r="I216" s="440"/>
      <c r="J216" s="440"/>
      <c r="K216" s="440"/>
      <c r="L216" s="440"/>
      <c r="M216" s="440"/>
      <c r="N216" s="440"/>
      <c r="O216" s="440"/>
      <c r="P216" s="440"/>
      <c r="Q216" s="440"/>
      <c r="R216" s="440"/>
      <c r="S216" s="440"/>
      <c r="T216" s="440"/>
      <c r="U216" s="440"/>
      <c r="V216" s="440"/>
      <c r="W216" s="440"/>
      <c r="X216" s="440"/>
      <c r="Y216" s="440"/>
      <c r="Z216" s="440"/>
    </row>
    <row r="217" ht="23.25" customHeight="1">
      <c r="A217" s="440"/>
      <c r="B217" s="440"/>
      <c r="C217" s="440"/>
      <c r="D217" s="440"/>
      <c r="E217" s="440"/>
      <c r="F217" s="440"/>
      <c r="G217" s="440"/>
      <c r="H217" s="440"/>
      <c r="I217" s="440"/>
      <c r="J217" s="440"/>
      <c r="K217" s="440"/>
      <c r="L217" s="440"/>
      <c r="M217" s="440"/>
      <c r="N217" s="440"/>
      <c r="O217" s="440"/>
      <c r="P217" s="440"/>
      <c r="Q217" s="440"/>
      <c r="R217" s="440"/>
      <c r="S217" s="440"/>
      <c r="T217" s="440"/>
      <c r="U217" s="440"/>
      <c r="V217" s="440"/>
      <c r="W217" s="440"/>
      <c r="X217" s="440"/>
      <c r="Y217" s="440"/>
      <c r="Z217" s="440"/>
    </row>
    <row r="218" ht="23.25" customHeight="1">
      <c r="A218" s="440"/>
      <c r="B218" s="440"/>
      <c r="C218" s="440"/>
      <c r="D218" s="440"/>
      <c r="E218" s="440"/>
      <c r="F218" s="440"/>
      <c r="G218" s="440"/>
      <c r="H218" s="440"/>
      <c r="I218" s="440"/>
      <c r="J218" s="440"/>
      <c r="K218" s="440"/>
      <c r="L218" s="440"/>
      <c r="M218" s="440"/>
      <c r="N218" s="440"/>
      <c r="O218" s="440"/>
      <c r="P218" s="440"/>
      <c r="Q218" s="440"/>
      <c r="R218" s="440"/>
      <c r="S218" s="440"/>
      <c r="T218" s="440"/>
      <c r="U218" s="440"/>
      <c r="V218" s="440"/>
      <c r="W218" s="440"/>
      <c r="X218" s="440"/>
      <c r="Y218" s="440"/>
      <c r="Z218" s="440"/>
    </row>
    <row r="219" ht="23.25" customHeight="1">
      <c r="A219" s="440"/>
      <c r="B219" s="440"/>
      <c r="C219" s="440"/>
      <c r="D219" s="440"/>
      <c r="E219" s="440"/>
      <c r="F219" s="440"/>
      <c r="G219" s="440"/>
      <c r="H219" s="440"/>
      <c r="I219" s="440"/>
      <c r="J219" s="440"/>
      <c r="K219" s="440"/>
      <c r="L219" s="440"/>
      <c r="M219" s="440"/>
      <c r="N219" s="440"/>
      <c r="O219" s="440"/>
      <c r="P219" s="440"/>
      <c r="Q219" s="440"/>
      <c r="R219" s="440"/>
      <c r="S219" s="440"/>
      <c r="T219" s="440"/>
      <c r="U219" s="440"/>
      <c r="V219" s="440"/>
      <c r="W219" s="440"/>
      <c r="X219" s="440"/>
      <c r="Y219" s="440"/>
      <c r="Z219" s="440"/>
    </row>
    <row r="220" ht="23.25" customHeight="1">
      <c r="A220" s="440"/>
      <c r="B220" s="440"/>
      <c r="C220" s="440"/>
      <c r="D220" s="440"/>
      <c r="E220" s="440"/>
      <c r="F220" s="440"/>
      <c r="G220" s="440"/>
      <c r="H220" s="440"/>
      <c r="I220" s="440"/>
      <c r="J220" s="440"/>
      <c r="K220" s="440"/>
      <c r="L220" s="440"/>
      <c r="M220" s="440"/>
      <c r="N220" s="440"/>
      <c r="O220" s="440"/>
      <c r="P220" s="440"/>
      <c r="Q220" s="440"/>
      <c r="R220" s="440"/>
      <c r="S220" s="440"/>
      <c r="T220" s="440"/>
      <c r="U220" s="440"/>
      <c r="V220" s="440"/>
      <c r="W220" s="440"/>
      <c r="X220" s="440"/>
      <c r="Y220" s="440"/>
      <c r="Z220" s="440"/>
    </row>
    <row r="221" ht="23.25" customHeight="1">
      <c r="A221" s="440"/>
      <c r="B221" s="440"/>
      <c r="C221" s="440"/>
      <c r="D221" s="440"/>
      <c r="E221" s="440"/>
      <c r="F221" s="440"/>
      <c r="G221" s="440"/>
      <c r="H221" s="440"/>
      <c r="I221" s="440"/>
      <c r="J221" s="440"/>
      <c r="K221" s="440"/>
      <c r="L221" s="440"/>
      <c r="M221" s="440"/>
      <c r="N221" s="440"/>
      <c r="O221" s="440"/>
      <c r="P221" s="440"/>
      <c r="Q221" s="440"/>
      <c r="R221" s="440"/>
      <c r="S221" s="440"/>
      <c r="T221" s="440"/>
      <c r="U221" s="440"/>
      <c r="V221" s="440"/>
      <c r="W221" s="440"/>
      <c r="X221" s="440"/>
      <c r="Y221" s="440"/>
      <c r="Z221" s="440"/>
    </row>
    <row r="222" ht="23.25" customHeight="1">
      <c r="A222" s="440"/>
      <c r="B222" s="440"/>
      <c r="C222" s="440"/>
      <c r="D222" s="440"/>
      <c r="E222" s="440"/>
      <c r="F222" s="440"/>
      <c r="G222" s="440"/>
      <c r="H222" s="440"/>
      <c r="I222" s="440"/>
      <c r="J222" s="440"/>
      <c r="K222" s="440"/>
      <c r="L222" s="440"/>
      <c r="M222" s="440"/>
      <c r="N222" s="440"/>
      <c r="O222" s="440"/>
      <c r="P222" s="440"/>
      <c r="Q222" s="440"/>
      <c r="R222" s="440"/>
      <c r="S222" s="440"/>
      <c r="T222" s="440"/>
      <c r="U222" s="440"/>
      <c r="V222" s="440"/>
      <c r="W222" s="440"/>
      <c r="X222" s="440"/>
      <c r="Y222" s="440"/>
      <c r="Z222" s="440"/>
    </row>
    <row r="223" ht="23.25" customHeight="1">
      <c r="A223" s="440"/>
      <c r="B223" s="440"/>
      <c r="C223" s="440"/>
      <c r="D223" s="440"/>
      <c r="E223" s="440"/>
      <c r="F223" s="440"/>
      <c r="G223" s="440"/>
      <c r="H223" s="440"/>
      <c r="I223" s="440"/>
      <c r="J223" s="440"/>
      <c r="K223" s="440"/>
      <c r="L223" s="440"/>
      <c r="M223" s="440"/>
      <c r="N223" s="440"/>
      <c r="O223" s="440"/>
      <c r="P223" s="440"/>
      <c r="Q223" s="440"/>
      <c r="R223" s="440"/>
      <c r="S223" s="440"/>
      <c r="T223" s="440"/>
      <c r="U223" s="440"/>
      <c r="V223" s="440"/>
      <c r="W223" s="440"/>
      <c r="X223" s="440"/>
      <c r="Y223" s="440"/>
      <c r="Z223" s="440"/>
    </row>
    <row r="224" ht="23.25" customHeight="1">
      <c r="A224" s="440"/>
      <c r="B224" s="440"/>
      <c r="C224" s="440"/>
      <c r="D224" s="440"/>
      <c r="E224" s="440"/>
      <c r="F224" s="440"/>
      <c r="G224" s="440"/>
      <c r="H224" s="440"/>
      <c r="I224" s="440"/>
      <c r="J224" s="440"/>
      <c r="K224" s="440"/>
      <c r="L224" s="440"/>
      <c r="M224" s="440"/>
      <c r="N224" s="440"/>
      <c r="O224" s="440"/>
      <c r="P224" s="440"/>
      <c r="Q224" s="440"/>
      <c r="R224" s="440"/>
      <c r="S224" s="440"/>
      <c r="T224" s="440"/>
      <c r="U224" s="440"/>
      <c r="V224" s="440"/>
      <c r="W224" s="440"/>
      <c r="X224" s="440"/>
      <c r="Y224" s="440"/>
      <c r="Z224" s="440"/>
    </row>
    <row r="225" ht="23.25" customHeight="1">
      <c r="A225" s="440"/>
      <c r="B225" s="440"/>
      <c r="C225" s="440"/>
      <c r="D225" s="440"/>
      <c r="E225" s="440"/>
      <c r="F225" s="440"/>
      <c r="G225" s="440"/>
      <c r="H225" s="440"/>
      <c r="I225" s="440"/>
      <c r="J225" s="440"/>
      <c r="K225" s="440"/>
      <c r="L225" s="440"/>
      <c r="M225" s="440"/>
      <c r="N225" s="440"/>
      <c r="O225" s="440"/>
      <c r="P225" s="440"/>
      <c r="Q225" s="440"/>
      <c r="R225" s="440"/>
      <c r="S225" s="440"/>
      <c r="T225" s="440"/>
      <c r="U225" s="440"/>
      <c r="V225" s="440"/>
      <c r="W225" s="440"/>
      <c r="X225" s="440"/>
      <c r="Y225" s="440"/>
      <c r="Z225" s="440"/>
    </row>
    <row r="226" ht="23.25" customHeight="1">
      <c r="A226" s="440"/>
      <c r="B226" s="440"/>
      <c r="C226" s="440"/>
      <c r="D226" s="440"/>
      <c r="E226" s="440"/>
      <c r="F226" s="440"/>
      <c r="G226" s="440"/>
      <c r="H226" s="440"/>
      <c r="I226" s="440"/>
      <c r="J226" s="440"/>
      <c r="K226" s="440"/>
      <c r="L226" s="440"/>
      <c r="M226" s="440"/>
      <c r="N226" s="440"/>
      <c r="O226" s="440"/>
      <c r="P226" s="440"/>
      <c r="Q226" s="440"/>
      <c r="R226" s="440"/>
      <c r="S226" s="440"/>
      <c r="T226" s="440"/>
      <c r="U226" s="440"/>
      <c r="V226" s="440"/>
      <c r="W226" s="440"/>
      <c r="X226" s="440"/>
      <c r="Y226" s="440"/>
      <c r="Z226" s="440"/>
    </row>
    <row r="227" ht="23.25" customHeight="1">
      <c r="A227" s="440"/>
      <c r="B227" s="440"/>
      <c r="C227" s="440"/>
      <c r="D227" s="440"/>
      <c r="E227" s="440"/>
      <c r="F227" s="440"/>
      <c r="G227" s="440"/>
      <c r="H227" s="440"/>
      <c r="I227" s="440"/>
      <c r="J227" s="440"/>
      <c r="K227" s="440"/>
      <c r="L227" s="440"/>
      <c r="M227" s="440"/>
      <c r="N227" s="440"/>
      <c r="O227" s="440"/>
      <c r="P227" s="440"/>
      <c r="Q227" s="440"/>
      <c r="R227" s="440"/>
      <c r="S227" s="440"/>
      <c r="T227" s="440"/>
      <c r="U227" s="440"/>
      <c r="V227" s="440"/>
      <c r="W227" s="440"/>
      <c r="X227" s="440"/>
      <c r="Y227" s="440"/>
      <c r="Z227" s="440"/>
    </row>
    <row r="228" ht="23.25" customHeight="1">
      <c r="A228" s="440"/>
      <c r="B228" s="440"/>
      <c r="C228" s="440"/>
      <c r="D228" s="440"/>
      <c r="E228" s="440"/>
      <c r="F228" s="440"/>
      <c r="G228" s="440"/>
      <c r="H228" s="440"/>
      <c r="I228" s="440"/>
      <c r="J228" s="440"/>
      <c r="K228" s="440"/>
      <c r="L228" s="440"/>
      <c r="M228" s="440"/>
      <c r="N228" s="440"/>
      <c r="O228" s="440"/>
      <c r="P228" s="440"/>
      <c r="Q228" s="440"/>
      <c r="R228" s="440"/>
      <c r="S228" s="440"/>
      <c r="T228" s="440"/>
      <c r="U228" s="440"/>
      <c r="V228" s="440"/>
      <c r="W228" s="440"/>
      <c r="X228" s="440"/>
      <c r="Y228" s="440"/>
      <c r="Z228" s="440"/>
    </row>
    <row r="229" ht="23.25" customHeight="1">
      <c r="A229" s="440"/>
      <c r="B229" s="440"/>
      <c r="C229" s="440"/>
      <c r="D229" s="440"/>
      <c r="E229" s="440"/>
      <c r="F229" s="440"/>
      <c r="G229" s="440"/>
      <c r="H229" s="440"/>
      <c r="I229" s="440"/>
      <c r="J229" s="440"/>
      <c r="K229" s="440"/>
      <c r="L229" s="440"/>
      <c r="M229" s="440"/>
      <c r="N229" s="440"/>
      <c r="O229" s="440"/>
      <c r="P229" s="440"/>
      <c r="Q229" s="440"/>
      <c r="R229" s="440"/>
      <c r="S229" s="440"/>
      <c r="T229" s="440"/>
      <c r="U229" s="440"/>
      <c r="V229" s="440"/>
      <c r="W229" s="440"/>
      <c r="X229" s="440"/>
      <c r="Y229" s="440"/>
      <c r="Z229" s="440"/>
    </row>
    <row r="230" ht="23.25" customHeight="1">
      <c r="A230" s="440"/>
      <c r="B230" s="440"/>
      <c r="C230" s="440"/>
      <c r="D230" s="440"/>
      <c r="E230" s="440"/>
      <c r="F230" s="440"/>
      <c r="G230" s="440"/>
      <c r="H230" s="440"/>
      <c r="I230" s="440"/>
      <c r="J230" s="440"/>
      <c r="K230" s="440"/>
      <c r="L230" s="440"/>
      <c r="M230" s="440"/>
      <c r="N230" s="440"/>
      <c r="O230" s="440"/>
      <c r="P230" s="440"/>
      <c r="Q230" s="440"/>
      <c r="R230" s="440"/>
      <c r="S230" s="440"/>
      <c r="T230" s="440"/>
      <c r="U230" s="440"/>
      <c r="V230" s="440"/>
      <c r="W230" s="440"/>
      <c r="X230" s="440"/>
      <c r="Y230" s="440"/>
      <c r="Z230" s="440"/>
    </row>
    <row r="231" ht="23.25" customHeight="1">
      <c r="A231" s="440"/>
      <c r="B231" s="440"/>
      <c r="C231" s="440"/>
      <c r="D231" s="440"/>
      <c r="E231" s="440"/>
      <c r="F231" s="440"/>
      <c r="G231" s="440"/>
      <c r="H231" s="440"/>
      <c r="I231" s="440"/>
      <c r="J231" s="440"/>
      <c r="K231" s="440"/>
      <c r="L231" s="440"/>
      <c r="M231" s="440"/>
      <c r="N231" s="440"/>
      <c r="O231" s="440"/>
      <c r="P231" s="440"/>
      <c r="Q231" s="440"/>
      <c r="R231" s="440"/>
      <c r="S231" s="440"/>
      <c r="T231" s="440"/>
      <c r="U231" s="440"/>
      <c r="V231" s="440"/>
      <c r="W231" s="440"/>
      <c r="X231" s="440"/>
      <c r="Y231" s="440"/>
      <c r="Z231" s="440"/>
    </row>
    <row r="232" ht="23.25" customHeight="1">
      <c r="A232" s="440"/>
      <c r="B232" s="440"/>
      <c r="C232" s="440"/>
      <c r="D232" s="440"/>
      <c r="E232" s="440"/>
      <c r="F232" s="440"/>
      <c r="G232" s="440"/>
      <c r="H232" s="440"/>
      <c r="I232" s="440"/>
      <c r="J232" s="440"/>
      <c r="K232" s="440"/>
      <c r="L232" s="440"/>
      <c r="M232" s="440"/>
      <c r="N232" s="440"/>
      <c r="O232" s="440"/>
      <c r="P232" s="440"/>
      <c r="Q232" s="440"/>
      <c r="R232" s="440"/>
      <c r="S232" s="440"/>
      <c r="T232" s="440"/>
      <c r="U232" s="440"/>
      <c r="V232" s="440"/>
      <c r="W232" s="440"/>
      <c r="X232" s="440"/>
      <c r="Y232" s="440"/>
      <c r="Z232" s="440"/>
    </row>
    <row r="233" ht="23.25" customHeight="1">
      <c r="A233" s="440"/>
      <c r="B233" s="440"/>
      <c r="C233" s="440"/>
      <c r="D233" s="440"/>
      <c r="E233" s="440"/>
      <c r="F233" s="440"/>
      <c r="G233" s="440"/>
      <c r="H233" s="440"/>
      <c r="I233" s="440"/>
      <c r="J233" s="440"/>
      <c r="K233" s="440"/>
      <c r="L233" s="440"/>
      <c r="M233" s="440"/>
      <c r="N233" s="440"/>
      <c r="O233" s="440"/>
      <c r="P233" s="440"/>
      <c r="Q233" s="440"/>
      <c r="R233" s="440"/>
      <c r="S233" s="440"/>
      <c r="T233" s="440"/>
      <c r="U233" s="440"/>
      <c r="V233" s="440"/>
      <c r="W233" s="440"/>
      <c r="X233" s="440"/>
      <c r="Y233" s="440"/>
      <c r="Z233" s="440"/>
    </row>
    <row r="234" ht="23.25" customHeight="1">
      <c r="A234" s="440"/>
      <c r="B234" s="440"/>
      <c r="C234" s="440"/>
      <c r="D234" s="440"/>
      <c r="E234" s="440"/>
      <c r="F234" s="440"/>
      <c r="G234" s="440"/>
      <c r="H234" s="440"/>
      <c r="I234" s="440"/>
      <c r="J234" s="440"/>
      <c r="K234" s="440"/>
      <c r="L234" s="440"/>
      <c r="M234" s="440"/>
      <c r="N234" s="440"/>
      <c r="O234" s="440"/>
      <c r="P234" s="440"/>
      <c r="Q234" s="440"/>
      <c r="R234" s="440"/>
      <c r="S234" s="440"/>
      <c r="T234" s="440"/>
      <c r="U234" s="440"/>
      <c r="V234" s="440"/>
      <c r="W234" s="440"/>
      <c r="X234" s="440"/>
      <c r="Y234" s="440"/>
      <c r="Z234" s="440"/>
    </row>
    <row r="235" ht="23.25" customHeight="1">
      <c r="A235" s="440"/>
      <c r="B235" s="440"/>
      <c r="C235" s="440"/>
      <c r="D235" s="440"/>
      <c r="E235" s="440"/>
      <c r="F235" s="440"/>
      <c r="G235" s="440"/>
      <c r="H235" s="440"/>
      <c r="I235" s="440"/>
      <c r="J235" s="440"/>
      <c r="K235" s="440"/>
      <c r="L235" s="440"/>
      <c r="M235" s="440"/>
      <c r="N235" s="440"/>
      <c r="O235" s="440"/>
      <c r="P235" s="440"/>
      <c r="Q235" s="440"/>
      <c r="R235" s="440"/>
      <c r="S235" s="440"/>
      <c r="T235" s="440"/>
      <c r="U235" s="440"/>
      <c r="V235" s="440"/>
      <c r="W235" s="440"/>
      <c r="X235" s="440"/>
      <c r="Y235" s="440"/>
      <c r="Z235" s="440"/>
    </row>
    <row r="236" ht="23.25" customHeight="1">
      <c r="A236" s="440"/>
      <c r="B236" s="440"/>
      <c r="C236" s="440"/>
      <c r="D236" s="440"/>
      <c r="E236" s="440"/>
      <c r="F236" s="440"/>
      <c r="G236" s="440"/>
      <c r="H236" s="440"/>
      <c r="I236" s="440"/>
      <c r="J236" s="440"/>
      <c r="K236" s="440"/>
      <c r="L236" s="440"/>
      <c r="M236" s="440"/>
      <c r="N236" s="440"/>
      <c r="O236" s="440"/>
      <c r="P236" s="440"/>
      <c r="Q236" s="440"/>
      <c r="R236" s="440"/>
      <c r="S236" s="440"/>
      <c r="T236" s="440"/>
      <c r="U236" s="440"/>
      <c r="V236" s="440"/>
      <c r="W236" s="440"/>
      <c r="X236" s="440"/>
      <c r="Y236" s="440"/>
      <c r="Z236" s="440"/>
    </row>
    <row r="237" ht="23.25" customHeight="1">
      <c r="A237" s="440"/>
      <c r="B237" s="440"/>
      <c r="C237" s="440"/>
      <c r="D237" s="440"/>
      <c r="E237" s="440"/>
      <c r="F237" s="440"/>
      <c r="G237" s="440"/>
      <c r="H237" s="440"/>
      <c r="I237" s="440"/>
      <c r="J237" s="440"/>
      <c r="K237" s="440"/>
      <c r="L237" s="440"/>
      <c r="M237" s="440"/>
      <c r="N237" s="440"/>
      <c r="O237" s="440"/>
      <c r="P237" s="440"/>
      <c r="Q237" s="440"/>
      <c r="R237" s="440"/>
      <c r="S237" s="440"/>
      <c r="T237" s="440"/>
      <c r="U237" s="440"/>
      <c r="V237" s="440"/>
      <c r="W237" s="440"/>
      <c r="X237" s="440"/>
      <c r="Y237" s="440"/>
      <c r="Z237" s="440"/>
    </row>
    <row r="238" ht="23.25" customHeight="1">
      <c r="A238" s="440"/>
      <c r="B238" s="440"/>
      <c r="C238" s="440"/>
      <c r="D238" s="440"/>
      <c r="E238" s="440"/>
      <c r="F238" s="440"/>
      <c r="G238" s="440"/>
      <c r="H238" s="440"/>
      <c r="I238" s="440"/>
      <c r="J238" s="440"/>
      <c r="K238" s="440"/>
      <c r="L238" s="440"/>
      <c r="M238" s="440"/>
      <c r="N238" s="440"/>
      <c r="O238" s="440"/>
      <c r="P238" s="440"/>
      <c r="Q238" s="440"/>
      <c r="R238" s="440"/>
      <c r="S238" s="440"/>
      <c r="T238" s="440"/>
      <c r="U238" s="440"/>
      <c r="V238" s="440"/>
      <c r="W238" s="440"/>
      <c r="X238" s="440"/>
      <c r="Y238" s="440"/>
      <c r="Z238" s="440"/>
    </row>
    <row r="239" ht="23.25" customHeight="1">
      <c r="A239" s="440"/>
      <c r="B239" s="440"/>
      <c r="C239" s="440"/>
      <c r="D239" s="440"/>
      <c r="E239" s="440"/>
      <c r="F239" s="440"/>
      <c r="G239" s="440"/>
      <c r="H239" s="440"/>
      <c r="I239" s="440"/>
      <c r="J239" s="440"/>
      <c r="K239" s="440"/>
      <c r="L239" s="440"/>
      <c r="M239" s="440"/>
      <c r="N239" s="440"/>
      <c r="O239" s="440"/>
      <c r="P239" s="440"/>
      <c r="Q239" s="440"/>
      <c r="R239" s="440"/>
      <c r="S239" s="440"/>
      <c r="T239" s="440"/>
      <c r="U239" s="440"/>
      <c r="V239" s="440"/>
      <c r="W239" s="440"/>
      <c r="X239" s="440"/>
      <c r="Y239" s="440"/>
      <c r="Z239" s="440"/>
    </row>
    <row r="240" ht="23.25" customHeight="1">
      <c r="A240" s="440"/>
      <c r="B240" s="440"/>
      <c r="C240" s="440"/>
      <c r="D240" s="440"/>
      <c r="E240" s="440"/>
      <c r="F240" s="440"/>
      <c r="G240" s="440"/>
      <c r="H240" s="440"/>
      <c r="I240" s="440"/>
      <c r="J240" s="440"/>
      <c r="K240" s="440"/>
      <c r="L240" s="440"/>
      <c r="M240" s="440"/>
      <c r="N240" s="440"/>
      <c r="O240" s="440"/>
      <c r="P240" s="440"/>
      <c r="Q240" s="440"/>
      <c r="R240" s="440"/>
      <c r="S240" s="440"/>
      <c r="T240" s="440"/>
      <c r="U240" s="440"/>
      <c r="V240" s="440"/>
      <c r="W240" s="440"/>
      <c r="X240" s="440"/>
      <c r="Y240" s="440"/>
      <c r="Z240" s="440"/>
    </row>
    <row r="241" ht="23.25" customHeight="1">
      <c r="A241" s="440"/>
      <c r="B241" s="440"/>
      <c r="C241" s="440"/>
      <c r="D241" s="440"/>
      <c r="E241" s="440"/>
      <c r="F241" s="440"/>
      <c r="G241" s="440"/>
      <c r="H241" s="440"/>
      <c r="I241" s="440"/>
      <c r="J241" s="440"/>
      <c r="K241" s="440"/>
      <c r="L241" s="440"/>
      <c r="M241" s="440"/>
      <c r="N241" s="440"/>
      <c r="O241" s="440"/>
      <c r="P241" s="440"/>
      <c r="Q241" s="440"/>
      <c r="R241" s="440"/>
      <c r="S241" s="440"/>
      <c r="T241" s="440"/>
      <c r="U241" s="440"/>
      <c r="V241" s="440"/>
      <c r="W241" s="440"/>
      <c r="X241" s="440"/>
      <c r="Y241" s="440"/>
      <c r="Z241" s="440"/>
    </row>
    <row r="242" ht="23.25" customHeight="1">
      <c r="A242" s="440"/>
      <c r="B242" s="440"/>
      <c r="C242" s="440"/>
      <c r="D242" s="440"/>
      <c r="E242" s="440"/>
      <c r="F242" s="440"/>
      <c r="G242" s="440"/>
      <c r="H242" s="440"/>
      <c r="I242" s="440"/>
      <c r="J242" s="440"/>
      <c r="K242" s="440"/>
      <c r="L242" s="440"/>
      <c r="M242" s="440"/>
      <c r="N242" s="440"/>
      <c r="O242" s="440"/>
      <c r="P242" s="440"/>
      <c r="Q242" s="440"/>
      <c r="R242" s="440"/>
      <c r="S242" s="440"/>
      <c r="T242" s="440"/>
      <c r="U242" s="440"/>
      <c r="V242" s="440"/>
      <c r="W242" s="440"/>
      <c r="X242" s="440"/>
      <c r="Y242" s="440"/>
      <c r="Z242" s="440"/>
    </row>
    <row r="243" ht="23.25" customHeight="1">
      <c r="A243" s="440"/>
      <c r="B243" s="440"/>
      <c r="C243" s="440"/>
      <c r="D243" s="440"/>
      <c r="E243" s="440"/>
      <c r="F243" s="440"/>
      <c r="G243" s="440"/>
      <c r="H243" s="440"/>
      <c r="I243" s="440"/>
      <c r="J243" s="440"/>
      <c r="K243" s="440"/>
      <c r="L243" s="440"/>
      <c r="M243" s="440"/>
      <c r="N243" s="440"/>
      <c r="O243" s="440"/>
      <c r="P243" s="440"/>
      <c r="Q243" s="440"/>
      <c r="R243" s="440"/>
      <c r="S243" s="440"/>
      <c r="T243" s="440"/>
      <c r="U243" s="440"/>
      <c r="V243" s="440"/>
      <c r="W243" s="440"/>
      <c r="X243" s="440"/>
      <c r="Y243" s="440"/>
      <c r="Z243" s="440"/>
    </row>
    <row r="244" ht="23.25" customHeight="1">
      <c r="A244" s="440"/>
      <c r="B244" s="440"/>
      <c r="C244" s="440"/>
      <c r="D244" s="440"/>
      <c r="E244" s="440"/>
      <c r="F244" s="440"/>
      <c r="G244" s="440"/>
      <c r="H244" s="440"/>
      <c r="I244" s="440"/>
      <c r="J244" s="440"/>
      <c r="K244" s="440"/>
      <c r="L244" s="440"/>
      <c r="M244" s="440"/>
      <c r="N244" s="440"/>
      <c r="O244" s="440"/>
      <c r="P244" s="440"/>
      <c r="Q244" s="440"/>
      <c r="R244" s="440"/>
      <c r="S244" s="440"/>
      <c r="T244" s="440"/>
      <c r="U244" s="440"/>
      <c r="V244" s="440"/>
      <c r="W244" s="440"/>
      <c r="X244" s="440"/>
      <c r="Y244" s="440"/>
      <c r="Z244" s="440"/>
    </row>
    <row r="245" ht="23.25" customHeight="1">
      <c r="A245" s="440"/>
      <c r="B245" s="440"/>
      <c r="C245" s="440"/>
      <c r="D245" s="440"/>
      <c r="E245" s="440"/>
      <c r="F245" s="440"/>
      <c r="G245" s="440"/>
      <c r="H245" s="440"/>
      <c r="I245" s="440"/>
      <c r="J245" s="440"/>
      <c r="K245" s="440"/>
      <c r="L245" s="440"/>
      <c r="M245" s="440"/>
      <c r="N245" s="440"/>
      <c r="O245" s="440"/>
      <c r="P245" s="440"/>
      <c r="Q245" s="440"/>
      <c r="R245" s="440"/>
      <c r="S245" s="440"/>
      <c r="T245" s="440"/>
      <c r="U245" s="440"/>
      <c r="V245" s="440"/>
      <c r="W245" s="440"/>
      <c r="X245" s="440"/>
      <c r="Y245" s="440"/>
      <c r="Z245" s="440"/>
    </row>
    <row r="246" ht="23.25" customHeight="1">
      <c r="A246" s="440"/>
      <c r="B246" s="440"/>
      <c r="C246" s="440"/>
      <c r="D246" s="440"/>
      <c r="E246" s="440"/>
      <c r="F246" s="440"/>
      <c r="G246" s="440"/>
      <c r="H246" s="440"/>
      <c r="I246" s="440"/>
      <c r="J246" s="440"/>
      <c r="K246" s="440"/>
      <c r="L246" s="440"/>
      <c r="M246" s="440"/>
      <c r="N246" s="440"/>
      <c r="O246" s="440"/>
      <c r="P246" s="440"/>
      <c r="Q246" s="440"/>
      <c r="R246" s="440"/>
      <c r="S246" s="440"/>
      <c r="T246" s="440"/>
      <c r="U246" s="440"/>
      <c r="V246" s="440"/>
      <c r="W246" s="440"/>
      <c r="X246" s="440"/>
      <c r="Y246" s="440"/>
      <c r="Z246" s="440"/>
    </row>
    <row r="247" ht="23.25" customHeight="1">
      <c r="A247" s="440"/>
      <c r="B247" s="440"/>
      <c r="C247" s="440"/>
      <c r="D247" s="440"/>
      <c r="E247" s="440"/>
      <c r="F247" s="440"/>
      <c r="G247" s="440"/>
      <c r="H247" s="440"/>
      <c r="I247" s="440"/>
      <c r="J247" s="440"/>
      <c r="K247" s="440"/>
      <c r="L247" s="440"/>
      <c r="M247" s="440"/>
      <c r="N247" s="440"/>
      <c r="O247" s="440"/>
      <c r="P247" s="440"/>
      <c r="Q247" s="440"/>
      <c r="R247" s="440"/>
      <c r="S247" s="440"/>
      <c r="T247" s="440"/>
      <c r="U247" s="440"/>
      <c r="V247" s="440"/>
      <c r="W247" s="440"/>
      <c r="X247" s="440"/>
      <c r="Y247" s="440"/>
      <c r="Z247" s="440"/>
    </row>
    <row r="248" ht="23.25" customHeight="1">
      <c r="A248" s="440"/>
      <c r="B248" s="440"/>
      <c r="C248" s="440"/>
      <c r="D248" s="440"/>
      <c r="E248" s="440"/>
      <c r="F248" s="440"/>
      <c r="G248" s="440"/>
      <c r="H248" s="440"/>
      <c r="I248" s="440"/>
      <c r="J248" s="440"/>
      <c r="K248" s="440"/>
      <c r="L248" s="440"/>
      <c r="M248" s="440"/>
      <c r="N248" s="440"/>
      <c r="O248" s="440"/>
      <c r="P248" s="440"/>
      <c r="Q248" s="440"/>
      <c r="R248" s="440"/>
      <c r="S248" s="440"/>
      <c r="T248" s="440"/>
      <c r="U248" s="440"/>
      <c r="V248" s="440"/>
      <c r="W248" s="440"/>
      <c r="X248" s="440"/>
      <c r="Y248" s="440"/>
      <c r="Z248" s="440"/>
    </row>
    <row r="249" ht="23.25" customHeight="1">
      <c r="A249" s="440"/>
      <c r="B249" s="440"/>
      <c r="C249" s="440"/>
      <c r="D249" s="440"/>
      <c r="E249" s="440"/>
      <c r="F249" s="440"/>
      <c r="G249" s="440"/>
      <c r="H249" s="440"/>
      <c r="I249" s="440"/>
      <c r="J249" s="440"/>
      <c r="K249" s="440"/>
      <c r="L249" s="440"/>
      <c r="M249" s="440"/>
      <c r="N249" s="440"/>
      <c r="O249" s="440"/>
      <c r="P249" s="440"/>
      <c r="Q249" s="440"/>
      <c r="R249" s="440"/>
      <c r="S249" s="440"/>
      <c r="T249" s="440"/>
      <c r="U249" s="440"/>
      <c r="V249" s="440"/>
      <c r="W249" s="440"/>
      <c r="X249" s="440"/>
      <c r="Y249" s="440"/>
      <c r="Z249" s="440"/>
    </row>
    <row r="250" ht="23.25" customHeight="1">
      <c r="A250" s="440"/>
      <c r="B250" s="440"/>
      <c r="C250" s="440"/>
      <c r="D250" s="440"/>
      <c r="E250" s="440"/>
      <c r="F250" s="440"/>
      <c r="G250" s="440"/>
      <c r="H250" s="440"/>
      <c r="I250" s="440"/>
      <c r="J250" s="440"/>
      <c r="K250" s="440"/>
      <c r="L250" s="440"/>
      <c r="M250" s="440"/>
      <c r="N250" s="440"/>
      <c r="O250" s="440"/>
      <c r="P250" s="440"/>
      <c r="Q250" s="440"/>
      <c r="R250" s="440"/>
      <c r="S250" s="440"/>
      <c r="T250" s="440"/>
      <c r="U250" s="440"/>
      <c r="V250" s="440"/>
      <c r="W250" s="440"/>
      <c r="X250" s="440"/>
      <c r="Y250" s="440"/>
      <c r="Z250" s="440"/>
    </row>
    <row r="251" ht="23.25" customHeight="1">
      <c r="A251" s="440"/>
      <c r="B251" s="440"/>
      <c r="C251" s="440"/>
      <c r="D251" s="440"/>
      <c r="E251" s="440"/>
      <c r="F251" s="440"/>
      <c r="G251" s="440"/>
      <c r="H251" s="440"/>
      <c r="I251" s="440"/>
      <c r="J251" s="440"/>
      <c r="K251" s="440"/>
      <c r="L251" s="440"/>
      <c r="M251" s="440"/>
      <c r="N251" s="440"/>
      <c r="O251" s="440"/>
      <c r="P251" s="440"/>
      <c r="Q251" s="440"/>
      <c r="R251" s="440"/>
      <c r="S251" s="440"/>
      <c r="T251" s="440"/>
      <c r="U251" s="440"/>
      <c r="V251" s="440"/>
      <c r="W251" s="440"/>
      <c r="X251" s="440"/>
      <c r="Y251" s="440"/>
      <c r="Z251" s="440"/>
    </row>
    <row r="252" ht="23.25" customHeight="1">
      <c r="A252" s="440"/>
      <c r="B252" s="440"/>
      <c r="C252" s="440"/>
      <c r="D252" s="440"/>
      <c r="E252" s="440"/>
      <c r="F252" s="440"/>
      <c r="G252" s="440"/>
      <c r="H252" s="440"/>
      <c r="I252" s="440"/>
      <c r="J252" s="440"/>
      <c r="K252" s="440"/>
      <c r="L252" s="440"/>
      <c r="M252" s="440"/>
      <c r="N252" s="440"/>
      <c r="O252" s="440"/>
      <c r="P252" s="440"/>
      <c r="Q252" s="440"/>
      <c r="R252" s="440"/>
      <c r="S252" s="440"/>
      <c r="T252" s="440"/>
      <c r="U252" s="440"/>
      <c r="V252" s="440"/>
      <c r="W252" s="440"/>
      <c r="X252" s="440"/>
      <c r="Y252" s="440"/>
      <c r="Z252" s="440"/>
    </row>
    <row r="253" ht="23.25" customHeight="1">
      <c r="A253" s="440"/>
      <c r="B253" s="440"/>
      <c r="C253" s="440"/>
      <c r="D253" s="440"/>
      <c r="E253" s="440"/>
      <c r="F253" s="440"/>
      <c r="G253" s="440"/>
      <c r="H253" s="440"/>
      <c r="I253" s="440"/>
      <c r="J253" s="440"/>
      <c r="K253" s="440"/>
      <c r="L253" s="440"/>
      <c r="M253" s="440"/>
      <c r="N253" s="440"/>
      <c r="O253" s="440"/>
      <c r="P253" s="440"/>
      <c r="Q253" s="440"/>
      <c r="R253" s="440"/>
      <c r="S253" s="440"/>
      <c r="T253" s="440"/>
      <c r="U253" s="440"/>
      <c r="V253" s="440"/>
      <c r="W253" s="440"/>
      <c r="X253" s="440"/>
      <c r="Y253" s="440"/>
      <c r="Z253" s="440"/>
    </row>
    <row r="254" ht="23.25" customHeight="1">
      <c r="A254" s="440"/>
      <c r="B254" s="440"/>
      <c r="C254" s="440"/>
      <c r="D254" s="440"/>
      <c r="E254" s="440"/>
      <c r="F254" s="440"/>
      <c r="G254" s="440"/>
      <c r="H254" s="440"/>
      <c r="I254" s="440"/>
      <c r="J254" s="440"/>
      <c r="K254" s="440"/>
      <c r="L254" s="440"/>
      <c r="M254" s="440"/>
      <c r="N254" s="440"/>
      <c r="O254" s="440"/>
      <c r="P254" s="440"/>
      <c r="Q254" s="440"/>
      <c r="R254" s="440"/>
      <c r="S254" s="440"/>
      <c r="T254" s="440"/>
      <c r="U254" s="440"/>
      <c r="V254" s="440"/>
      <c r="W254" s="440"/>
      <c r="X254" s="440"/>
      <c r="Y254" s="440"/>
      <c r="Z254" s="440"/>
    </row>
    <row r="255" ht="23.25" customHeight="1">
      <c r="A255" s="440"/>
      <c r="B255" s="440"/>
      <c r="C255" s="440"/>
      <c r="D255" s="440"/>
      <c r="E255" s="440"/>
      <c r="F255" s="440"/>
      <c r="G255" s="440"/>
      <c r="H255" s="440"/>
      <c r="I255" s="440"/>
      <c r="J255" s="440"/>
      <c r="K255" s="440"/>
      <c r="L255" s="440"/>
      <c r="M255" s="440"/>
      <c r="N255" s="440"/>
      <c r="O255" s="440"/>
      <c r="P255" s="440"/>
      <c r="Q255" s="440"/>
      <c r="R255" s="440"/>
      <c r="S255" s="440"/>
      <c r="T255" s="440"/>
      <c r="U255" s="440"/>
      <c r="V255" s="440"/>
      <c r="W255" s="440"/>
      <c r="X255" s="440"/>
      <c r="Y255" s="440"/>
      <c r="Z255" s="440"/>
    </row>
    <row r="256" ht="23.25" customHeight="1">
      <c r="A256" s="440"/>
      <c r="B256" s="440"/>
      <c r="C256" s="440"/>
      <c r="D256" s="440"/>
      <c r="E256" s="440"/>
      <c r="F256" s="440"/>
      <c r="G256" s="440"/>
      <c r="H256" s="440"/>
      <c r="I256" s="440"/>
      <c r="J256" s="440"/>
      <c r="K256" s="440"/>
      <c r="L256" s="440"/>
      <c r="M256" s="440"/>
      <c r="N256" s="440"/>
      <c r="O256" s="440"/>
      <c r="P256" s="440"/>
      <c r="Q256" s="440"/>
      <c r="R256" s="440"/>
      <c r="S256" s="440"/>
      <c r="T256" s="440"/>
      <c r="U256" s="440"/>
      <c r="V256" s="440"/>
      <c r="W256" s="440"/>
      <c r="X256" s="440"/>
      <c r="Y256" s="440"/>
      <c r="Z256" s="440"/>
    </row>
    <row r="257" ht="23.25" customHeight="1">
      <c r="A257" s="440"/>
      <c r="B257" s="440"/>
      <c r="C257" s="440"/>
      <c r="D257" s="440"/>
      <c r="E257" s="440"/>
      <c r="F257" s="440"/>
      <c r="G257" s="440"/>
      <c r="H257" s="440"/>
      <c r="I257" s="440"/>
      <c r="J257" s="440"/>
      <c r="K257" s="440"/>
      <c r="L257" s="440"/>
      <c r="M257" s="440"/>
      <c r="N257" s="440"/>
      <c r="O257" s="440"/>
      <c r="P257" s="440"/>
      <c r="Q257" s="440"/>
      <c r="R257" s="440"/>
      <c r="S257" s="440"/>
      <c r="T257" s="440"/>
      <c r="U257" s="440"/>
      <c r="V257" s="440"/>
      <c r="W257" s="440"/>
      <c r="X257" s="440"/>
      <c r="Y257" s="440"/>
      <c r="Z257" s="440"/>
    </row>
    <row r="258" ht="23.25" customHeight="1">
      <c r="A258" s="440"/>
      <c r="B258" s="440"/>
      <c r="C258" s="440"/>
      <c r="D258" s="440"/>
      <c r="E258" s="440"/>
      <c r="F258" s="440"/>
      <c r="G258" s="440"/>
      <c r="H258" s="440"/>
      <c r="I258" s="440"/>
      <c r="J258" s="440"/>
      <c r="K258" s="440"/>
      <c r="L258" s="440"/>
      <c r="M258" s="440"/>
      <c r="N258" s="440"/>
      <c r="O258" s="440"/>
      <c r="P258" s="440"/>
      <c r="Q258" s="440"/>
      <c r="R258" s="440"/>
      <c r="S258" s="440"/>
      <c r="T258" s="440"/>
      <c r="U258" s="440"/>
      <c r="V258" s="440"/>
      <c r="W258" s="440"/>
      <c r="X258" s="440"/>
      <c r="Y258" s="440"/>
      <c r="Z258" s="440"/>
    </row>
    <row r="259" ht="23.25" customHeight="1">
      <c r="A259" s="440"/>
      <c r="B259" s="440"/>
      <c r="C259" s="440"/>
      <c r="D259" s="440"/>
      <c r="E259" s="440"/>
      <c r="F259" s="440"/>
      <c r="G259" s="440"/>
      <c r="H259" s="440"/>
      <c r="I259" s="440"/>
      <c r="J259" s="440"/>
      <c r="K259" s="440"/>
      <c r="L259" s="440"/>
      <c r="M259" s="440"/>
      <c r="N259" s="440"/>
      <c r="O259" s="440"/>
      <c r="P259" s="440"/>
      <c r="Q259" s="440"/>
      <c r="R259" s="440"/>
      <c r="S259" s="440"/>
      <c r="T259" s="440"/>
      <c r="U259" s="440"/>
      <c r="V259" s="440"/>
      <c r="W259" s="440"/>
      <c r="X259" s="440"/>
      <c r="Y259" s="440"/>
      <c r="Z259" s="440"/>
    </row>
    <row r="260" ht="23.25" customHeight="1">
      <c r="A260" s="440"/>
      <c r="B260" s="440"/>
      <c r="C260" s="440"/>
      <c r="D260" s="440"/>
      <c r="E260" s="440"/>
      <c r="F260" s="440"/>
      <c r="G260" s="440"/>
      <c r="H260" s="440"/>
      <c r="I260" s="440"/>
      <c r="J260" s="440"/>
      <c r="K260" s="440"/>
      <c r="L260" s="440"/>
      <c r="M260" s="440"/>
      <c r="N260" s="440"/>
      <c r="O260" s="440"/>
      <c r="P260" s="440"/>
      <c r="Q260" s="440"/>
      <c r="R260" s="440"/>
      <c r="S260" s="440"/>
      <c r="T260" s="440"/>
      <c r="U260" s="440"/>
      <c r="V260" s="440"/>
      <c r="W260" s="440"/>
      <c r="X260" s="440"/>
      <c r="Y260" s="440"/>
      <c r="Z260" s="440"/>
    </row>
    <row r="261" ht="23.25" customHeight="1">
      <c r="A261" s="440"/>
      <c r="B261" s="440"/>
      <c r="C261" s="440"/>
      <c r="D261" s="440"/>
      <c r="E261" s="440"/>
      <c r="F261" s="440"/>
      <c r="G261" s="440"/>
      <c r="H261" s="440"/>
      <c r="I261" s="440"/>
      <c r="J261" s="440"/>
      <c r="K261" s="440"/>
      <c r="L261" s="440"/>
      <c r="M261" s="440"/>
      <c r="N261" s="440"/>
      <c r="O261" s="440"/>
      <c r="P261" s="440"/>
      <c r="Q261" s="440"/>
      <c r="R261" s="440"/>
      <c r="S261" s="440"/>
      <c r="T261" s="440"/>
      <c r="U261" s="440"/>
      <c r="V261" s="440"/>
      <c r="W261" s="440"/>
      <c r="X261" s="440"/>
      <c r="Y261" s="440"/>
      <c r="Z261" s="440"/>
    </row>
    <row r="262" ht="23.25" customHeight="1">
      <c r="A262" s="440"/>
      <c r="B262" s="440"/>
      <c r="C262" s="440"/>
      <c r="D262" s="440"/>
      <c r="E262" s="440"/>
      <c r="F262" s="440"/>
      <c r="G262" s="440"/>
      <c r="H262" s="440"/>
      <c r="I262" s="440"/>
      <c r="J262" s="440"/>
      <c r="K262" s="440"/>
      <c r="L262" s="440"/>
      <c r="M262" s="440"/>
      <c r="N262" s="440"/>
      <c r="O262" s="440"/>
      <c r="P262" s="440"/>
      <c r="Q262" s="440"/>
      <c r="R262" s="440"/>
      <c r="S262" s="440"/>
      <c r="T262" s="440"/>
      <c r="U262" s="440"/>
      <c r="V262" s="440"/>
      <c r="W262" s="440"/>
      <c r="X262" s="440"/>
      <c r="Y262" s="440"/>
      <c r="Z262" s="440"/>
    </row>
    <row r="263" ht="23.25" customHeight="1">
      <c r="A263" s="440"/>
      <c r="B263" s="440"/>
      <c r="C263" s="440"/>
      <c r="D263" s="440"/>
      <c r="E263" s="440"/>
      <c r="F263" s="440"/>
      <c r="G263" s="440"/>
      <c r="H263" s="440"/>
      <c r="I263" s="440"/>
      <c r="J263" s="440"/>
      <c r="K263" s="440"/>
      <c r="L263" s="440"/>
      <c r="M263" s="440"/>
      <c r="N263" s="440"/>
      <c r="O263" s="440"/>
      <c r="P263" s="440"/>
      <c r="Q263" s="440"/>
      <c r="R263" s="440"/>
      <c r="S263" s="440"/>
      <c r="T263" s="440"/>
      <c r="U263" s="440"/>
      <c r="V263" s="440"/>
      <c r="W263" s="440"/>
      <c r="X263" s="440"/>
      <c r="Y263" s="440"/>
      <c r="Z263" s="440"/>
    </row>
    <row r="264" ht="23.25" customHeight="1">
      <c r="A264" s="440"/>
      <c r="B264" s="440"/>
      <c r="C264" s="440"/>
      <c r="D264" s="440"/>
      <c r="E264" s="440"/>
      <c r="F264" s="440"/>
      <c r="G264" s="440"/>
      <c r="H264" s="440"/>
      <c r="I264" s="440"/>
      <c r="J264" s="440"/>
      <c r="K264" s="440"/>
      <c r="L264" s="440"/>
      <c r="M264" s="440"/>
      <c r="N264" s="440"/>
      <c r="O264" s="440"/>
      <c r="P264" s="440"/>
      <c r="Q264" s="440"/>
      <c r="R264" s="440"/>
      <c r="S264" s="440"/>
      <c r="T264" s="440"/>
      <c r="U264" s="440"/>
      <c r="V264" s="440"/>
      <c r="W264" s="440"/>
      <c r="X264" s="440"/>
      <c r="Y264" s="440"/>
      <c r="Z264" s="440"/>
    </row>
    <row r="265" ht="23.25" customHeight="1">
      <c r="A265" s="440"/>
      <c r="B265" s="440"/>
      <c r="C265" s="440"/>
      <c r="D265" s="440"/>
      <c r="E265" s="440"/>
      <c r="F265" s="440"/>
      <c r="G265" s="440"/>
      <c r="H265" s="440"/>
      <c r="I265" s="440"/>
      <c r="J265" s="440"/>
      <c r="K265" s="440"/>
      <c r="L265" s="440"/>
      <c r="M265" s="440"/>
      <c r="N265" s="440"/>
      <c r="O265" s="440"/>
      <c r="P265" s="440"/>
      <c r="Q265" s="440"/>
      <c r="R265" s="440"/>
      <c r="S265" s="440"/>
      <c r="T265" s="440"/>
      <c r="U265" s="440"/>
      <c r="V265" s="440"/>
      <c r="W265" s="440"/>
      <c r="X265" s="440"/>
      <c r="Y265" s="440"/>
      <c r="Z265" s="440"/>
    </row>
    <row r="266" ht="23.25" customHeight="1">
      <c r="A266" s="440"/>
      <c r="B266" s="440"/>
      <c r="C266" s="440"/>
      <c r="D266" s="440"/>
      <c r="E266" s="440"/>
      <c r="F266" s="440"/>
      <c r="G266" s="440"/>
      <c r="H266" s="440"/>
      <c r="I266" s="440"/>
      <c r="J266" s="440"/>
      <c r="K266" s="440"/>
      <c r="L266" s="440"/>
      <c r="M266" s="440"/>
      <c r="N266" s="440"/>
      <c r="O266" s="440"/>
      <c r="P266" s="440"/>
      <c r="Q266" s="440"/>
      <c r="R266" s="440"/>
      <c r="S266" s="440"/>
      <c r="T266" s="440"/>
      <c r="U266" s="440"/>
      <c r="V266" s="440"/>
      <c r="W266" s="440"/>
      <c r="X266" s="440"/>
      <c r="Y266" s="440"/>
      <c r="Z266" s="440"/>
    </row>
    <row r="267" ht="23.25" customHeight="1">
      <c r="A267" s="440"/>
      <c r="B267" s="440"/>
      <c r="C267" s="440"/>
      <c r="D267" s="440"/>
      <c r="E267" s="440"/>
      <c r="F267" s="440"/>
      <c r="G267" s="440"/>
      <c r="H267" s="440"/>
      <c r="I267" s="440"/>
      <c r="J267" s="440"/>
      <c r="K267" s="440"/>
      <c r="L267" s="440"/>
      <c r="M267" s="440"/>
      <c r="N267" s="440"/>
      <c r="O267" s="440"/>
      <c r="P267" s="440"/>
      <c r="Q267" s="440"/>
      <c r="R267" s="440"/>
      <c r="S267" s="440"/>
      <c r="T267" s="440"/>
      <c r="U267" s="440"/>
      <c r="V267" s="440"/>
      <c r="W267" s="440"/>
      <c r="X267" s="440"/>
      <c r="Y267" s="440"/>
      <c r="Z267" s="440"/>
    </row>
    <row r="268" ht="23.25" customHeight="1">
      <c r="A268" s="440"/>
      <c r="B268" s="440"/>
      <c r="C268" s="440"/>
      <c r="D268" s="440"/>
      <c r="E268" s="440"/>
      <c r="F268" s="440"/>
      <c r="G268" s="440"/>
      <c r="H268" s="440"/>
      <c r="I268" s="440"/>
      <c r="J268" s="440"/>
      <c r="K268" s="440"/>
      <c r="L268" s="440"/>
      <c r="M268" s="440"/>
      <c r="N268" s="440"/>
      <c r="O268" s="440"/>
      <c r="P268" s="440"/>
      <c r="Q268" s="440"/>
      <c r="R268" s="440"/>
      <c r="S268" s="440"/>
      <c r="T268" s="440"/>
      <c r="U268" s="440"/>
      <c r="V268" s="440"/>
      <c r="W268" s="440"/>
      <c r="X268" s="440"/>
      <c r="Y268" s="440"/>
      <c r="Z268" s="440"/>
    </row>
    <row r="269" ht="23.25" customHeight="1">
      <c r="A269" s="440"/>
      <c r="B269" s="440"/>
      <c r="C269" s="440"/>
      <c r="D269" s="440"/>
      <c r="E269" s="440"/>
      <c r="F269" s="440"/>
      <c r="G269" s="440"/>
      <c r="H269" s="440"/>
      <c r="I269" s="440"/>
      <c r="J269" s="440"/>
      <c r="K269" s="440"/>
      <c r="L269" s="440"/>
      <c r="M269" s="440"/>
      <c r="N269" s="440"/>
      <c r="O269" s="440"/>
      <c r="P269" s="440"/>
      <c r="Q269" s="440"/>
      <c r="R269" s="440"/>
      <c r="S269" s="440"/>
      <c r="T269" s="440"/>
      <c r="U269" s="440"/>
      <c r="V269" s="440"/>
      <c r="W269" s="440"/>
      <c r="X269" s="440"/>
      <c r="Y269" s="440"/>
      <c r="Z269" s="440"/>
    </row>
    <row r="270" ht="23.25" customHeight="1">
      <c r="A270" s="440"/>
      <c r="B270" s="440"/>
      <c r="C270" s="440"/>
      <c r="D270" s="440"/>
      <c r="E270" s="440"/>
      <c r="F270" s="440"/>
      <c r="G270" s="440"/>
      <c r="H270" s="440"/>
      <c r="I270" s="440"/>
      <c r="J270" s="440"/>
      <c r="K270" s="440"/>
      <c r="L270" s="440"/>
      <c r="M270" s="440"/>
      <c r="N270" s="440"/>
      <c r="O270" s="440"/>
      <c r="P270" s="440"/>
      <c r="Q270" s="440"/>
      <c r="R270" s="440"/>
      <c r="S270" s="440"/>
      <c r="T270" s="440"/>
      <c r="U270" s="440"/>
      <c r="V270" s="440"/>
      <c r="W270" s="440"/>
      <c r="X270" s="440"/>
      <c r="Y270" s="440"/>
      <c r="Z270" s="440"/>
    </row>
    <row r="271" ht="23.25" customHeight="1">
      <c r="A271" s="440"/>
      <c r="B271" s="440"/>
      <c r="C271" s="440"/>
      <c r="D271" s="440"/>
      <c r="E271" s="440"/>
      <c r="F271" s="440"/>
      <c r="G271" s="440"/>
      <c r="H271" s="440"/>
      <c r="I271" s="440"/>
      <c r="J271" s="440"/>
      <c r="K271" s="440"/>
      <c r="L271" s="440"/>
      <c r="M271" s="440"/>
      <c r="N271" s="440"/>
      <c r="O271" s="440"/>
      <c r="P271" s="440"/>
      <c r="Q271" s="440"/>
      <c r="R271" s="440"/>
      <c r="S271" s="440"/>
      <c r="T271" s="440"/>
      <c r="U271" s="440"/>
      <c r="V271" s="440"/>
      <c r="W271" s="440"/>
      <c r="X271" s="440"/>
      <c r="Y271" s="440"/>
      <c r="Z271" s="440"/>
    </row>
    <row r="272" ht="23.25" customHeight="1">
      <c r="A272" s="440"/>
      <c r="B272" s="440"/>
      <c r="C272" s="440"/>
      <c r="D272" s="440"/>
      <c r="E272" s="440"/>
      <c r="F272" s="440"/>
      <c r="G272" s="440"/>
      <c r="H272" s="440"/>
      <c r="I272" s="440"/>
      <c r="J272" s="440"/>
      <c r="K272" s="440"/>
      <c r="L272" s="440"/>
      <c r="M272" s="440"/>
      <c r="N272" s="440"/>
      <c r="O272" s="440"/>
      <c r="P272" s="440"/>
      <c r="Q272" s="440"/>
      <c r="R272" s="440"/>
      <c r="S272" s="440"/>
      <c r="T272" s="440"/>
      <c r="U272" s="440"/>
      <c r="V272" s="440"/>
      <c r="W272" s="440"/>
      <c r="X272" s="440"/>
      <c r="Y272" s="440"/>
      <c r="Z272" s="440"/>
    </row>
    <row r="273" ht="23.25" customHeight="1">
      <c r="A273" s="440"/>
      <c r="B273" s="440"/>
      <c r="C273" s="440"/>
      <c r="D273" s="440"/>
      <c r="E273" s="440"/>
      <c r="F273" s="440"/>
      <c r="G273" s="440"/>
      <c r="H273" s="440"/>
      <c r="I273" s="440"/>
      <c r="J273" s="440"/>
      <c r="K273" s="440"/>
      <c r="L273" s="440"/>
      <c r="M273" s="440"/>
      <c r="N273" s="440"/>
      <c r="O273" s="440"/>
      <c r="P273" s="440"/>
      <c r="Q273" s="440"/>
      <c r="R273" s="440"/>
      <c r="S273" s="440"/>
      <c r="T273" s="440"/>
      <c r="U273" s="440"/>
      <c r="V273" s="440"/>
      <c r="W273" s="440"/>
      <c r="X273" s="440"/>
      <c r="Y273" s="440"/>
      <c r="Z273" s="440"/>
    </row>
    <row r="274" ht="23.25" customHeight="1">
      <c r="A274" s="440"/>
      <c r="B274" s="440"/>
      <c r="C274" s="440"/>
      <c r="D274" s="440"/>
      <c r="E274" s="440"/>
      <c r="F274" s="440"/>
      <c r="G274" s="440"/>
      <c r="H274" s="440"/>
      <c r="I274" s="440"/>
      <c r="J274" s="440"/>
      <c r="K274" s="440"/>
      <c r="L274" s="440"/>
      <c r="M274" s="440"/>
      <c r="N274" s="440"/>
      <c r="O274" s="440"/>
      <c r="P274" s="440"/>
      <c r="Q274" s="440"/>
      <c r="R274" s="440"/>
      <c r="S274" s="440"/>
      <c r="T274" s="440"/>
      <c r="U274" s="440"/>
      <c r="V274" s="440"/>
      <c r="W274" s="440"/>
      <c r="X274" s="440"/>
      <c r="Y274" s="440"/>
      <c r="Z274" s="440"/>
    </row>
    <row r="275" ht="23.25" customHeight="1">
      <c r="A275" s="440"/>
      <c r="B275" s="440"/>
      <c r="C275" s="440"/>
      <c r="D275" s="440"/>
      <c r="E275" s="440"/>
      <c r="F275" s="440"/>
      <c r="G275" s="440"/>
      <c r="H275" s="440"/>
      <c r="I275" s="440"/>
      <c r="J275" s="440"/>
      <c r="K275" s="440"/>
      <c r="L275" s="440"/>
      <c r="M275" s="440"/>
      <c r="N275" s="440"/>
      <c r="O275" s="440"/>
      <c r="P275" s="440"/>
      <c r="Q275" s="440"/>
      <c r="R275" s="440"/>
      <c r="S275" s="440"/>
      <c r="T275" s="440"/>
      <c r="U275" s="440"/>
      <c r="V275" s="440"/>
      <c r="W275" s="440"/>
      <c r="X275" s="440"/>
      <c r="Y275" s="440"/>
      <c r="Z275" s="440"/>
    </row>
    <row r="276" ht="23.25" customHeight="1">
      <c r="A276" s="440"/>
      <c r="B276" s="440"/>
      <c r="C276" s="440"/>
      <c r="D276" s="440"/>
      <c r="E276" s="440"/>
      <c r="F276" s="440"/>
      <c r="G276" s="440"/>
      <c r="H276" s="440"/>
      <c r="I276" s="440"/>
      <c r="J276" s="440"/>
      <c r="K276" s="440"/>
      <c r="L276" s="440"/>
      <c r="M276" s="440"/>
      <c r="N276" s="440"/>
      <c r="O276" s="440"/>
      <c r="P276" s="440"/>
      <c r="Q276" s="440"/>
      <c r="R276" s="440"/>
      <c r="S276" s="440"/>
      <c r="T276" s="440"/>
      <c r="U276" s="440"/>
      <c r="V276" s="440"/>
      <c r="W276" s="440"/>
      <c r="X276" s="440"/>
      <c r="Y276" s="440"/>
      <c r="Z276" s="440"/>
    </row>
    <row r="277" ht="23.25" customHeight="1">
      <c r="A277" s="440"/>
      <c r="B277" s="440"/>
      <c r="C277" s="440"/>
      <c r="D277" s="440"/>
      <c r="E277" s="440"/>
      <c r="F277" s="440"/>
      <c r="G277" s="440"/>
      <c r="H277" s="440"/>
      <c r="I277" s="440"/>
      <c r="J277" s="440"/>
      <c r="K277" s="440"/>
      <c r="L277" s="440"/>
      <c r="M277" s="440"/>
      <c r="N277" s="440"/>
      <c r="O277" s="440"/>
      <c r="P277" s="440"/>
      <c r="Q277" s="440"/>
      <c r="R277" s="440"/>
      <c r="S277" s="440"/>
      <c r="T277" s="440"/>
      <c r="U277" s="440"/>
      <c r="V277" s="440"/>
      <c r="W277" s="440"/>
      <c r="X277" s="440"/>
      <c r="Y277" s="440"/>
      <c r="Z277" s="440"/>
    </row>
    <row r="278" ht="23.25" customHeight="1">
      <c r="A278" s="440"/>
      <c r="B278" s="440"/>
      <c r="C278" s="440"/>
      <c r="D278" s="440"/>
      <c r="E278" s="440"/>
      <c r="F278" s="440"/>
      <c r="G278" s="440"/>
      <c r="H278" s="440"/>
      <c r="I278" s="440"/>
      <c r="J278" s="440"/>
      <c r="K278" s="440"/>
      <c r="L278" s="440"/>
      <c r="M278" s="440"/>
      <c r="N278" s="440"/>
      <c r="O278" s="440"/>
      <c r="P278" s="440"/>
      <c r="Q278" s="440"/>
      <c r="R278" s="440"/>
      <c r="S278" s="440"/>
      <c r="T278" s="440"/>
      <c r="U278" s="440"/>
      <c r="V278" s="440"/>
      <c r="W278" s="440"/>
      <c r="X278" s="440"/>
      <c r="Y278" s="440"/>
      <c r="Z278" s="440"/>
    </row>
    <row r="279" ht="23.25" customHeight="1">
      <c r="A279" s="440"/>
      <c r="B279" s="440"/>
      <c r="C279" s="440"/>
      <c r="D279" s="440"/>
      <c r="E279" s="440"/>
      <c r="F279" s="440"/>
      <c r="G279" s="440"/>
      <c r="H279" s="440"/>
      <c r="I279" s="440"/>
      <c r="J279" s="440"/>
      <c r="K279" s="440"/>
      <c r="L279" s="440"/>
      <c r="M279" s="440"/>
      <c r="N279" s="440"/>
      <c r="O279" s="440"/>
      <c r="P279" s="440"/>
      <c r="Q279" s="440"/>
      <c r="R279" s="440"/>
      <c r="S279" s="440"/>
      <c r="T279" s="440"/>
      <c r="U279" s="440"/>
      <c r="V279" s="440"/>
      <c r="W279" s="440"/>
      <c r="X279" s="440"/>
      <c r="Y279" s="440"/>
      <c r="Z279" s="440"/>
    </row>
    <row r="280" ht="23.25" customHeight="1">
      <c r="A280" s="440"/>
      <c r="B280" s="440"/>
      <c r="C280" s="440"/>
      <c r="D280" s="440"/>
      <c r="E280" s="440"/>
      <c r="F280" s="440"/>
      <c r="G280" s="440"/>
      <c r="H280" s="440"/>
      <c r="I280" s="440"/>
      <c r="J280" s="440"/>
      <c r="K280" s="440"/>
      <c r="L280" s="440"/>
      <c r="M280" s="440"/>
      <c r="N280" s="440"/>
      <c r="O280" s="440"/>
      <c r="P280" s="440"/>
      <c r="Q280" s="440"/>
      <c r="R280" s="440"/>
      <c r="S280" s="440"/>
      <c r="T280" s="440"/>
      <c r="U280" s="440"/>
      <c r="V280" s="440"/>
      <c r="W280" s="440"/>
      <c r="X280" s="440"/>
      <c r="Y280" s="440"/>
      <c r="Z280" s="440"/>
    </row>
    <row r="281" ht="23.25" customHeight="1">
      <c r="A281" s="440"/>
      <c r="B281" s="440"/>
      <c r="C281" s="440"/>
      <c r="D281" s="440"/>
      <c r="E281" s="440"/>
      <c r="F281" s="440"/>
      <c r="G281" s="440"/>
      <c r="H281" s="440"/>
      <c r="I281" s="440"/>
      <c r="J281" s="440"/>
      <c r="K281" s="440"/>
      <c r="L281" s="440"/>
      <c r="M281" s="440"/>
      <c r="N281" s="440"/>
      <c r="O281" s="440"/>
      <c r="P281" s="440"/>
      <c r="Q281" s="440"/>
      <c r="R281" s="440"/>
      <c r="S281" s="440"/>
      <c r="T281" s="440"/>
      <c r="U281" s="440"/>
      <c r="V281" s="440"/>
      <c r="W281" s="440"/>
      <c r="X281" s="440"/>
      <c r="Y281" s="440"/>
      <c r="Z281" s="440"/>
    </row>
    <row r="282" ht="23.25" customHeight="1">
      <c r="A282" s="440"/>
      <c r="B282" s="440"/>
      <c r="C282" s="440"/>
      <c r="D282" s="440"/>
      <c r="E282" s="440"/>
      <c r="F282" s="440"/>
      <c r="G282" s="440"/>
      <c r="H282" s="440"/>
      <c r="I282" s="440"/>
      <c r="J282" s="440"/>
      <c r="K282" s="440"/>
      <c r="L282" s="440"/>
      <c r="M282" s="440"/>
      <c r="N282" s="440"/>
      <c r="O282" s="440"/>
      <c r="P282" s="440"/>
      <c r="Q282" s="440"/>
      <c r="R282" s="440"/>
      <c r="S282" s="440"/>
      <c r="T282" s="440"/>
      <c r="U282" s="440"/>
      <c r="V282" s="440"/>
      <c r="W282" s="440"/>
      <c r="X282" s="440"/>
      <c r="Y282" s="440"/>
      <c r="Z282" s="440"/>
    </row>
    <row r="283" ht="23.25" customHeight="1">
      <c r="A283" s="440"/>
      <c r="B283" s="440"/>
      <c r="C283" s="440"/>
      <c r="D283" s="440"/>
      <c r="E283" s="440"/>
      <c r="F283" s="440"/>
      <c r="G283" s="440"/>
      <c r="H283" s="440"/>
      <c r="I283" s="440"/>
      <c r="J283" s="440"/>
      <c r="K283" s="440"/>
      <c r="L283" s="440"/>
      <c r="M283" s="440"/>
      <c r="N283" s="440"/>
      <c r="O283" s="440"/>
      <c r="P283" s="440"/>
      <c r="Q283" s="440"/>
      <c r="R283" s="440"/>
      <c r="S283" s="440"/>
      <c r="T283" s="440"/>
      <c r="U283" s="440"/>
      <c r="V283" s="440"/>
      <c r="W283" s="440"/>
      <c r="X283" s="440"/>
      <c r="Y283" s="440"/>
      <c r="Z283" s="440"/>
    </row>
    <row r="284" ht="23.25" customHeight="1">
      <c r="A284" s="440"/>
      <c r="B284" s="440"/>
      <c r="C284" s="440"/>
      <c r="D284" s="440"/>
      <c r="E284" s="440"/>
      <c r="F284" s="440"/>
      <c r="G284" s="440"/>
      <c r="H284" s="440"/>
      <c r="I284" s="440"/>
      <c r="J284" s="440"/>
      <c r="K284" s="440"/>
      <c r="L284" s="440"/>
      <c r="M284" s="440"/>
      <c r="N284" s="440"/>
      <c r="O284" s="440"/>
      <c r="P284" s="440"/>
      <c r="Q284" s="440"/>
      <c r="R284" s="440"/>
      <c r="S284" s="440"/>
      <c r="T284" s="440"/>
      <c r="U284" s="440"/>
      <c r="V284" s="440"/>
      <c r="W284" s="440"/>
      <c r="X284" s="440"/>
      <c r="Y284" s="440"/>
      <c r="Z284" s="440"/>
    </row>
    <row r="285" ht="23.25" customHeight="1">
      <c r="A285" s="440"/>
      <c r="B285" s="440"/>
      <c r="C285" s="440"/>
      <c r="D285" s="440"/>
      <c r="E285" s="440"/>
      <c r="F285" s="440"/>
      <c r="G285" s="440"/>
      <c r="H285" s="440"/>
      <c r="I285" s="440"/>
      <c r="J285" s="440"/>
      <c r="K285" s="440"/>
      <c r="L285" s="440"/>
      <c r="M285" s="440"/>
      <c r="N285" s="440"/>
      <c r="O285" s="440"/>
      <c r="P285" s="440"/>
      <c r="Q285" s="440"/>
      <c r="R285" s="440"/>
      <c r="S285" s="440"/>
      <c r="T285" s="440"/>
      <c r="U285" s="440"/>
      <c r="V285" s="440"/>
      <c r="W285" s="440"/>
      <c r="X285" s="440"/>
      <c r="Y285" s="440"/>
      <c r="Z285" s="440"/>
    </row>
    <row r="286" ht="23.25" customHeight="1">
      <c r="A286" s="440"/>
      <c r="B286" s="440"/>
      <c r="C286" s="440"/>
      <c r="D286" s="440"/>
      <c r="E286" s="440"/>
      <c r="F286" s="440"/>
      <c r="G286" s="440"/>
      <c r="H286" s="440"/>
      <c r="I286" s="440"/>
      <c r="J286" s="440"/>
      <c r="K286" s="440"/>
      <c r="L286" s="440"/>
      <c r="M286" s="440"/>
      <c r="N286" s="440"/>
      <c r="O286" s="440"/>
      <c r="P286" s="440"/>
      <c r="Q286" s="440"/>
      <c r="R286" s="440"/>
      <c r="S286" s="440"/>
      <c r="T286" s="440"/>
      <c r="U286" s="440"/>
      <c r="V286" s="440"/>
      <c r="W286" s="440"/>
      <c r="X286" s="440"/>
      <c r="Y286" s="440"/>
      <c r="Z286" s="440"/>
    </row>
    <row r="287" ht="23.25" customHeight="1">
      <c r="A287" s="440"/>
      <c r="B287" s="440"/>
      <c r="C287" s="440"/>
      <c r="D287" s="440"/>
      <c r="E287" s="440"/>
      <c r="F287" s="440"/>
      <c r="G287" s="440"/>
      <c r="H287" s="440"/>
      <c r="I287" s="440"/>
      <c r="J287" s="440"/>
      <c r="K287" s="440"/>
      <c r="L287" s="440"/>
      <c r="M287" s="440"/>
      <c r="N287" s="440"/>
      <c r="O287" s="440"/>
      <c r="P287" s="440"/>
      <c r="Q287" s="440"/>
      <c r="R287" s="440"/>
      <c r="S287" s="440"/>
      <c r="T287" s="440"/>
      <c r="U287" s="440"/>
      <c r="V287" s="440"/>
      <c r="W287" s="440"/>
      <c r="X287" s="440"/>
      <c r="Y287" s="440"/>
      <c r="Z287" s="440"/>
    </row>
    <row r="288" ht="23.25" customHeight="1">
      <c r="A288" s="440"/>
      <c r="B288" s="440"/>
      <c r="C288" s="440"/>
      <c r="D288" s="440"/>
      <c r="E288" s="440"/>
      <c r="F288" s="440"/>
      <c r="G288" s="440"/>
      <c r="H288" s="440"/>
      <c r="I288" s="440"/>
      <c r="J288" s="440"/>
      <c r="K288" s="440"/>
      <c r="L288" s="440"/>
      <c r="M288" s="440"/>
      <c r="N288" s="440"/>
      <c r="O288" s="440"/>
      <c r="P288" s="440"/>
      <c r="Q288" s="440"/>
      <c r="R288" s="440"/>
      <c r="S288" s="440"/>
      <c r="T288" s="440"/>
      <c r="U288" s="440"/>
      <c r="V288" s="440"/>
      <c r="W288" s="440"/>
      <c r="X288" s="440"/>
      <c r="Y288" s="440"/>
      <c r="Z288" s="440"/>
    </row>
    <row r="289" ht="23.25" customHeight="1">
      <c r="A289" s="440"/>
      <c r="B289" s="440"/>
      <c r="C289" s="440"/>
      <c r="D289" s="440"/>
      <c r="E289" s="440"/>
      <c r="F289" s="440"/>
      <c r="G289" s="440"/>
      <c r="H289" s="440"/>
      <c r="I289" s="440"/>
      <c r="J289" s="440"/>
      <c r="K289" s="440"/>
      <c r="L289" s="440"/>
      <c r="M289" s="440"/>
      <c r="N289" s="440"/>
      <c r="O289" s="440"/>
      <c r="P289" s="440"/>
      <c r="Q289" s="440"/>
      <c r="R289" s="440"/>
      <c r="S289" s="440"/>
      <c r="T289" s="440"/>
      <c r="U289" s="440"/>
      <c r="V289" s="440"/>
      <c r="W289" s="440"/>
      <c r="X289" s="440"/>
      <c r="Y289" s="440"/>
      <c r="Z289" s="440"/>
    </row>
    <row r="290" ht="23.25" customHeight="1">
      <c r="A290" s="440"/>
      <c r="B290" s="440"/>
      <c r="C290" s="440"/>
      <c r="D290" s="440"/>
      <c r="E290" s="440"/>
      <c r="F290" s="440"/>
      <c r="G290" s="440"/>
      <c r="H290" s="440"/>
      <c r="I290" s="440"/>
      <c r="J290" s="440"/>
      <c r="K290" s="440"/>
      <c r="L290" s="440"/>
      <c r="M290" s="440"/>
      <c r="N290" s="440"/>
      <c r="O290" s="440"/>
      <c r="P290" s="440"/>
      <c r="Q290" s="440"/>
      <c r="R290" s="440"/>
      <c r="S290" s="440"/>
      <c r="T290" s="440"/>
      <c r="U290" s="440"/>
      <c r="V290" s="440"/>
      <c r="W290" s="440"/>
      <c r="X290" s="440"/>
      <c r="Y290" s="440"/>
      <c r="Z290" s="440"/>
    </row>
    <row r="291" ht="23.25" customHeight="1">
      <c r="A291" s="440"/>
      <c r="B291" s="440"/>
      <c r="C291" s="440"/>
      <c r="D291" s="440"/>
      <c r="E291" s="440"/>
      <c r="F291" s="440"/>
      <c r="G291" s="440"/>
      <c r="H291" s="440"/>
      <c r="I291" s="440"/>
      <c r="J291" s="440"/>
      <c r="K291" s="440"/>
      <c r="L291" s="440"/>
      <c r="M291" s="440"/>
      <c r="N291" s="440"/>
      <c r="O291" s="440"/>
      <c r="P291" s="440"/>
      <c r="Q291" s="440"/>
      <c r="R291" s="440"/>
      <c r="S291" s="440"/>
      <c r="T291" s="440"/>
      <c r="U291" s="440"/>
      <c r="V291" s="440"/>
      <c r="W291" s="440"/>
      <c r="X291" s="440"/>
      <c r="Y291" s="440"/>
      <c r="Z291" s="440"/>
    </row>
    <row r="292" ht="23.25" customHeight="1">
      <c r="A292" s="440"/>
      <c r="B292" s="440"/>
      <c r="C292" s="440"/>
      <c r="D292" s="440"/>
      <c r="E292" s="440"/>
      <c r="F292" s="440"/>
      <c r="G292" s="440"/>
      <c r="H292" s="440"/>
      <c r="I292" s="440"/>
      <c r="J292" s="440"/>
      <c r="K292" s="440"/>
      <c r="L292" s="440"/>
      <c r="M292" s="440"/>
      <c r="N292" s="440"/>
      <c r="O292" s="440"/>
      <c r="P292" s="440"/>
      <c r="Q292" s="440"/>
      <c r="R292" s="440"/>
      <c r="S292" s="440"/>
      <c r="T292" s="440"/>
      <c r="U292" s="440"/>
      <c r="V292" s="440"/>
      <c r="W292" s="440"/>
      <c r="X292" s="440"/>
      <c r="Y292" s="440"/>
      <c r="Z292" s="440"/>
    </row>
    <row r="293" ht="23.25" customHeight="1">
      <c r="A293" s="440"/>
      <c r="B293" s="440"/>
      <c r="C293" s="440"/>
      <c r="D293" s="440"/>
      <c r="E293" s="440"/>
      <c r="F293" s="440"/>
      <c r="G293" s="440"/>
      <c r="H293" s="440"/>
      <c r="I293" s="440"/>
      <c r="J293" s="440"/>
      <c r="K293" s="440"/>
      <c r="L293" s="440"/>
      <c r="M293" s="440"/>
      <c r="N293" s="440"/>
      <c r="O293" s="440"/>
      <c r="P293" s="440"/>
      <c r="Q293" s="440"/>
      <c r="R293" s="440"/>
      <c r="S293" s="440"/>
      <c r="T293" s="440"/>
      <c r="U293" s="440"/>
      <c r="V293" s="440"/>
      <c r="W293" s="440"/>
      <c r="X293" s="440"/>
      <c r="Y293" s="440"/>
      <c r="Z293" s="440"/>
    </row>
    <row r="294" ht="23.25" customHeight="1">
      <c r="A294" s="440"/>
      <c r="B294" s="440"/>
      <c r="C294" s="440"/>
      <c r="D294" s="440"/>
      <c r="E294" s="440"/>
      <c r="F294" s="440"/>
      <c r="G294" s="440"/>
      <c r="H294" s="440"/>
      <c r="I294" s="440"/>
      <c r="J294" s="440"/>
      <c r="K294" s="440"/>
      <c r="L294" s="440"/>
      <c r="M294" s="440"/>
      <c r="N294" s="440"/>
      <c r="O294" s="440"/>
      <c r="P294" s="440"/>
      <c r="Q294" s="440"/>
      <c r="R294" s="440"/>
      <c r="S294" s="440"/>
      <c r="T294" s="440"/>
      <c r="U294" s="440"/>
      <c r="V294" s="440"/>
      <c r="W294" s="440"/>
      <c r="X294" s="440"/>
      <c r="Y294" s="440"/>
      <c r="Z294" s="440"/>
    </row>
    <row r="295" ht="23.25" customHeight="1">
      <c r="A295" s="440"/>
      <c r="B295" s="440"/>
      <c r="C295" s="440"/>
      <c r="D295" s="440"/>
      <c r="E295" s="440"/>
      <c r="F295" s="440"/>
      <c r="G295" s="440"/>
      <c r="H295" s="440"/>
      <c r="I295" s="440"/>
      <c r="J295" s="440"/>
      <c r="K295" s="440"/>
      <c r="L295" s="440"/>
      <c r="M295" s="440"/>
      <c r="N295" s="440"/>
      <c r="O295" s="440"/>
      <c r="P295" s="440"/>
      <c r="Q295" s="440"/>
      <c r="R295" s="440"/>
      <c r="S295" s="440"/>
      <c r="T295" s="440"/>
      <c r="U295" s="440"/>
      <c r="V295" s="440"/>
      <c r="W295" s="440"/>
      <c r="X295" s="440"/>
      <c r="Y295" s="440"/>
      <c r="Z295" s="440"/>
    </row>
    <row r="296" ht="23.25" customHeight="1">
      <c r="A296" s="440"/>
      <c r="B296" s="440"/>
      <c r="C296" s="440"/>
      <c r="D296" s="440"/>
      <c r="E296" s="440"/>
      <c r="F296" s="440"/>
      <c r="G296" s="440"/>
      <c r="H296" s="440"/>
      <c r="I296" s="440"/>
      <c r="J296" s="440"/>
      <c r="K296" s="440"/>
      <c r="L296" s="440"/>
      <c r="M296" s="440"/>
      <c r="N296" s="440"/>
      <c r="O296" s="440"/>
      <c r="P296" s="440"/>
      <c r="Q296" s="440"/>
      <c r="R296" s="440"/>
      <c r="S296" s="440"/>
      <c r="T296" s="440"/>
      <c r="U296" s="440"/>
      <c r="V296" s="440"/>
      <c r="W296" s="440"/>
      <c r="X296" s="440"/>
      <c r="Y296" s="440"/>
      <c r="Z296" s="440"/>
    </row>
    <row r="297" ht="23.25" customHeight="1">
      <c r="A297" s="440"/>
      <c r="B297" s="440"/>
      <c r="C297" s="440"/>
      <c r="D297" s="440"/>
      <c r="E297" s="440"/>
      <c r="F297" s="440"/>
      <c r="G297" s="440"/>
      <c r="H297" s="440"/>
      <c r="I297" s="440"/>
      <c r="J297" s="440"/>
      <c r="K297" s="440"/>
      <c r="L297" s="440"/>
      <c r="M297" s="440"/>
      <c r="N297" s="440"/>
      <c r="O297" s="440"/>
      <c r="P297" s="440"/>
      <c r="Q297" s="440"/>
      <c r="R297" s="440"/>
      <c r="S297" s="440"/>
      <c r="T297" s="440"/>
      <c r="U297" s="440"/>
      <c r="V297" s="440"/>
      <c r="W297" s="440"/>
      <c r="X297" s="440"/>
      <c r="Y297" s="440"/>
      <c r="Z297" s="440"/>
    </row>
    <row r="298" ht="23.25" customHeight="1">
      <c r="A298" s="440"/>
      <c r="B298" s="440"/>
      <c r="C298" s="440"/>
      <c r="D298" s="440"/>
      <c r="E298" s="440"/>
      <c r="F298" s="440"/>
      <c r="G298" s="440"/>
      <c r="H298" s="440"/>
      <c r="I298" s="440"/>
      <c r="J298" s="440"/>
      <c r="K298" s="440"/>
      <c r="L298" s="440"/>
      <c r="M298" s="440"/>
      <c r="N298" s="440"/>
      <c r="O298" s="440"/>
      <c r="P298" s="440"/>
      <c r="Q298" s="440"/>
      <c r="R298" s="440"/>
      <c r="S298" s="440"/>
      <c r="T298" s="440"/>
      <c r="U298" s="440"/>
      <c r="V298" s="440"/>
      <c r="W298" s="440"/>
      <c r="X298" s="440"/>
      <c r="Y298" s="440"/>
      <c r="Z298" s="440"/>
    </row>
    <row r="299" ht="23.25" customHeight="1">
      <c r="A299" s="440"/>
      <c r="B299" s="440"/>
      <c r="C299" s="440"/>
      <c r="D299" s="440"/>
      <c r="E299" s="440"/>
      <c r="F299" s="440"/>
      <c r="G299" s="440"/>
      <c r="H299" s="440"/>
      <c r="I299" s="440"/>
      <c r="J299" s="440"/>
      <c r="K299" s="440"/>
      <c r="L299" s="440"/>
      <c r="M299" s="440"/>
      <c r="N299" s="440"/>
      <c r="O299" s="440"/>
      <c r="P299" s="440"/>
      <c r="Q299" s="440"/>
      <c r="R299" s="440"/>
      <c r="S299" s="440"/>
      <c r="T299" s="440"/>
      <c r="U299" s="440"/>
      <c r="V299" s="440"/>
      <c r="W299" s="440"/>
      <c r="X299" s="440"/>
      <c r="Y299" s="440"/>
      <c r="Z299" s="440"/>
    </row>
    <row r="300" ht="23.25" customHeight="1">
      <c r="A300" s="440"/>
      <c r="B300" s="440"/>
      <c r="C300" s="440"/>
      <c r="D300" s="440"/>
      <c r="E300" s="440"/>
      <c r="F300" s="440"/>
      <c r="G300" s="440"/>
      <c r="H300" s="440"/>
      <c r="I300" s="440"/>
      <c r="J300" s="440"/>
      <c r="K300" s="440"/>
      <c r="L300" s="440"/>
      <c r="M300" s="440"/>
      <c r="N300" s="440"/>
      <c r="O300" s="440"/>
      <c r="P300" s="440"/>
      <c r="Q300" s="440"/>
      <c r="R300" s="440"/>
      <c r="S300" s="440"/>
      <c r="T300" s="440"/>
      <c r="U300" s="440"/>
      <c r="V300" s="440"/>
      <c r="W300" s="440"/>
      <c r="X300" s="440"/>
      <c r="Y300" s="440"/>
      <c r="Z300" s="440"/>
    </row>
    <row r="301" ht="23.25" customHeight="1">
      <c r="A301" s="440"/>
      <c r="B301" s="440"/>
      <c r="C301" s="440"/>
      <c r="D301" s="440"/>
      <c r="E301" s="440"/>
      <c r="F301" s="440"/>
      <c r="G301" s="440"/>
      <c r="H301" s="440"/>
      <c r="I301" s="440"/>
      <c r="J301" s="440"/>
      <c r="K301" s="440"/>
      <c r="L301" s="440"/>
      <c r="M301" s="440"/>
      <c r="N301" s="440"/>
      <c r="O301" s="440"/>
      <c r="P301" s="440"/>
      <c r="Q301" s="440"/>
      <c r="R301" s="440"/>
      <c r="S301" s="440"/>
      <c r="T301" s="440"/>
      <c r="U301" s="440"/>
      <c r="V301" s="440"/>
      <c r="W301" s="440"/>
      <c r="X301" s="440"/>
      <c r="Y301" s="440"/>
      <c r="Z301" s="440"/>
    </row>
    <row r="302" ht="23.25" customHeight="1">
      <c r="A302" s="440"/>
      <c r="B302" s="440"/>
      <c r="C302" s="440"/>
      <c r="D302" s="440"/>
      <c r="E302" s="440"/>
      <c r="F302" s="440"/>
      <c r="G302" s="440"/>
      <c r="H302" s="440"/>
      <c r="I302" s="440"/>
      <c r="J302" s="440"/>
      <c r="K302" s="440"/>
      <c r="L302" s="440"/>
      <c r="M302" s="440"/>
      <c r="N302" s="440"/>
      <c r="O302" s="440"/>
      <c r="P302" s="440"/>
      <c r="Q302" s="440"/>
      <c r="R302" s="440"/>
      <c r="S302" s="440"/>
      <c r="T302" s="440"/>
      <c r="U302" s="440"/>
      <c r="V302" s="440"/>
      <c r="W302" s="440"/>
      <c r="X302" s="440"/>
      <c r="Y302" s="440"/>
      <c r="Z302" s="440"/>
    </row>
    <row r="303" ht="23.25" customHeight="1">
      <c r="A303" s="440"/>
      <c r="B303" s="440"/>
      <c r="C303" s="440"/>
      <c r="D303" s="440"/>
      <c r="E303" s="440"/>
      <c r="F303" s="440"/>
      <c r="G303" s="440"/>
      <c r="H303" s="440"/>
      <c r="I303" s="440"/>
      <c r="J303" s="440"/>
      <c r="K303" s="440"/>
      <c r="L303" s="440"/>
      <c r="M303" s="440"/>
      <c r="N303" s="440"/>
      <c r="O303" s="440"/>
      <c r="P303" s="440"/>
      <c r="Q303" s="440"/>
      <c r="R303" s="440"/>
      <c r="S303" s="440"/>
      <c r="T303" s="440"/>
      <c r="U303" s="440"/>
      <c r="V303" s="440"/>
      <c r="W303" s="440"/>
      <c r="X303" s="440"/>
      <c r="Y303" s="440"/>
      <c r="Z303" s="440"/>
    </row>
    <row r="304" ht="23.25" customHeight="1">
      <c r="A304" s="440"/>
      <c r="B304" s="440"/>
      <c r="C304" s="440"/>
      <c r="D304" s="440"/>
      <c r="E304" s="440"/>
      <c r="F304" s="440"/>
      <c r="G304" s="440"/>
      <c r="H304" s="440"/>
      <c r="I304" s="440"/>
      <c r="J304" s="440"/>
      <c r="K304" s="440"/>
      <c r="L304" s="440"/>
      <c r="M304" s="440"/>
      <c r="N304" s="440"/>
      <c r="O304" s="440"/>
      <c r="P304" s="440"/>
      <c r="Q304" s="440"/>
      <c r="R304" s="440"/>
      <c r="S304" s="440"/>
      <c r="T304" s="440"/>
      <c r="U304" s="440"/>
      <c r="V304" s="440"/>
      <c r="W304" s="440"/>
      <c r="X304" s="440"/>
      <c r="Y304" s="440"/>
      <c r="Z304" s="440"/>
    </row>
    <row r="305" ht="23.25" customHeight="1">
      <c r="A305" s="440"/>
      <c r="B305" s="440"/>
      <c r="C305" s="440"/>
      <c r="D305" s="440"/>
      <c r="E305" s="440"/>
      <c r="F305" s="440"/>
      <c r="G305" s="440"/>
      <c r="H305" s="440"/>
      <c r="I305" s="440"/>
      <c r="J305" s="440"/>
      <c r="K305" s="440"/>
      <c r="L305" s="440"/>
      <c r="M305" s="440"/>
      <c r="N305" s="440"/>
      <c r="O305" s="440"/>
      <c r="P305" s="440"/>
      <c r="Q305" s="440"/>
      <c r="R305" s="440"/>
      <c r="S305" s="440"/>
      <c r="T305" s="440"/>
      <c r="U305" s="440"/>
      <c r="V305" s="440"/>
      <c r="W305" s="440"/>
      <c r="X305" s="440"/>
      <c r="Y305" s="440"/>
      <c r="Z305" s="440"/>
    </row>
    <row r="306" ht="23.25" customHeight="1">
      <c r="A306" s="440"/>
      <c r="B306" s="440"/>
      <c r="C306" s="440"/>
      <c r="D306" s="440"/>
      <c r="E306" s="440"/>
      <c r="F306" s="440"/>
      <c r="G306" s="440"/>
      <c r="H306" s="440"/>
      <c r="I306" s="440"/>
      <c r="J306" s="440"/>
      <c r="K306" s="440"/>
      <c r="L306" s="440"/>
      <c r="M306" s="440"/>
      <c r="N306" s="440"/>
      <c r="O306" s="440"/>
      <c r="P306" s="440"/>
      <c r="Q306" s="440"/>
      <c r="R306" s="440"/>
      <c r="S306" s="440"/>
      <c r="T306" s="440"/>
      <c r="U306" s="440"/>
      <c r="V306" s="440"/>
      <c r="W306" s="440"/>
      <c r="X306" s="440"/>
      <c r="Y306" s="440"/>
      <c r="Z306" s="440"/>
    </row>
    <row r="307" ht="23.25" customHeight="1">
      <c r="A307" s="440"/>
      <c r="B307" s="440"/>
      <c r="C307" s="440"/>
      <c r="D307" s="440"/>
      <c r="E307" s="440"/>
      <c r="F307" s="440"/>
      <c r="G307" s="440"/>
      <c r="H307" s="440"/>
      <c r="I307" s="440"/>
      <c r="J307" s="440"/>
      <c r="K307" s="440"/>
      <c r="L307" s="440"/>
      <c r="M307" s="440"/>
      <c r="N307" s="440"/>
      <c r="O307" s="440"/>
      <c r="P307" s="440"/>
      <c r="Q307" s="440"/>
      <c r="R307" s="440"/>
      <c r="S307" s="440"/>
      <c r="T307" s="440"/>
      <c r="U307" s="440"/>
      <c r="V307" s="440"/>
      <c r="W307" s="440"/>
      <c r="X307" s="440"/>
      <c r="Y307" s="440"/>
      <c r="Z307" s="440"/>
    </row>
    <row r="308" ht="23.25" customHeight="1">
      <c r="A308" s="440"/>
      <c r="B308" s="440"/>
      <c r="C308" s="440"/>
      <c r="D308" s="440"/>
      <c r="E308" s="440"/>
      <c r="F308" s="440"/>
      <c r="G308" s="440"/>
      <c r="H308" s="440"/>
      <c r="I308" s="440"/>
      <c r="J308" s="440"/>
      <c r="K308" s="440"/>
      <c r="L308" s="440"/>
      <c r="M308" s="440"/>
      <c r="N308" s="440"/>
      <c r="O308" s="440"/>
      <c r="P308" s="440"/>
      <c r="Q308" s="440"/>
      <c r="R308" s="440"/>
      <c r="S308" s="440"/>
      <c r="T308" s="440"/>
      <c r="U308" s="440"/>
      <c r="V308" s="440"/>
      <c r="W308" s="440"/>
      <c r="X308" s="440"/>
      <c r="Y308" s="440"/>
      <c r="Z308" s="440"/>
    </row>
    <row r="309" ht="23.25" customHeight="1">
      <c r="A309" s="440"/>
      <c r="B309" s="440"/>
      <c r="C309" s="440"/>
      <c r="D309" s="440"/>
      <c r="E309" s="440"/>
      <c r="F309" s="440"/>
      <c r="G309" s="440"/>
      <c r="H309" s="440"/>
      <c r="I309" s="440"/>
      <c r="J309" s="440"/>
      <c r="K309" s="440"/>
      <c r="L309" s="440"/>
      <c r="M309" s="440"/>
      <c r="N309" s="440"/>
      <c r="O309" s="440"/>
      <c r="P309" s="440"/>
      <c r="Q309" s="440"/>
      <c r="R309" s="440"/>
      <c r="S309" s="440"/>
      <c r="T309" s="440"/>
      <c r="U309" s="440"/>
      <c r="V309" s="440"/>
      <c r="W309" s="440"/>
      <c r="X309" s="440"/>
      <c r="Y309" s="440"/>
      <c r="Z309" s="440"/>
    </row>
    <row r="310" ht="23.25" customHeight="1">
      <c r="A310" s="440"/>
      <c r="B310" s="440"/>
      <c r="C310" s="440"/>
      <c r="D310" s="440"/>
      <c r="E310" s="440"/>
      <c r="F310" s="440"/>
      <c r="G310" s="440"/>
      <c r="H310" s="440"/>
      <c r="I310" s="440"/>
      <c r="J310" s="440"/>
      <c r="K310" s="440"/>
      <c r="L310" s="440"/>
      <c r="M310" s="440"/>
      <c r="N310" s="440"/>
      <c r="O310" s="440"/>
      <c r="P310" s="440"/>
      <c r="Q310" s="440"/>
      <c r="R310" s="440"/>
      <c r="S310" s="440"/>
      <c r="T310" s="440"/>
      <c r="U310" s="440"/>
      <c r="V310" s="440"/>
      <c r="W310" s="440"/>
      <c r="X310" s="440"/>
      <c r="Y310" s="440"/>
      <c r="Z310" s="440"/>
    </row>
    <row r="311" ht="23.25" customHeight="1">
      <c r="A311" s="440"/>
      <c r="B311" s="440"/>
      <c r="C311" s="440"/>
      <c r="D311" s="440"/>
      <c r="E311" s="440"/>
      <c r="F311" s="440"/>
      <c r="G311" s="440"/>
      <c r="H311" s="440"/>
      <c r="I311" s="440"/>
      <c r="J311" s="440"/>
      <c r="K311" s="440"/>
      <c r="L311" s="440"/>
      <c r="M311" s="440"/>
      <c r="N311" s="440"/>
      <c r="O311" s="440"/>
      <c r="P311" s="440"/>
      <c r="Q311" s="440"/>
      <c r="R311" s="440"/>
      <c r="S311" s="440"/>
      <c r="T311" s="440"/>
      <c r="U311" s="440"/>
      <c r="V311" s="440"/>
      <c r="W311" s="440"/>
      <c r="X311" s="440"/>
      <c r="Y311" s="440"/>
      <c r="Z311" s="440"/>
    </row>
    <row r="312" ht="23.25" customHeight="1">
      <c r="A312" s="440"/>
      <c r="B312" s="440"/>
      <c r="C312" s="440"/>
      <c r="D312" s="440"/>
      <c r="E312" s="440"/>
      <c r="F312" s="440"/>
      <c r="G312" s="440"/>
      <c r="H312" s="440"/>
      <c r="I312" s="440"/>
      <c r="J312" s="440"/>
      <c r="K312" s="440"/>
      <c r="L312" s="440"/>
      <c r="M312" s="440"/>
      <c r="N312" s="440"/>
      <c r="O312" s="440"/>
      <c r="P312" s="440"/>
      <c r="Q312" s="440"/>
      <c r="R312" s="440"/>
      <c r="S312" s="440"/>
      <c r="T312" s="440"/>
      <c r="U312" s="440"/>
      <c r="V312" s="440"/>
      <c r="W312" s="440"/>
      <c r="X312" s="440"/>
      <c r="Y312" s="440"/>
      <c r="Z312" s="440"/>
    </row>
    <row r="313" ht="23.25" customHeight="1">
      <c r="A313" s="440"/>
      <c r="B313" s="440"/>
      <c r="C313" s="440"/>
      <c r="D313" s="440"/>
      <c r="E313" s="440"/>
      <c r="F313" s="440"/>
      <c r="G313" s="440"/>
      <c r="H313" s="440"/>
      <c r="I313" s="440"/>
      <c r="J313" s="440"/>
      <c r="K313" s="440"/>
      <c r="L313" s="440"/>
      <c r="M313" s="440"/>
      <c r="N313" s="440"/>
      <c r="O313" s="440"/>
      <c r="P313" s="440"/>
      <c r="Q313" s="440"/>
      <c r="R313" s="440"/>
      <c r="S313" s="440"/>
      <c r="T313" s="440"/>
      <c r="U313" s="440"/>
      <c r="V313" s="440"/>
      <c r="W313" s="440"/>
      <c r="X313" s="440"/>
      <c r="Y313" s="440"/>
      <c r="Z313" s="440"/>
    </row>
    <row r="314" ht="23.25" customHeight="1">
      <c r="A314" s="440"/>
      <c r="B314" s="440"/>
      <c r="C314" s="440"/>
      <c r="D314" s="440"/>
      <c r="E314" s="440"/>
      <c r="F314" s="440"/>
      <c r="G314" s="440"/>
      <c r="H314" s="440"/>
      <c r="I314" s="440"/>
      <c r="J314" s="440"/>
      <c r="K314" s="440"/>
      <c r="L314" s="440"/>
      <c r="M314" s="440"/>
      <c r="N314" s="440"/>
      <c r="O314" s="440"/>
      <c r="P314" s="440"/>
      <c r="Q314" s="440"/>
      <c r="R314" s="440"/>
      <c r="S314" s="440"/>
      <c r="T314" s="440"/>
      <c r="U314" s="440"/>
      <c r="V314" s="440"/>
      <c r="W314" s="440"/>
      <c r="X314" s="440"/>
      <c r="Y314" s="440"/>
      <c r="Z314" s="440"/>
    </row>
    <row r="315" ht="23.25" customHeight="1">
      <c r="A315" s="440"/>
      <c r="B315" s="440"/>
      <c r="C315" s="440"/>
      <c r="D315" s="440"/>
      <c r="E315" s="440"/>
      <c r="F315" s="440"/>
      <c r="G315" s="440"/>
      <c r="H315" s="440"/>
      <c r="I315" s="440"/>
      <c r="J315" s="440"/>
      <c r="K315" s="440"/>
      <c r="L315" s="440"/>
      <c r="M315" s="440"/>
      <c r="N315" s="440"/>
      <c r="O315" s="440"/>
      <c r="P315" s="440"/>
      <c r="Q315" s="440"/>
      <c r="R315" s="440"/>
      <c r="S315" s="440"/>
      <c r="T315" s="440"/>
      <c r="U315" s="440"/>
      <c r="V315" s="440"/>
      <c r="W315" s="440"/>
      <c r="X315" s="440"/>
      <c r="Y315" s="440"/>
      <c r="Z315" s="440"/>
    </row>
    <row r="316" ht="23.25" customHeight="1">
      <c r="A316" s="440"/>
      <c r="B316" s="440"/>
      <c r="C316" s="440"/>
      <c r="D316" s="440"/>
      <c r="E316" s="440"/>
      <c r="F316" s="440"/>
      <c r="G316" s="440"/>
      <c r="H316" s="440"/>
      <c r="I316" s="440"/>
      <c r="J316" s="440"/>
      <c r="K316" s="440"/>
      <c r="L316" s="440"/>
      <c r="M316" s="440"/>
      <c r="N316" s="440"/>
      <c r="O316" s="440"/>
      <c r="P316" s="440"/>
      <c r="Q316" s="440"/>
      <c r="R316" s="440"/>
      <c r="S316" s="440"/>
      <c r="T316" s="440"/>
      <c r="U316" s="440"/>
      <c r="V316" s="440"/>
      <c r="W316" s="440"/>
      <c r="X316" s="440"/>
      <c r="Y316" s="440"/>
      <c r="Z316" s="440"/>
    </row>
    <row r="317" ht="23.25" customHeight="1">
      <c r="A317" s="440"/>
      <c r="B317" s="440"/>
      <c r="C317" s="440"/>
      <c r="D317" s="440"/>
      <c r="E317" s="440"/>
      <c r="F317" s="440"/>
      <c r="G317" s="440"/>
      <c r="H317" s="440"/>
      <c r="I317" s="440"/>
      <c r="J317" s="440"/>
      <c r="K317" s="440"/>
      <c r="L317" s="440"/>
      <c r="M317" s="440"/>
      <c r="N317" s="440"/>
      <c r="O317" s="440"/>
      <c r="P317" s="440"/>
      <c r="Q317" s="440"/>
      <c r="R317" s="440"/>
      <c r="S317" s="440"/>
      <c r="T317" s="440"/>
      <c r="U317" s="440"/>
      <c r="V317" s="440"/>
      <c r="W317" s="440"/>
      <c r="X317" s="440"/>
      <c r="Y317" s="440"/>
      <c r="Z317" s="440"/>
    </row>
    <row r="318" ht="23.25" customHeight="1">
      <c r="A318" s="440"/>
      <c r="B318" s="440"/>
      <c r="C318" s="440"/>
      <c r="D318" s="440"/>
      <c r="E318" s="440"/>
      <c r="F318" s="440"/>
      <c r="G318" s="440"/>
      <c r="H318" s="440"/>
      <c r="I318" s="440"/>
      <c r="J318" s="440"/>
      <c r="K318" s="440"/>
      <c r="L318" s="440"/>
      <c r="M318" s="440"/>
      <c r="N318" s="440"/>
      <c r="O318" s="440"/>
      <c r="P318" s="440"/>
      <c r="Q318" s="440"/>
      <c r="R318" s="440"/>
      <c r="S318" s="440"/>
      <c r="T318" s="440"/>
      <c r="U318" s="440"/>
      <c r="V318" s="440"/>
      <c r="W318" s="440"/>
      <c r="X318" s="440"/>
      <c r="Y318" s="440"/>
      <c r="Z318" s="440"/>
    </row>
    <row r="319" ht="23.25" customHeight="1">
      <c r="A319" s="440"/>
      <c r="B319" s="440"/>
      <c r="C319" s="440"/>
      <c r="D319" s="440"/>
      <c r="E319" s="440"/>
      <c r="F319" s="440"/>
      <c r="G319" s="440"/>
      <c r="H319" s="440"/>
      <c r="I319" s="440"/>
      <c r="J319" s="440"/>
      <c r="K319" s="440"/>
      <c r="L319" s="440"/>
      <c r="M319" s="440"/>
      <c r="N319" s="440"/>
      <c r="O319" s="440"/>
      <c r="P319" s="440"/>
      <c r="Q319" s="440"/>
      <c r="R319" s="440"/>
      <c r="S319" s="440"/>
      <c r="T319" s="440"/>
      <c r="U319" s="440"/>
      <c r="V319" s="440"/>
      <c r="W319" s="440"/>
      <c r="X319" s="440"/>
      <c r="Y319" s="440"/>
      <c r="Z319" s="440"/>
    </row>
    <row r="320" ht="23.25" customHeight="1">
      <c r="A320" s="440"/>
      <c r="B320" s="440"/>
      <c r="C320" s="440"/>
      <c r="D320" s="440"/>
      <c r="E320" s="440"/>
      <c r="F320" s="440"/>
      <c r="G320" s="440"/>
      <c r="H320" s="440"/>
      <c r="I320" s="440"/>
      <c r="J320" s="440"/>
      <c r="K320" s="440"/>
      <c r="L320" s="440"/>
      <c r="M320" s="440"/>
      <c r="N320" s="440"/>
      <c r="O320" s="440"/>
      <c r="P320" s="440"/>
      <c r="Q320" s="440"/>
      <c r="R320" s="440"/>
      <c r="S320" s="440"/>
      <c r="T320" s="440"/>
      <c r="U320" s="440"/>
      <c r="V320" s="440"/>
      <c r="W320" s="440"/>
      <c r="X320" s="440"/>
      <c r="Y320" s="440"/>
      <c r="Z320" s="440"/>
    </row>
    <row r="321" ht="23.25" customHeight="1">
      <c r="A321" s="440"/>
      <c r="B321" s="440"/>
      <c r="C321" s="440"/>
      <c r="D321" s="440"/>
      <c r="E321" s="440"/>
      <c r="F321" s="440"/>
      <c r="G321" s="440"/>
      <c r="H321" s="440"/>
      <c r="I321" s="440"/>
      <c r="J321" s="440"/>
      <c r="K321" s="440"/>
      <c r="L321" s="440"/>
      <c r="M321" s="440"/>
      <c r="N321" s="440"/>
      <c r="O321" s="440"/>
      <c r="P321" s="440"/>
      <c r="Q321" s="440"/>
      <c r="R321" s="440"/>
      <c r="S321" s="440"/>
      <c r="T321" s="440"/>
      <c r="U321" s="440"/>
      <c r="V321" s="440"/>
      <c r="W321" s="440"/>
      <c r="X321" s="440"/>
      <c r="Y321" s="440"/>
      <c r="Z321" s="440"/>
    </row>
    <row r="322" ht="23.25" customHeight="1">
      <c r="A322" s="440"/>
      <c r="B322" s="440"/>
      <c r="C322" s="440"/>
      <c r="D322" s="440"/>
      <c r="E322" s="440"/>
      <c r="F322" s="440"/>
      <c r="G322" s="440"/>
      <c r="H322" s="440"/>
      <c r="I322" s="440"/>
      <c r="J322" s="440"/>
      <c r="K322" s="440"/>
      <c r="L322" s="440"/>
      <c r="M322" s="440"/>
      <c r="N322" s="440"/>
      <c r="O322" s="440"/>
      <c r="P322" s="440"/>
      <c r="Q322" s="440"/>
      <c r="R322" s="440"/>
      <c r="S322" s="440"/>
      <c r="T322" s="440"/>
      <c r="U322" s="440"/>
      <c r="V322" s="440"/>
      <c r="W322" s="440"/>
      <c r="X322" s="440"/>
      <c r="Y322" s="440"/>
      <c r="Z322" s="440"/>
    </row>
    <row r="323" ht="23.25" customHeight="1">
      <c r="A323" s="440"/>
      <c r="B323" s="440"/>
      <c r="C323" s="440"/>
      <c r="D323" s="440"/>
      <c r="E323" s="440"/>
      <c r="F323" s="440"/>
      <c r="G323" s="440"/>
      <c r="H323" s="440"/>
      <c r="I323" s="440"/>
      <c r="J323" s="440"/>
      <c r="K323" s="440"/>
      <c r="L323" s="440"/>
      <c r="M323" s="440"/>
      <c r="N323" s="440"/>
      <c r="O323" s="440"/>
      <c r="P323" s="440"/>
      <c r="Q323" s="440"/>
      <c r="R323" s="440"/>
      <c r="S323" s="440"/>
      <c r="T323" s="440"/>
      <c r="U323" s="440"/>
      <c r="V323" s="440"/>
      <c r="W323" s="440"/>
      <c r="X323" s="440"/>
      <c r="Y323" s="440"/>
      <c r="Z323" s="440"/>
    </row>
    <row r="324" ht="23.25" customHeight="1">
      <c r="A324" s="440"/>
      <c r="B324" s="440"/>
      <c r="C324" s="440"/>
      <c r="D324" s="440"/>
      <c r="E324" s="440"/>
      <c r="F324" s="440"/>
      <c r="G324" s="440"/>
      <c r="H324" s="440"/>
      <c r="I324" s="440"/>
      <c r="J324" s="440"/>
      <c r="K324" s="440"/>
      <c r="L324" s="440"/>
      <c r="M324" s="440"/>
      <c r="N324" s="440"/>
      <c r="O324" s="440"/>
      <c r="P324" s="440"/>
      <c r="Q324" s="440"/>
      <c r="R324" s="440"/>
      <c r="S324" s="440"/>
      <c r="T324" s="440"/>
      <c r="U324" s="440"/>
      <c r="V324" s="440"/>
      <c r="W324" s="440"/>
      <c r="X324" s="440"/>
      <c r="Y324" s="440"/>
      <c r="Z324" s="440"/>
    </row>
    <row r="325" ht="23.25" customHeight="1">
      <c r="A325" s="440"/>
      <c r="B325" s="440"/>
      <c r="C325" s="440"/>
      <c r="D325" s="440"/>
      <c r="E325" s="440"/>
      <c r="F325" s="440"/>
      <c r="G325" s="440"/>
      <c r="H325" s="440"/>
      <c r="I325" s="440"/>
      <c r="J325" s="440"/>
      <c r="K325" s="440"/>
      <c r="L325" s="440"/>
      <c r="M325" s="440"/>
      <c r="N325" s="440"/>
      <c r="O325" s="440"/>
      <c r="P325" s="440"/>
      <c r="Q325" s="440"/>
      <c r="R325" s="440"/>
      <c r="S325" s="440"/>
      <c r="T325" s="440"/>
      <c r="U325" s="440"/>
      <c r="V325" s="440"/>
      <c r="W325" s="440"/>
      <c r="X325" s="440"/>
      <c r="Y325" s="440"/>
      <c r="Z325" s="440"/>
    </row>
    <row r="326" ht="23.25" customHeight="1">
      <c r="A326" s="440"/>
      <c r="B326" s="440"/>
      <c r="C326" s="440"/>
      <c r="D326" s="440"/>
      <c r="E326" s="440"/>
      <c r="F326" s="440"/>
      <c r="G326" s="440"/>
      <c r="H326" s="440"/>
      <c r="I326" s="440"/>
      <c r="J326" s="440"/>
      <c r="K326" s="440"/>
      <c r="L326" s="440"/>
      <c r="M326" s="440"/>
      <c r="N326" s="440"/>
      <c r="O326" s="440"/>
      <c r="P326" s="440"/>
      <c r="Q326" s="440"/>
      <c r="R326" s="440"/>
      <c r="S326" s="440"/>
      <c r="T326" s="440"/>
      <c r="U326" s="440"/>
      <c r="V326" s="440"/>
      <c r="W326" s="440"/>
      <c r="X326" s="440"/>
      <c r="Y326" s="440"/>
      <c r="Z326" s="440"/>
    </row>
    <row r="327" ht="23.25" customHeight="1">
      <c r="A327" s="440"/>
      <c r="B327" s="440"/>
      <c r="C327" s="440"/>
      <c r="D327" s="440"/>
      <c r="E327" s="440"/>
      <c r="F327" s="440"/>
      <c r="G327" s="440"/>
      <c r="H327" s="440"/>
      <c r="I327" s="440"/>
      <c r="J327" s="440"/>
      <c r="K327" s="440"/>
      <c r="L327" s="440"/>
      <c r="M327" s="440"/>
      <c r="N327" s="440"/>
      <c r="O327" s="440"/>
      <c r="P327" s="440"/>
      <c r="Q327" s="440"/>
      <c r="R327" s="440"/>
      <c r="S327" s="440"/>
      <c r="T327" s="440"/>
      <c r="U327" s="440"/>
      <c r="V327" s="440"/>
      <c r="W327" s="440"/>
      <c r="X327" s="440"/>
      <c r="Y327" s="440"/>
      <c r="Z327" s="440"/>
    </row>
    <row r="328" ht="23.25" customHeight="1">
      <c r="A328" s="440"/>
      <c r="B328" s="440"/>
      <c r="C328" s="440"/>
      <c r="D328" s="440"/>
      <c r="E328" s="440"/>
      <c r="F328" s="440"/>
      <c r="G328" s="440"/>
      <c r="H328" s="440"/>
      <c r="I328" s="440"/>
      <c r="J328" s="440"/>
      <c r="K328" s="440"/>
      <c r="L328" s="440"/>
      <c r="M328" s="440"/>
      <c r="N328" s="440"/>
      <c r="O328" s="440"/>
      <c r="P328" s="440"/>
      <c r="Q328" s="440"/>
      <c r="R328" s="440"/>
      <c r="S328" s="440"/>
      <c r="T328" s="440"/>
      <c r="U328" s="440"/>
      <c r="V328" s="440"/>
      <c r="W328" s="440"/>
      <c r="X328" s="440"/>
      <c r="Y328" s="440"/>
      <c r="Z328" s="440"/>
    </row>
    <row r="329" ht="23.25" customHeight="1">
      <c r="A329" s="440"/>
      <c r="B329" s="440"/>
      <c r="C329" s="440"/>
      <c r="D329" s="440"/>
      <c r="E329" s="440"/>
      <c r="F329" s="440"/>
      <c r="G329" s="440"/>
      <c r="H329" s="440"/>
      <c r="I329" s="440"/>
      <c r="J329" s="440"/>
      <c r="K329" s="440"/>
      <c r="L329" s="440"/>
      <c r="M329" s="440"/>
      <c r="N329" s="440"/>
      <c r="O329" s="440"/>
      <c r="P329" s="440"/>
      <c r="Q329" s="440"/>
      <c r="R329" s="440"/>
      <c r="S329" s="440"/>
      <c r="T329" s="440"/>
      <c r="U329" s="440"/>
      <c r="V329" s="440"/>
      <c r="W329" s="440"/>
      <c r="X329" s="440"/>
      <c r="Y329" s="440"/>
      <c r="Z329" s="440"/>
    </row>
    <row r="330" ht="23.25" customHeight="1">
      <c r="A330" s="440"/>
      <c r="B330" s="440"/>
      <c r="C330" s="440"/>
      <c r="D330" s="440"/>
      <c r="E330" s="440"/>
      <c r="F330" s="440"/>
      <c r="G330" s="440"/>
      <c r="H330" s="440"/>
      <c r="I330" s="440"/>
      <c r="J330" s="440"/>
      <c r="K330" s="440"/>
      <c r="L330" s="440"/>
      <c r="M330" s="440"/>
      <c r="N330" s="440"/>
      <c r="O330" s="440"/>
      <c r="P330" s="440"/>
      <c r="Q330" s="440"/>
      <c r="R330" s="440"/>
      <c r="S330" s="440"/>
      <c r="T330" s="440"/>
      <c r="U330" s="440"/>
      <c r="V330" s="440"/>
      <c r="W330" s="440"/>
      <c r="X330" s="440"/>
      <c r="Y330" s="440"/>
      <c r="Z330" s="440"/>
    </row>
    <row r="331" ht="23.25" customHeight="1">
      <c r="A331" s="440"/>
      <c r="B331" s="440"/>
      <c r="C331" s="440"/>
      <c r="D331" s="440"/>
      <c r="E331" s="440"/>
      <c r="F331" s="440"/>
      <c r="G331" s="440"/>
      <c r="H331" s="440"/>
      <c r="I331" s="440"/>
      <c r="J331" s="440"/>
      <c r="K331" s="440"/>
      <c r="L331" s="440"/>
      <c r="M331" s="440"/>
      <c r="N331" s="440"/>
      <c r="O331" s="440"/>
      <c r="P331" s="440"/>
      <c r="Q331" s="440"/>
      <c r="R331" s="440"/>
      <c r="S331" s="440"/>
      <c r="T331" s="440"/>
      <c r="U331" s="440"/>
      <c r="V331" s="440"/>
      <c r="W331" s="440"/>
      <c r="X331" s="440"/>
      <c r="Y331" s="440"/>
      <c r="Z331" s="440"/>
    </row>
    <row r="332" ht="23.25" customHeight="1">
      <c r="A332" s="440"/>
      <c r="B332" s="440"/>
      <c r="C332" s="440"/>
      <c r="D332" s="440"/>
      <c r="E332" s="440"/>
      <c r="F332" s="440"/>
      <c r="G332" s="440"/>
      <c r="H332" s="440"/>
      <c r="I332" s="440"/>
      <c r="J332" s="440"/>
      <c r="K332" s="440"/>
      <c r="L332" s="440"/>
      <c r="M332" s="440"/>
      <c r="N332" s="440"/>
      <c r="O332" s="440"/>
      <c r="P332" s="440"/>
      <c r="Q332" s="440"/>
      <c r="R332" s="440"/>
      <c r="S332" s="440"/>
      <c r="T332" s="440"/>
      <c r="U332" s="440"/>
      <c r="V332" s="440"/>
      <c r="W332" s="440"/>
      <c r="X332" s="440"/>
      <c r="Y332" s="440"/>
      <c r="Z332" s="440"/>
    </row>
    <row r="333" ht="23.25" customHeight="1">
      <c r="A333" s="440"/>
      <c r="B333" s="440"/>
      <c r="C333" s="440"/>
      <c r="D333" s="440"/>
      <c r="E333" s="440"/>
      <c r="F333" s="440"/>
      <c r="G333" s="440"/>
      <c r="H333" s="440"/>
      <c r="I333" s="440"/>
      <c r="J333" s="440"/>
      <c r="K333" s="440"/>
      <c r="L333" s="440"/>
      <c r="M333" s="440"/>
      <c r="N333" s="440"/>
      <c r="O333" s="440"/>
      <c r="P333" s="440"/>
      <c r="Q333" s="440"/>
      <c r="R333" s="440"/>
      <c r="S333" s="440"/>
      <c r="T333" s="440"/>
      <c r="U333" s="440"/>
      <c r="V333" s="440"/>
      <c r="W333" s="440"/>
      <c r="X333" s="440"/>
      <c r="Y333" s="440"/>
      <c r="Z333" s="440"/>
    </row>
    <row r="334" ht="23.25" customHeight="1">
      <c r="A334" s="440"/>
      <c r="B334" s="440"/>
      <c r="C334" s="440"/>
      <c r="D334" s="440"/>
      <c r="E334" s="440"/>
      <c r="F334" s="440"/>
      <c r="G334" s="440"/>
      <c r="H334" s="440"/>
      <c r="I334" s="440"/>
      <c r="J334" s="440"/>
      <c r="K334" s="440"/>
      <c r="L334" s="440"/>
      <c r="M334" s="440"/>
      <c r="N334" s="440"/>
      <c r="O334" s="440"/>
      <c r="P334" s="440"/>
      <c r="Q334" s="440"/>
      <c r="R334" s="440"/>
      <c r="S334" s="440"/>
      <c r="T334" s="440"/>
      <c r="U334" s="440"/>
      <c r="V334" s="440"/>
      <c r="W334" s="440"/>
      <c r="X334" s="440"/>
      <c r="Y334" s="440"/>
      <c r="Z334" s="440"/>
    </row>
    <row r="335" ht="23.25" customHeight="1">
      <c r="A335" s="440"/>
      <c r="B335" s="440"/>
      <c r="C335" s="440"/>
      <c r="D335" s="440"/>
      <c r="E335" s="440"/>
      <c r="F335" s="440"/>
      <c r="G335" s="440"/>
      <c r="H335" s="440"/>
      <c r="I335" s="440"/>
      <c r="J335" s="440"/>
      <c r="K335" s="440"/>
      <c r="L335" s="440"/>
      <c r="M335" s="440"/>
      <c r="N335" s="440"/>
      <c r="O335" s="440"/>
      <c r="P335" s="440"/>
      <c r="Q335" s="440"/>
      <c r="R335" s="440"/>
      <c r="S335" s="440"/>
      <c r="T335" s="440"/>
      <c r="U335" s="440"/>
      <c r="V335" s="440"/>
      <c r="W335" s="440"/>
      <c r="X335" s="440"/>
      <c r="Y335" s="440"/>
      <c r="Z335" s="440"/>
    </row>
    <row r="336" ht="23.25" customHeight="1">
      <c r="A336" s="440"/>
      <c r="B336" s="440"/>
      <c r="C336" s="440"/>
      <c r="D336" s="440"/>
      <c r="E336" s="440"/>
      <c r="F336" s="440"/>
      <c r="G336" s="440"/>
      <c r="H336" s="440"/>
      <c r="I336" s="440"/>
      <c r="J336" s="440"/>
      <c r="K336" s="440"/>
      <c r="L336" s="440"/>
      <c r="M336" s="440"/>
      <c r="N336" s="440"/>
      <c r="O336" s="440"/>
      <c r="P336" s="440"/>
      <c r="Q336" s="440"/>
      <c r="R336" s="440"/>
      <c r="S336" s="440"/>
      <c r="T336" s="440"/>
      <c r="U336" s="440"/>
      <c r="V336" s="440"/>
      <c r="W336" s="440"/>
      <c r="X336" s="440"/>
      <c r="Y336" s="440"/>
      <c r="Z336" s="440"/>
    </row>
    <row r="337" ht="23.25" customHeight="1">
      <c r="A337" s="440"/>
      <c r="B337" s="440"/>
      <c r="C337" s="440"/>
      <c r="D337" s="440"/>
      <c r="E337" s="440"/>
      <c r="F337" s="440"/>
      <c r="G337" s="440"/>
      <c r="H337" s="440"/>
      <c r="I337" s="440"/>
      <c r="J337" s="440"/>
      <c r="K337" s="440"/>
      <c r="L337" s="440"/>
      <c r="M337" s="440"/>
      <c r="N337" s="440"/>
      <c r="O337" s="440"/>
      <c r="P337" s="440"/>
      <c r="Q337" s="440"/>
      <c r="R337" s="440"/>
      <c r="S337" s="440"/>
      <c r="T337" s="440"/>
      <c r="U337" s="440"/>
      <c r="V337" s="440"/>
      <c r="W337" s="440"/>
      <c r="X337" s="440"/>
      <c r="Y337" s="440"/>
      <c r="Z337" s="440"/>
    </row>
    <row r="338" ht="23.25" customHeight="1">
      <c r="A338" s="440"/>
      <c r="B338" s="440"/>
      <c r="C338" s="440"/>
      <c r="D338" s="440"/>
      <c r="E338" s="440"/>
      <c r="F338" s="440"/>
      <c r="G338" s="440"/>
      <c r="H338" s="440"/>
      <c r="I338" s="440"/>
      <c r="J338" s="440"/>
      <c r="K338" s="440"/>
      <c r="L338" s="440"/>
      <c r="M338" s="440"/>
      <c r="N338" s="440"/>
      <c r="O338" s="440"/>
      <c r="P338" s="440"/>
      <c r="Q338" s="440"/>
      <c r="R338" s="440"/>
      <c r="S338" s="440"/>
      <c r="T338" s="440"/>
      <c r="U338" s="440"/>
      <c r="V338" s="440"/>
      <c r="W338" s="440"/>
      <c r="X338" s="440"/>
      <c r="Y338" s="440"/>
      <c r="Z338" s="440"/>
    </row>
    <row r="339" ht="23.25" customHeight="1">
      <c r="A339" s="440"/>
      <c r="B339" s="440"/>
      <c r="C339" s="440"/>
      <c r="D339" s="440"/>
      <c r="E339" s="440"/>
      <c r="F339" s="440"/>
      <c r="G339" s="440"/>
      <c r="H339" s="440"/>
      <c r="I339" s="440"/>
      <c r="J339" s="440"/>
      <c r="K339" s="440"/>
      <c r="L339" s="440"/>
      <c r="M339" s="440"/>
      <c r="N339" s="440"/>
      <c r="O339" s="440"/>
      <c r="P339" s="440"/>
      <c r="Q339" s="440"/>
      <c r="R339" s="440"/>
      <c r="S339" s="440"/>
      <c r="T339" s="440"/>
      <c r="U339" s="440"/>
      <c r="V339" s="440"/>
      <c r="W339" s="440"/>
      <c r="X339" s="440"/>
      <c r="Y339" s="440"/>
      <c r="Z339" s="440"/>
    </row>
    <row r="340" ht="23.25" customHeight="1">
      <c r="A340" s="440"/>
      <c r="B340" s="440"/>
      <c r="C340" s="440"/>
      <c r="D340" s="440"/>
      <c r="E340" s="440"/>
      <c r="F340" s="440"/>
      <c r="G340" s="440"/>
      <c r="H340" s="440"/>
      <c r="I340" s="440"/>
      <c r="J340" s="440"/>
      <c r="K340" s="440"/>
      <c r="L340" s="440"/>
      <c r="M340" s="440"/>
      <c r="N340" s="440"/>
      <c r="O340" s="440"/>
      <c r="P340" s="440"/>
      <c r="Q340" s="440"/>
      <c r="R340" s="440"/>
      <c r="S340" s="440"/>
      <c r="T340" s="440"/>
      <c r="U340" s="440"/>
      <c r="V340" s="440"/>
      <c r="W340" s="440"/>
      <c r="X340" s="440"/>
      <c r="Y340" s="440"/>
      <c r="Z340" s="440"/>
    </row>
    <row r="341" ht="23.25" customHeight="1">
      <c r="A341" s="440"/>
      <c r="B341" s="440"/>
      <c r="C341" s="440"/>
      <c r="D341" s="440"/>
      <c r="E341" s="440"/>
      <c r="F341" s="440"/>
      <c r="G341" s="440"/>
      <c r="H341" s="440"/>
      <c r="I341" s="440"/>
      <c r="J341" s="440"/>
      <c r="K341" s="440"/>
      <c r="L341" s="440"/>
      <c r="M341" s="440"/>
      <c r="N341" s="440"/>
      <c r="O341" s="440"/>
      <c r="P341" s="440"/>
      <c r="Q341" s="440"/>
      <c r="R341" s="440"/>
      <c r="S341" s="440"/>
      <c r="T341" s="440"/>
      <c r="U341" s="440"/>
      <c r="V341" s="440"/>
      <c r="W341" s="440"/>
      <c r="X341" s="440"/>
      <c r="Y341" s="440"/>
      <c r="Z341" s="440"/>
    </row>
    <row r="342" ht="23.25" customHeight="1">
      <c r="A342" s="440"/>
      <c r="B342" s="440"/>
      <c r="C342" s="440"/>
      <c r="D342" s="440"/>
      <c r="E342" s="440"/>
      <c r="F342" s="440"/>
      <c r="G342" s="440"/>
      <c r="H342" s="440"/>
      <c r="I342" s="440"/>
      <c r="J342" s="440"/>
      <c r="K342" s="440"/>
      <c r="L342" s="440"/>
      <c r="M342" s="440"/>
      <c r="N342" s="440"/>
      <c r="O342" s="440"/>
      <c r="P342" s="440"/>
      <c r="Q342" s="440"/>
      <c r="R342" s="440"/>
      <c r="S342" s="440"/>
      <c r="T342" s="440"/>
      <c r="U342" s="440"/>
      <c r="V342" s="440"/>
      <c r="W342" s="440"/>
      <c r="X342" s="440"/>
      <c r="Y342" s="440"/>
      <c r="Z342" s="440"/>
    </row>
    <row r="343" ht="23.25" customHeight="1">
      <c r="A343" s="440"/>
      <c r="B343" s="440"/>
      <c r="C343" s="440"/>
      <c r="D343" s="440"/>
      <c r="E343" s="440"/>
      <c r="F343" s="440"/>
      <c r="G343" s="440"/>
      <c r="H343" s="440"/>
      <c r="I343" s="440"/>
      <c r="J343" s="440"/>
      <c r="K343" s="440"/>
      <c r="L343" s="440"/>
      <c r="M343" s="440"/>
      <c r="N343" s="440"/>
      <c r="O343" s="440"/>
      <c r="P343" s="440"/>
      <c r="Q343" s="440"/>
      <c r="R343" s="440"/>
      <c r="S343" s="440"/>
      <c r="T343" s="440"/>
      <c r="U343" s="440"/>
      <c r="V343" s="440"/>
      <c r="W343" s="440"/>
      <c r="X343" s="440"/>
      <c r="Y343" s="440"/>
      <c r="Z343" s="440"/>
    </row>
    <row r="344" ht="23.25" customHeight="1">
      <c r="A344" s="440"/>
      <c r="B344" s="440"/>
      <c r="C344" s="440"/>
      <c r="D344" s="440"/>
      <c r="E344" s="440"/>
      <c r="F344" s="440"/>
      <c r="G344" s="440"/>
      <c r="H344" s="440"/>
      <c r="I344" s="440"/>
      <c r="J344" s="440"/>
      <c r="K344" s="440"/>
      <c r="L344" s="440"/>
      <c r="M344" s="440"/>
      <c r="N344" s="440"/>
      <c r="O344" s="440"/>
      <c r="P344" s="440"/>
      <c r="Q344" s="440"/>
      <c r="R344" s="440"/>
      <c r="S344" s="440"/>
      <c r="T344" s="440"/>
      <c r="U344" s="440"/>
      <c r="V344" s="440"/>
      <c r="W344" s="440"/>
      <c r="X344" s="440"/>
      <c r="Y344" s="440"/>
      <c r="Z344" s="440"/>
    </row>
    <row r="345" ht="23.25" customHeight="1">
      <c r="A345" s="440"/>
      <c r="B345" s="440"/>
      <c r="C345" s="440"/>
      <c r="D345" s="440"/>
      <c r="E345" s="440"/>
      <c r="F345" s="440"/>
      <c r="G345" s="440"/>
      <c r="H345" s="440"/>
      <c r="I345" s="440"/>
      <c r="J345" s="440"/>
      <c r="K345" s="440"/>
      <c r="L345" s="440"/>
      <c r="M345" s="440"/>
      <c r="N345" s="440"/>
      <c r="O345" s="440"/>
      <c r="P345" s="440"/>
      <c r="Q345" s="440"/>
      <c r="R345" s="440"/>
      <c r="S345" s="440"/>
      <c r="T345" s="440"/>
      <c r="U345" s="440"/>
      <c r="V345" s="440"/>
      <c r="W345" s="440"/>
      <c r="X345" s="440"/>
      <c r="Y345" s="440"/>
      <c r="Z345" s="440"/>
    </row>
    <row r="346" ht="23.25" customHeight="1">
      <c r="A346" s="440"/>
      <c r="B346" s="440"/>
      <c r="C346" s="440"/>
      <c r="D346" s="440"/>
      <c r="E346" s="440"/>
      <c r="F346" s="440"/>
      <c r="G346" s="440"/>
      <c r="H346" s="440"/>
      <c r="I346" s="440"/>
      <c r="J346" s="440"/>
      <c r="K346" s="440"/>
      <c r="L346" s="440"/>
      <c r="M346" s="440"/>
      <c r="N346" s="440"/>
      <c r="O346" s="440"/>
      <c r="P346" s="440"/>
      <c r="Q346" s="440"/>
      <c r="R346" s="440"/>
      <c r="S346" s="440"/>
      <c r="T346" s="440"/>
      <c r="U346" s="440"/>
      <c r="V346" s="440"/>
      <c r="W346" s="440"/>
      <c r="X346" s="440"/>
      <c r="Y346" s="440"/>
      <c r="Z346" s="440"/>
    </row>
    <row r="347" ht="23.25" customHeight="1">
      <c r="A347" s="440"/>
      <c r="B347" s="440"/>
      <c r="C347" s="440"/>
      <c r="D347" s="440"/>
      <c r="E347" s="440"/>
      <c r="F347" s="440"/>
      <c r="G347" s="440"/>
      <c r="H347" s="440"/>
      <c r="I347" s="440"/>
      <c r="J347" s="440"/>
      <c r="K347" s="440"/>
      <c r="L347" s="440"/>
      <c r="M347" s="440"/>
      <c r="N347" s="440"/>
      <c r="O347" s="440"/>
      <c r="P347" s="440"/>
      <c r="Q347" s="440"/>
      <c r="R347" s="440"/>
      <c r="S347" s="440"/>
      <c r="T347" s="440"/>
      <c r="U347" s="440"/>
      <c r="V347" s="440"/>
      <c r="W347" s="440"/>
      <c r="X347" s="440"/>
      <c r="Y347" s="440"/>
      <c r="Z347" s="440"/>
    </row>
    <row r="348" ht="23.25" customHeight="1">
      <c r="A348" s="440"/>
      <c r="B348" s="440"/>
      <c r="C348" s="440"/>
      <c r="D348" s="440"/>
      <c r="E348" s="440"/>
      <c r="F348" s="440"/>
      <c r="G348" s="440"/>
      <c r="H348" s="440"/>
      <c r="I348" s="440"/>
      <c r="J348" s="440"/>
      <c r="K348" s="440"/>
      <c r="L348" s="440"/>
      <c r="M348" s="440"/>
      <c r="N348" s="440"/>
      <c r="O348" s="440"/>
      <c r="P348" s="440"/>
      <c r="Q348" s="440"/>
      <c r="R348" s="440"/>
      <c r="S348" s="440"/>
      <c r="T348" s="440"/>
      <c r="U348" s="440"/>
      <c r="V348" s="440"/>
      <c r="W348" s="440"/>
      <c r="X348" s="440"/>
      <c r="Y348" s="440"/>
      <c r="Z348" s="440"/>
    </row>
    <row r="349" ht="23.25" customHeight="1">
      <c r="A349" s="440"/>
      <c r="B349" s="440"/>
      <c r="C349" s="440"/>
      <c r="D349" s="440"/>
      <c r="E349" s="440"/>
      <c r="F349" s="440"/>
      <c r="G349" s="440"/>
      <c r="H349" s="440"/>
      <c r="I349" s="440"/>
      <c r="J349" s="440"/>
      <c r="K349" s="440"/>
      <c r="L349" s="440"/>
      <c r="M349" s="440"/>
      <c r="N349" s="440"/>
      <c r="O349" s="440"/>
      <c r="P349" s="440"/>
      <c r="Q349" s="440"/>
      <c r="R349" s="440"/>
      <c r="S349" s="440"/>
      <c r="T349" s="440"/>
      <c r="U349" s="440"/>
      <c r="V349" s="440"/>
      <c r="W349" s="440"/>
      <c r="X349" s="440"/>
      <c r="Y349" s="440"/>
      <c r="Z349" s="440"/>
    </row>
    <row r="350" ht="23.25" customHeight="1">
      <c r="A350" s="440"/>
      <c r="B350" s="440"/>
      <c r="C350" s="440"/>
      <c r="D350" s="440"/>
      <c r="E350" s="440"/>
      <c r="F350" s="440"/>
      <c r="G350" s="440"/>
      <c r="H350" s="440"/>
      <c r="I350" s="440"/>
      <c r="J350" s="440"/>
      <c r="K350" s="440"/>
      <c r="L350" s="440"/>
      <c r="M350" s="440"/>
      <c r="N350" s="440"/>
      <c r="O350" s="440"/>
      <c r="P350" s="440"/>
      <c r="Q350" s="440"/>
      <c r="R350" s="440"/>
      <c r="S350" s="440"/>
      <c r="T350" s="440"/>
      <c r="U350" s="440"/>
      <c r="V350" s="440"/>
      <c r="W350" s="440"/>
      <c r="X350" s="440"/>
      <c r="Y350" s="440"/>
      <c r="Z350" s="440"/>
    </row>
    <row r="351" ht="23.25" customHeight="1">
      <c r="A351" s="440"/>
      <c r="B351" s="440"/>
      <c r="C351" s="440"/>
      <c r="D351" s="440"/>
      <c r="E351" s="440"/>
      <c r="F351" s="440"/>
      <c r="G351" s="440"/>
      <c r="H351" s="440"/>
      <c r="I351" s="440"/>
      <c r="J351" s="440"/>
      <c r="K351" s="440"/>
      <c r="L351" s="440"/>
      <c r="M351" s="440"/>
      <c r="N351" s="440"/>
      <c r="O351" s="440"/>
      <c r="P351" s="440"/>
      <c r="Q351" s="440"/>
      <c r="R351" s="440"/>
      <c r="S351" s="440"/>
      <c r="T351" s="440"/>
      <c r="U351" s="440"/>
      <c r="V351" s="440"/>
      <c r="W351" s="440"/>
      <c r="X351" s="440"/>
      <c r="Y351" s="440"/>
      <c r="Z351" s="440"/>
    </row>
    <row r="352" ht="23.25" customHeight="1">
      <c r="A352" s="440"/>
      <c r="B352" s="440"/>
      <c r="C352" s="440"/>
      <c r="D352" s="440"/>
      <c r="E352" s="440"/>
      <c r="F352" s="440"/>
      <c r="G352" s="440"/>
      <c r="H352" s="440"/>
      <c r="I352" s="440"/>
      <c r="J352" s="440"/>
      <c r="K352" s="440"/>
      <c r="L352" s="440"/>
      <c r="M352" s="440"/>
      <c r="N352" s="440"/>
      <c r="O352" s="440"/>
      <c r="P352" s="440"/>
      <c r="Q352" s="440"/>
      <c r="R352" s="440"/>
      <c r="S352" s="440"/>
      <c r="T352" s="440"/>
      <c r="U352" s="440"/>
      <c r="V352" s="440"/>
      <c r="W352" s="440"/>
      <c r="X352" s="440"/>
      <c r="Y352" s="440"/>
      <c r="Z352" s="440"/>
    </row>
    <row r="353" ht="23.25" customHeight="1">
      <c r="A353" s="440"/>
      <c r="B353" s="440"/>
      <c r="C353" s="440"/>
      <c r="D353" s="440"/>
      <c r="E353" s="440"/>
      <c r="F353" s="440"/>
      <c r="G353" s="440"/>
      <c r="H353" s="440"/>
      <c r="I353" s="440"/>
      <c r="J353" s="440"/>
      <c r="K353" s="440"/>
      <c r="L353" s="440"/>
      <c r="M353" s="440"/>
      <c r="N353" s="440"/>
      <c r="O353" s="440"/>
      <c r="P353" s="440"/>
      <c r="Q353" s="440"/>
      <c r="R353" s="440"/>
      <c r="S353" s="440"/>
      <c r="T353" s="440"/>
      <c r="U353" s="440"/>
      <c r="V353" s="440"/>
      <c r="W353" s="440"/>
      <c r="X353" s="440"/>
      <c r="Y353" s="440"/>
      <c r="Z353" s="440"/>
    </row>
    <row r="354" ht="23.25" customHeight="1">
      <c r="A354" s="440"/>
      <c r="B354" s="440"/>
      <c r="C354" s="440"/>
      <c r="D354" s="440"/>
      <c r="E354" s="440"/>
      <c r="F354" s="440"/>
      <c r="G354" s="440"/>
      <c r="H354" s="440"/>
      <c r="I354" s="440"/>
      <c r="J354" s="440"/>
      <c r="K354" s="440"/>
      <c r="L354" s="440"/>
      <c r="M354" s="440"/>
      <c r="N354" s="440"/>
      <c r="O354" s="440"/>
      <c r="P354" s="440"/>
      <c r="Q354" s="440"/>
      <c r="R354" s="440"/>
      <c r="S354" s="440"/>
      <c r="T354" s="440"/>
      <c r="U354" s="440"/>
      <c r="V354" s="440"/>
      <c r="W354" s="440"/>
      <c r="X354" s="440"/>
      <c r="Y354" s="440"/>
      <c r="Z354" s="440"/>
    </row>
    <row r="355" ht="23.25" customHeight="1">
      <c r="A355" s="440"/>
      <c r="B355" s="440"/>
      <c r="C355" s="440"/>
      <c r="D355" s="440"/>
      <c r="E355" s="440"/>
      <c r="F355" s="440"/>
      <c r="G355" s="440"/>
      <c r="H355" s="440"/>
      <c r="I355" s="440"/>
      <c r="J355" s="440"/>
      <c r="K355" s="440"/>
      <c r="L355" s="440"/>
      <c r="M355" s="440"/>
      <c r="N355" s="440"/>
      <c r="O355" s="440"/>
      <c r="P355" s="440"/>
      <c r="Q355" s="440"/>
      <c r="R355" s="440"/>
      <c r="S355" s="440"/>
      <c r="T355" s="440"/>
      <c r="U355" s="440"/>
      <c r="V355" s="440"/>
      <c r="W355" s="440"/>
      <c r="X355" s="440"/>
      <c r="Y355" s="440"/>
      <c r="Z355" s="440"/>
    </row>
    <row r="356" ht="23.25" customHeight="1">
      <c r="A356" s="440"/>
      <c r="B356" s="440"/>
      <c r="C356" s="440"/>
      <c r="D356" s="440"/>
      <c r="E356" s="440"/>
      <c r="F356" s="440"/>
      <c r="G356" s="440"/>
      <c r="H356" s="440"/>
      <c r="I356" s="440"/>
      <c r="J356" s="440"/>
      <c r="K356" s="440"/>
      <c r="L356" s="440"/>
      <c r="M356" s="440"/>
      <c r="N356" s="440"/>
      <c r="O356" s="440"/>
      <c r="P356" s="440"/>
      <c r="Q356" s="440"/>
      <c r="R356" s="440"/>
      <c r="S356" s="440"/>
      <c r="T356" s="440"/>
      <c r="U356" s="440"/>
      <c r="V356" s="440"/>
      <c r="W356" s="440"/>
      <c r="X356" s="440"/>
      <c r="Y356" s="440"/>
      <c r="Z356" s="440"/>
    </row>
    <row r="357" ht="23.25" customHeight="1">
      <c r="A357" s="440"/>
      <c r="B357" s="440"/>
      <c r="C357" s="440"/>
      <c r="D357" s="440"/>
      <c r="E357" s="440"/>
      <c r="F357" s="440"/>
      <c r="G357" s="440"/>
      <c r="H357" s="440"/>
      <c r="I357" s="440"/>
      <c r="J357" s="440"/>
      <c r="K357" s="440"/>
      <c r="L357" s="440"/>
      <c r="M357" s="440"/>
      <c r="N357" s="440"/>
      <c r="O357" s="440"/>
      <c r="P357" s="440"/>
      <c r="Q357" s="440"/>
      <c r="R357" s="440"/>
      <c r="S357" s="440"/>
      <c r="T357" s="440"/>
      <c r="U357" s="440"/>
      <c r="V357" s="440"/>
      <c r="W357" s="440"/>
      <c r="X357" s="440"/>
      <c r="Y357" s="440"/>
      <c r="Z357" s="440"/>
    </row>
    <row r="358" ht="23.25" customHeight="1">
      <c r="A358" s="440"/>
      <c r="B358" s="440"/>
      <c r="C358" s="440"/>
      <c r="D358" s="440"/>
      <c r="E358" s="440"/>
      <c r="F358" s="440"/>
      <c r="G358" s="440"/>
      <c r="H358" s="440"/>
      <c r="I358" s="440"/>
      <c r="J358" s="440"/>
      <c r="K358" s="440"/>
      <c r="L358" s="440"/>
      <c r="M358" s="440"/>
      <c r="N358" s="440"/>
      <c r="O358" s="440"/>
      <c r="P358" s="440"/>
      <c r="Q358" s="440"/>
      <c r="R358" s="440"/>
      <c r="S358" s="440"/>
      <c r="T358" s="440"/>
      <c r="U358" s="440"/>
      <c r="V358" s="440"/>
      <c r="W358" s="440"/>
      <c r="X358" s="440"/>
      <c r="Y358" s="440"/>
      <c r="Z358" s="440"/>
    </row>
    <row r="359" ht="23.25" customHeight="1">
      <c r="A359" s="440"/>
      <c r="B359" s="440"/>
      <c r="C359" s="440"/>
      <c r="D359" s="440"/>
      <c r="E359" s="440"/>
      <c r="F359" s="440"/>
      <c r="G359" s="440"/>
      <c r="H359" s="440"/>
      <c r="I359" s="440"/>
      <c r="J359" s="440"/>
      <c r="K359" s="440"/>
      <c r="L359" s="440"/>
      <c r="M359" s="440"/>
      <c r="N359" s="440"/>
      <c r="O359" s="440"/>
      <c r="P359" s="440"/>
      <c r="Q359" s="440"/>
      <c r="R359" s="440"/>
      <c r="S359" s="440"/>
      <c r="T359" s="440"/>
      <c r="U359" s="440"/>
      <c r="V359" s="440"/>
      <c r="W359" s="440"/>
      <c r="X359" s="440"/>
      <c r="Y359" s="440"/>
      <c r="Z359" s="440"/>
    </row>
    <row r="360" ht="23.25" customHeight="1">
      <c r="A360" s="440"/>
      <c r="B360" s="440"/>
      <c r="C360" s="440"/>
      <c r="D360" s="440"/>
      <c r="E360" s="440"/>
      <c r="F360" s="440"/>
      <c r="G360" s="440"/>
      <c r="H360" s="440"/>
      <c r="I360" s="440"/>
      <c r="J360" s="440"/>
      <c r="K360" s="440"/>
      <c r="L360" s="440"/>
      <c r="M360" s="440"/>
      <c r="N360" s="440"/>
      <c r="O360" s="440"/>
      <c r="P360" s="440"/>
      <c r="Q360" s="440"/>
      <c r="R360" s="440"/>
      <c r="S360" s="440"/>
      <c r="T360" s="440"/>
      <c r="U360" s="440"/>
      <c r="V360" s="440"/>
      <c r="W360" s="440"/>
      <c r="X360" s="440"/>
      <c r="Y360" s="440"/>
      <c r="Z360" s="440"/>
    </row>
    <row r="361" ht="23.25" customHeight="1">
      <c r="A361" s="440"/>
      <c r="B361" s="440"/>
      <c r="C361" s="440"/>
      <c r="D361" s="440"/>
      <c r="E361" s="440"/>
      <c r="F361" s="440"/>
      <c r="G361" s="440"/>
      <c r="H361" s="440"/>
      <c r="I361" s="440"/>
      <c r="J361" s="440"/>
      <c r="K361" s="440"/>
      <c r="L361" s="440"/>
      <c r="M361" s="440"/>
      <c r="N361" s="440"/>
      <c r="O361" s="440"/>
      <c r="P361" s="440"/>
      <c r="Q361" s="440"/>
      <c r="R361" s="440"/>
      <c r="S361" s="440"/>
      <c r="T361" s="440"/>
      <c r="U361" s="440"/>
      <c r="V361" s="440"/>
      <c r="W361" s="440"/>
      <c r="X361" s="440"/>
      <c r="Y361" s="440"/>
      <c r="Z361" s="440"/>
    </row>
    <row r="362" ht="23.25" customHeight="1">
      <c r="A362" s="440"/>
      <c r="B362" s="440"/>
      <c r="C362" s="440"/>
      <c r="D362" s="440"/>
      <c r="E362" s="440"/>
      <c r="F362" s="440"/>
      <c r="G362" s="440"/>
      <c r="H362" s="440"/>
      <c r="I362" s="440"/>
      <c r="J362" s="440"/>
      <c r="K362" s="440"/>
      <c r="L362" s="440"/>
      <c r="M362" s="440"/>
      <c r="N362" s="440"/>
      <c r="O362" s="440"/>
      <c r="P362" s="440"/>
      <c r="Q362" s="440"/>
      <c r="R362" s="440"/>
      <c r="S362" s="440"/>
      <c r="T362" s="440"/>
      <c r="U362" s="440"/>
      <c r="V362" s="440"/>
      <c r="W362" s="440"/>
      <c r="X362" s="440"/>
      <c r="Y362" s="440"/>
      <c r="Z362" s="440"/>
    </row>
    <row r="363" ht="23.25" customHeight="1">
      <c r="A363" s="440"/>
      <c r="B363" s="440"/>
      <c r="C363" s="440"/>
      <c r="D363" s="440"/>
      <c r="E363" s="440"/>
      <c r="F363" s="440"/>
      <c r="G363" s="440"/>
      <c r="H363" s="440"/>
      <c r="I363" s="440"/>
      <c r="J363" s="440"/>
      <c r="K363" s="440"/>
      <c r="L363" s="440"/>
      <c r="M363" s="440"/>
      <c r="N363" s="440"/>
      <c r="O363" s="440"/>
      <c r="P363" s="440"/>
      <c r="Q363" s="440"/>
      <c r="R363" s="440"/>
      <c r="S363" s="440"/>
      <c r="T363" s="440"/>
      <c r="U363" s="440"/>
      <c r="V363" s="440"/>
      <c r="W363" s="440"/>
      <c r="X363" s="440"/>
      <c r="Y363" s="440"/>
      <c r="Z363" s="440"/>
    </row>
    <row r="364" ht="23.25" customHeight="1">
      <c r="A364" s="440"/>
      <c r="B364" s="440"/>
      <c r="C364" s="440"/>
      <c r="D364" s="440"/>
      <c r="E364" s="440"/>
      <c r="F364" s="440"/>
      <c r="G364" s="440"/>
      <c r="H364" s="440"/>
      <c r="I364" s="440"/>
      <c r="J364" s="440"/>
      <c r="K364" s="440"/>
      <c r="L364" s="440"/>
      <c r="M364" s="440"/>
      <c r="N364" s="440"/>
      <c r="O364" s="440"/>
      <c r="P364" s="440"/>
      <c r="Q364" s="440"/>
      <c r="R364" s="440"/>
      <c r="S364" s="440"/>
      <c r="T364" s="440"/>
      <c r="U364" s="440"/>
      <c r="V364" s="440"/>
      <c r="W364" s="440"/>
      <c r="X364" s="440"/>
      <c r="Y364" s="440"/>
      <c r="Z364" s="440"/>
    </row>
    <row r="365" ht="23.25" customHeight="1">
      <c r="A365" s="440"/>
      <c r="B365" s="440"/>
      <c r="C365" s="440"/>
      <c r="D365" s="440"/>
      <c r="E365" s="440"/>
      <c r="F365" s="440"/>
      <c r="G365" s="440"/>
      <c r="H365" s="440"/>
      <c r="I365" s="440"/>
      <c r="J365" s="440"/>
      <c r="K365" s="440"/>
      <c r="L365" s="440"/>
      <c r="M365" s="440"/>
      <c r="N365" s="440"/>
      <c r="O365" s="440"/>
      <c r="P365" s="440"/>
      <c r="Q365" s="440"/>
      <c r="R365" s="440"/>
      <c r="S365" s="440"/>
      <c r="T365" s="440"/>
      <c r="U365" s="440"/>
      <c r="V365" s="440"/>
      <c r="W365" s="440"/>
      <c r="X365" s="440"/>
      <c r="Y365" s="440"/>
      <c r="Z365" s="440"/>
    </row>
    <row r="366" ht="23.25" customHeight="1">
      <c r="A366" s="440"/>
      <c r="B366" s="440"/>
      <c r="C366" s="440"/>
      <c r="D366" s="440"/>
      <c r="E366" s="440"/>
      <c r="F366" s="440"/>
      <c r="G366" s="440"/>
      <c r="H366" s="440"/>
      <c r="I366" s="440"/>
      <c r="J366" s="440"/>
      <c r="K366" s="440"/>
      <c r="L366" s="440"/>
      <c r="M366" s="440"/>
      <c r="N366" s="440"/>
      <c r="O366" s="440"/>
      <c r="P366" s="440"/>
      <c r="Q366" s="440"/>
      <c r="R366" s="440"/>
      <c r="S366" s="440"/>
      <c r="T366" s="440"/>
      <c r="U366" s="440"/>
      <c r="V366" s="440"/>
      <c r="W366" s="440"/>
      <c r="X366" s="440"/>
      <c r="Y366" s="440"/>
      <c r="Z366" s="440"/>
    </row>
    <row r="367" ht="23.25" customHeight="1">
      <c r="A367" s="440"/>
      <c r="B367" s="440"/>
      <c r="C367" s="440"/>
      <c r="D367" s="440"/>
      <c r="E367" s="440"/>
      <c r="F367" s="440"/>
      <c r="G367" s="440"/>
      <c r="H367" s="440"/>
      <c r="I367" s="440"/>
      <c r="J367" s="440"/>
      <c r="K367" s="440"/>
      <c r="L367" s="440"/>
      <c r="M367" s="440"/>
      <c r="N367" s="440"/>
      <c r="O367" s="440"/>
      <c r="P367" s="440"/>
      <c r="Q367" s="440"/>
      <c r="R367" s="440"/>
      <c r="S367" s="440"/>
      <c r="T367" s="440"/>
      <c r="U367" s="440"/>
      <c r="V367" s="440"/>
      <c r="W367" s="440"/>
      <c r="X367" s="440"/>
      <c r="Y367" s="440"/>
      <c r="Z367" s="440"/>
    </row>
    <row r="368" ht="23.25" customHeight="1">
      <c r="A368" s="440"/>
      <c r="B368" s="440"/>
      <c r="C368" s="440"/>
      <c r="D368" s="440"/>
      <c r="E368" s="440"/>
      <c r="F368" s="440"/>
      <c r="G368" s="440"/>
      <c r="H368" s="440"/>
      <c r="I368" s="440"/>
      <c r="J368" s="440"/>
      <c r="K368" s="440"/>
      <c r="L368" s="440"/>
      <c r="M368" s="440"/>
      <c r="N368" s="440"/>
      <c r="O368" s="440"/>
      <c r="P368" s="440"/>
      <c r="Q368" s="440"/>
      <c r="R368" s="440"/>
      <c r="S368" s="440"/>
      <c r="T368" s="440"/>
      <c r="U368" s="440"/>
      <c r="V368" s="440"/>
      <c r="W368" s="440"/>
      <c r="X368" s="440"/>
      <c r="Y368" s="440"/>
      <c r="Z368" s="440"/>
    </row>
    <row r="369" ht="23.25" customHeight="1">
      <c r="A369" s="440"/>
      <c r="B369" s="440"/>
      <c r="C369" s="440"/>
      <c r="D369" s="440"/>
      <c r="E369" s="440"/>
      <c r="F369" s="440"/>
      <c r="G369" s="440"/>
      <c r="H369" s="440"/>
      <c r="I369" s="440"/>
      <c r="J369" s="440"/>
      <c r="K369" s="440"/>
      <c r="L369" s="440"/>
      <c r="M369" s="440"/>
      <c r="N369" s="440"/>
      <c r="O369" s="440"/>
      <c r="P369" s="440"/>
      <c r="Q369" s="440"/>
      <c r="R369" s="440"/>
      <c r="S369" s="440"/>
      <c r="T369" s="440"/>
      <c r="U369" s="440"/>
      <c r="V369" s="440"/>
      <c r="W369" s="440"/>
      <c r="X369" s="440"/>
      <c r="Y369" s="440"/>
      <c r="Z369" s="440"/>
    </row>
    <row r="370" ht="23.25" customHeight="1">
      <c r="A370" s="440"/>
      <c r="B370" s="440"/>
      <c r="C370" s="440"/>
      <c r="D370" s="440"/>
      <c r="E370" s="440"/>
      <c r="F370" s="440"/>
      <c r="G370" s="440"/>
      <c r="H370" s="440"/>
      <c r="I370" s="440"/>
      <c r="J370" s="440"/>
      <c r="K370" s="440"/>
      <c r="L370" s="440"/>
      <c r="M370" s="440"/>
      <c r="N370" s="440"/>
      <c r="O370" s="440"/>
      <c r="P370" s="440"/>
      <c r="Q370" s="440"/>
      <c r="R370" s="440"/>
      <c r="S370" s="440"/>
      <c r="T370" s="440"/>
      <c r="U370" s="440"/>
      <c r="V370" s="440"/>
      <c r="W370" s="440"/>
      <c r="X370" s="440"/>
      <c r="Y370" s="440"/>
      <c r="Z370" s="440"/>
    </row>
    <row r="371" ht="23.25" customHeight="1">
      <c r="A371" s="440"/>
      <c r="B371" s="440"/>
      <c r="C371" s="440"/>
      <c r="D371" s="440"/>
      <c r="E371" s="440"/>
      <c r="F371" s="440"/>
      <c r="G371" s="440"/>
      <c r="H371" s="440"/>
      <c r="I371" s="440"/>
      <c r="J371" s="440"/>
      <c r="K371" s="440"/>
      <c r="L371" s="440"/>
      <c r="M371" s="440"/>
      <c r="N371" s="440"/>
      <c r="O371" s="440"/>
      <c r="P371" s="440"/>
      <c r="Q371" s="440"/>
      <c r="R371" s="440"/>
      <c r="S371" s="440"/>
      <c r="T371" s="440"/>
      <c r="U371" s="440"/>
      <c r="V371" s="440"/>
      <c r="W371" s="440"/>
      <c r="X371" s="440"/>
      <c r="Y371" s="440"/>
      <c r="Z371" s="440"/>
    </row>
    <row r="372" ht="23.25" customHeight="1">
      <c r="A372" s="440"/>
      <c r="B372" s="440"/>
      <c r="C372" s="440"/>
      <c r="D372" s="440"/>
      <c r="E372" s="440"/>
      <c r="F372" s="440"/>
      <c r="G372" s="440"/>
      <c r="H372" s="440"/>
      <c r="I372" s="440"/>
      <c r="J372" s="440"/>
      <c r="K372" s="440"/>
      <c r="L372" s="440"/>
      <c r="M372" s="440"/>
      <c r="N372" s="440"/>
      <c r="O372" s="440"/>
      <c r="P372" s="440"/>
      <c r="Q372" s="440"/>
      <c r="R372" s="440"/>
      <c r="S372" s="440"/>
      <c r="T372" s="440"/>
      <c r="U372" s="440"/>
      <c r="V372" s="440"/>
      <c r="W372" s="440"/>
      <c r="X372" s="440"/>
      <c r="Y372" s="440"/>
      <c r="Z372" s="440"/>
    </row>
    <row r="373" ht="23.25" customHeight="1">
      <c r="A373" s="440"/>
      <c r="B373" s="440"/>
      <c r="C373" s="440"/>
      <c r="D373" s="440"/>
      <c r="E373" s="440"/>
      <c r="F373" s="440"/>
      <c r="G373" s="440"/>
      <c r="H373" s="440"/>
      <c r="I373" s="440"/>
      <c r="J373" s="440"/>
      <c r="K373" s="440"/>
      <c r="L373" s="440"/>
      <c r="M373" s="440"/>
      <c r="N373" s="440"/>
      <c r="O373" s="440"/>
      <c r="P373" s="440"/>
      <c r="Q373" s="440"/>
      <c r="R373" s="440"/>
      <c r="S373" s="440"/>
      <c r="T373" s="440"/>
      <c r="U373" s="440"/>
      <c r="V373" s="440"/>
      <c r="W373" s="440"/>
      <c r="X373" s="440"/>
      <c r="Y373" s="440"/>
      <c r="Z373" s="440"/>
    </row>
    <row r="374" ht="23.25" customHeight="1">
      <c r="A374" s="440"/>
      <c r="B374" s="440"/>
      <c r="C374" s="440"/>
      <c r="D374" s="440"/>
      <c r="E374" s="440"/>
      <c r="F374" s="440"/>
      <c r="G374" s="440"/>
      <c r="H374" s="440"/>
      <c r="I374" s="440"/>
      <c r="J374" s="440"/>
      <c r="K374" s="440"/>
      <c r="L374" s="440"/>
      <c r="M374" s="440"/>
      <c r="N374" s="440"/>
      <c r="O374" s="440"/>
      <c r="P374" s="440"/>
      <c r="Q374" s="440"/>
      <c r="R374" s="440"/>
      <c r="S374" s="440"/>
      <c r="T374" s="440"/>
      <c r="U374" s="440"/>
      <c r="V374" s="440"/>
      <c r="W374" s="440"/>
      <c r="X374" s="440"/>
      <c r="Y374" s="440"/>
      <c r="Z374" s="440"/>
    </row>
    <row r="375" ht="23.25" customHeight="1">
      <c r="A375" s="440"/>
      <c r="B375" s="440"/>
      <c r="C375" s="440"/>
      <c r="D375" s="440"/>
      <c r="E375" s="440"/>
      <c r="F375" s="440"/>
      <c r="G375" s="440"/>
      <c r="H375" s="440"/>
      <c r="I375" s="440"/>
      <c r="J375" s="440"/>
      <c r="K375" s="440"/>
      <c r="L375" s="440"/>
      <c r="M375" s="440"/>
      <c r="N375" s="440"/>
      <c r="O375" s="440"/>
      <c r="P375" s="440"/>
      <c r="Q375" s="440"/>
      <c r="R375" s="440"/>
      <c r="S375" s="440"/>
      <c r="T375" s="440"/>
      <c r="U375" s="440"/>
      <c r="V375" s="440"/>
      <c r="W375" s="440"/>
      <c r="X375" s="440"/>
      <c r="Y375" s="440"/>
      <c r="Z375" s="440"/>
    </row>
    <row r="376" ht="23.25" customHeight="1">
      <c r="A376" s="440"/>
      <c r="B376" s="440"/>
      <c r="C376" s="440"/>
      <c r="D376" s="440"/>
      <c r="E376" s="440"/>
      <c r="F376" s="440"/>
      <c r="G376" s="440"/>
      <c r="H376" s="440"/>
      <c r="I376" s="440"/>
      <c r="J376" s="440"/>
      <c r="K376" s="440"/>
      <c r="L376" s="440"/>
      <c r="M376" s="440"/>
      <c r="N376" s="440"/>
      <c r="O376" s="440"/>
      <c r="P376" s="440"/>
      <c r="Q376" s="440"/>
      <c r="R376" s="440"/>
      <c r="S376" s="440"/>
      <c r="T376" s="440"/>
      <c r="U376" s="440"/>
      <c r="V376" s="440"/>
      <c r="W376" s="440"/>
      <c r="X376" s="440"/>
      <c r="Y376" s="440"/>
      <c r="Z376" s="440"/>
    </row>
    <row r="377" ht="23.25" customHeight="1">
      <c r="A377" s="440"/>
      <c r="B377" s="440"/>
      <c r="C377" s="440"/>
      <c r="D377" s="440"/>
      <c r="E377" s="440"/>
      <c r="F377" s="440"/>
      <c r="G377" s="440"/>
      <c r="H377" s="440"/>
      <c r="I377" s="440"/>
      <c r="J377" s="440"/>
      <c r="K377" s="440"/>
      <c r="L377" s="440"/>
      <c r="M377" s="440"/>
      <c r="N377" s="440"/>
      <c r="O377" s="440"/>
      <c r="P377" s="440"/>
      <c r="Q377" s="440"/>
      <c r="R377" s="440"/>
      <c r="S377" s="440"/>
      <c r="T377" s="440"/>
      <c r="U377" s="440"/>
      <c r="V377" s="440"/>
      <c r="W377" s="440"/>
      <c r="X377" s="440"/>
      <c r="Y377" s="440"/>
      <c r="Z377" s="440"/>
    </row>
    <row r="378" ht="23.25" customHeight="1">
      <c r="A378" s="440"/>
      <c r="B378" s="440"/>
      <c r="C378" s="440"/>
      <c r="D378" s="440"/>
      <c r="E378" s="440"/>
      <c r="F378" s="440"/>
      <c r="G378" s="440"/>
      <c r="H378" s="440"/>
      <c r="I378" s="440"/>
      <c r="J378" s="440"/>
      <c r="K378" s="440"/>
      <c r="L378" s="440"/>
      <c r="M378" s="440"/>
      <c r="N378" s="440"/>
      <c r="O378" s="440"/>
      <c r="P378" s="440"/>
      <c r="Q378" s="440"/>
      <c r="R378" s="440"/>
      <c r="S378" s="440"/>
      <c r="T378" s="440"/>
      <c r="U378" s="440"/>
      <c r="V378" s="440"/>
      <c r="W378" s="440"/>
      <c r="X378" s="440"/>
      <c r="Y378" s="440"/>
      <c r="Z378" s="440"/>
    </row>
    <row r="379" ht="23.25" customHeight="1">
      <c r="A379" s="440"/>
      <c r="B379" s="440"/>
      <c r="C379" s="440"/>
      <c r="D379" s="440"/>
      <c r="E379" s="440"/>
      <c r="F379" s="440"/>
      <c r="G379" s="440"/>
      <c r="H379" s="440"/>
      <c r="I379" s="440"/>
      <c r="J379" s="440"/>
      <c r="K379" s="440"/>
      <c r="L379" s="440"/>
      <c r="M379" s="440"/>
      <c r="N379" s="440"/>
      <c r="O379" s="440"/>
      <c r="P379" s="440"/>
      <c r="Q379" s="440"/>
      <c r="R379" s="440"/>
      <c r="S379" s="440"/>
      <c r="T379" s="440"/>
      <c r="U379" s="440"/>
      <c r="V379" s="440"/>
      <c r="W379" s="440"/>
      <c r="X379" s="440"/>
      <c r="Y379" s="440"/>
      <c r="Z379" s="440"/>
    </row>
    <row r="380" ht="23.25" customHeight="1">
      <c r="A380" s="440"/>
      <c r="B380" s="440"/>
      <c r="C380" s="440"/>
      <c r="D380" s="440"/>
      <c r="E380" s="440"/>
      <c r="F380" s="440"/>
      <c r="G380" s="440"/>
      <c r="H380" s="440"/>
      <c r="I380" s="440"/>
      <c r="J380" s="440"/>
      <c r="K380" s="440"/>
      <c r="L380" s="440"/>
      <c r="M380" s="440"/>
      <c r="N380" s="440"/>
      <c r="O380" s="440"/>
      <c r="P380" s="440"/>
      <c r="Q380" s="440"/>
      <c r="R380" s="440"/>
      <c r="S380" s="440"/>
      <c r="T380" s="440"/>
      <c r="U380" s="440"/>
      <c r="V380" s="440"/>
      <c r="W380" s="440"/>
      <c r="X380" s="440"/>
      <c r="Y380" s="440"/>
      <c r="Z380" s="440"/>
    </row>
    <row r="381" ht="23.25" customHeight="1">
      <c r="A381" s="440"/>
      <c r="B381" s="440"/>
      <c r="C381" s="440"/>
      <c r="D381" s="440"/>
      <c r="E381" s="440"/>
      <c r="F381" s="440"/>
      <c r="G381" s="440"/>
      <c r="H381" s="440"/>
      <c r="I381" s="440"/>
      <c r="J381" s="440"/>
      <c r="K381" s="440"/>
      <c r="L381" s="440"/>
      <c r="M381" s="440"/>
      <c r="N381" s="440"/>
      <c r="O381" s="440"/>
      <c r="P381" s="440"/>
      <c r="Q381" s="440"/>
      <c r="R381" s="440"/>
      <c r="S381" s="440"/>
      <c r="T381" s="440"/>
      <c r="U381" s="440"/>
      <c r="V381" s="440"/>
      <c r="W381" s="440"/>
      <c r="X381" s="440"/>
      <c r="Y381" s="440"/>
      <c r="Z381" s="440"/>
    </row>
    <row r="382" ht="23.25" customHeight="1">
      <c r="A382" s="440"/>
      <c r="B382" s="440"/>
      <c r="C382" s="440"/>
      <c r="D382" s="440"/>
      <c r="E382" s="440"/>
      <c r="F382" s="440"/>
      <c r="G382" s="440"/>
      <c r="H382" s="440"/>
      <c r="I382" s="440"/>
      <c r="J382" s="440"/>
      <c r="K382" s="440"/>
      <c r="L382" s="440"/>
      <c r="M382" s="440"/>
      <c r="N382" s="440"/>
      <c r="O382" s="440"/>
      <c r="P382" s="440"/>
      <c r="Q382" s="440"/>
      <c r="R382" s="440"/>
      <c r="S382" s="440"/>
      <c r="T382" s="440"/>
      <c r="U382" s="440"/>
      <c r="V382" s="440"/>
      <c r="W382" s="440"/>
      <c r="X382" s="440"/>
      <c r="Y382" s="440"/>
      <c r="Z382" s="440"/>
    </row>
    <row r="383" ht="23.25" customHeight="1">
      <c r="A383" s="440"/>
      <c r="B383" s="440"/>
      <c r="C383" s="440"/>
      <c r="D383" s="440"/>
      <c r="E383" s="440"/>
      <c r="F383" s="440"/>
      <c r="G383" s="440"/>
      <c r="H383" s="440"/>
      <c r="I383" s="440"/>
      <c r="J383" s="440"/>
      <c r="K383" s="440"/>
      <c r="L383" s="440"/>
      <c r="M383" s="440"/>
      <c r="N383" s="440"/>
      <c r="O383" s="440"/>
      <c r="P383" s="440"/>
      <c r="Q383" s="440"/>
      <c r="R383" s="440"/>
      <c r="S383" s="440"/>
      <c r="T383" s="440"/>
      <c r="U383" s="440"/>
      <c r="V383" s="440"/>
      <c r="W383" s="440"/>
      <c r="X383" s="440"/>
      <c r="Y383" s="440"/>
      <c r="Z383" s="440"/>
    </row>
    <row r="384" ht="23.25" customHeight="1">
      <c r="A384" s="440"/>
      <c r="B384" s="440"/>
      <c r="C384" s="440"/>
      <c r="D384" s="440"/>
      <c r="E384" s="440"/>
      <c r="F384" s="440"/>
      <c r="G384" s="440"/>
      <c r="H384" s="440"/>
      <c r="I384" s="440"/>
      <c r="J384" s="440"/>
      <c r="K384" s="440"/>
      <c r="L384" s="440"/>
      <c r="M384" s="440"/>
      <c r="N384" s="440"/>
      <c r="O384" s="440"/>
      <c r="P384" s="440"/>
      <c r="Q384" s="440"/>
      <c r="R384" s="440"/>
      <c r="S384" s="440"/>
      <c r="T384" s="440"/>
      <c r="U384" s="440"/>
      <c r="V384" s="440"/>
      <c r="W384" s="440"/>
      <c r="X384" s="440"/>
      <c r="Y384" s="440"/>
      <c r="Z384" s="440"/>
    </row>
    <row r="385" ht="23.25" customHeight="1">
      <c r="A385" s="440"/>
      <c r="B385" s="440"/>
      <c r="C385" s="440"/>
      <c r="D385" s="440"/>
      <c r="E385" s="440"/>
      <c r="F385" s="440"/>
      <c r="G385" s="440"/>
      <c r="H385" s="440"/>
      <c r="I385" s="440"/>
      <c r="J385" s="440"/>
      <c r="K385" s="440"/>
      <c r="L385" s="440"/>
      <c r="M385" s="440"/>
      <c r="N385" s="440"/>
      <c r="O385" s="440"/>
      <c r="P385" s="440"/>
      <c r="Q385" s="440"/>
      <c r="R385" s="440"/>
      <c r="S385" s="440"/>
      <c r="T385" s="440"/>
      <c r="U385" s="440"/>
      <c r="V385" s="440"/>
      <c r="W385" s="440"/>
      <c r="X385" s="440"/>
      <c r="Y385" s="440"/>
      <c r="Z385" s="440"/>
    </row>
    <row r="386" ht="23.25" customHeight="1">
      <c r="A386" s="440"/>
      <c r="B386" s="440"/>
      <c r="C386" s="440"/>
      <c r="D386" s="440"/>
      <c r="E386" s="440"/>
      <c r="F386" s="440"/>
      <c r="G386" s="440"/>
      <c r="H386" s="440"/>
      <c r="I386" s="440"/>
      <c r="J386" s="440"/>
      <c r="K386" s="440"/>
      <c r="L386" s="440"/>
      <c r="M386" s="440"/>
      <c r="N386" s="440"/>
      <c r="O386" s="440"/>
      <c r="P386" s="440"/>
      <c r="Q386" s="440"/>
      <c r="R386" s="440"/>
      <c r="S386" s="440"/>
      <c r="T386" s="440"/>
      <c r="U386" s="440"/>
      <c r="V386" s="440"/>
      <c r="W386" s="440"/>
      <c r="X386" s="440"/>
      <c r="Y386" s="440"/>
      <c r="Z386" s="440"/>
    </row>
    <row r="387" ht="23.25" customHeight="1">
      <c r="A387" s="440"/>
      <c r="B387" s="440"/>
      <c r="C387" s="440"/>
      <c r="D387" s="440"/>
      <c r="E387" s="440"/>
      <c r="F387" s="440"/>
      <c r="G387" s="440"/>
      <c r="H387" s="440"/>
      <c r="I387" s="440"/>
      <c r="J387" s="440"/>
      <c r="K387" s="440"/>
      <c r="L387" s="440"/>
      <c r="M387" s="440"/>
      <c r="N387" s="440"/>
      <c r="O387" s="440"/>
      <c r="P387" s="440"/>
      <c r="Q387" s="440"/>
      <c r="R387" s="440"/>
      <c r="S387" s="440"/>
      <c r="T387" s="440"/>
      <c r="U387" s="440"/>
      <c r="V387" s="440"/>
      <c r="W387" s="440"/>
      <c r="X387" s="440"/>
      <c r="Y387" s="440"/>
      <c r="Z387" s="440"/>
    </row>
    <row r="388" ht="23.25" customHeight="1">
      <c r="A388" s="440"/>
      <c r="B388" s="440"/>
      <c r="C388" s="440"/>
      <c r="D388" s="440"/>
      <c r="E388" s="440"/>
      <c r="F388" s="440"/>
      <c r="G388" s="440"/>
      <c r="H388" s="440"/>
      <c r="I388" s="440"/>
      <c r="J388" s="440"/>
      <c r="K388" s="440"/>
      <c r="L388" s="440"/>
      <c r="M388" s="440"/>
      <c r="N388" s="440"/>
      <c r="O388" s="440"/>
      <c r="P388" s="440"/>
      <c r="Q388" s="440"/>
      <c r="R388" s="440"/>
      <c r="S388" s="440"/>
      <c r="T388" s="440"/>
      <c r="U388" s="440"/>
      <c r="V388" s="440"/>
      <c r="W388" s="440"/>
      <c r="X388" s="440"/>
      <c r="Y388" s="440"/>
      <c r="Z388" s="440"/>
    </row>
    <row r="389" ht="23.25" customHeight="1">
      <c r="A389" s="440"/>
      <c r="B389" s="440"/>
      <c r="C389" s="440"/>
      <c r="D389" s="440"/>
      <c r="E389" s="440"/>
      <c r="F389" s="440"/>
      <c r="G389" s="440"/>
      <c r="H389" s="440"/>
      <c r="I389" s="440"/>
      <c r="J389" s="440"/>
      <c r="K389" s="440"/>
      <c r="L389" s="440"/>
      <c r="M389" s="440"/>
      <c r="N389" s="440"/>
      <c r="O389" s="440"/>
      <c r="P389" s="440"/>
      <c r="Q389" s="440"/>
      <c r="R389" s="440"/>
      <c r="S389" s="440"/>
      <c r="T389" s="440"/>
      <c r="U389" s="440"/>
      <c r="V389" s="440"/>
      <c r="W389" s="440"/>
      <c r="X389" s="440"/>
      <c r="Y389" s="440"/>
      <c r="Z389" s="440"/>
    </row>
    <row r="390" ht="23.25" customHeight="1">
      <c r="A390" s="440"/>
      <c r="B390" s="440"/>
      <c r="C390" s="440"/>
      <c r="D390" s="440"/>
      <c r="E390" s="440"/>
      <c r="F390" s="440"/>
      <c r="G390" s="440"/>
      <c r="H390" s="440"/>
      <c r="I390" s="440"/>
      <c r="J390" s="440"/>
      <c r="K390" s="440"/>
      <c r="L390" s="440"/>
      <c r="M390" s="440"/>
      <c r="N390" s="440"/>
      <c r="O390" s="440"/>
      <c r="P390" s="440"/>
      <c r="Q390" s="440"/>
      <c r="R390" s="440"/>
      <c r="S390" s="440"/>
      <c r="T390" s="440"/>
      <c r="U390" s="440"/>
      <c r="V390" s="440"/>
      <c r="W390" s="440"/>
      <c r="X390" s="440"/>
      <c r="Y390" s="440"/>
      <c r="Z390" s="440"/>
    </row>
    <row r="391" ht="23.25" customHeight="1">
      <c r="A391" s="440"/>
      <c r="B391" s="440"/>
      <c r="C391" s="440"/>
      <c r="D391" s="440"/>
      <c r="E391" s="440"/>
      <c r="F391" s="440"/>
      <c r="G391" s="440"/>
      <c r="H391" s="440"/>
      <c r="I391" s="440"/>
      <c r="J391" s="440"/>
      <c r="K391" s="440"/>
      <c r="L391" s="440"/>
      <c r="M391" s="440"/>
      <c r="N391" s="440"/>
      <c r="O391" s="440"/>
      <c r="P391" s="440"/>
      <c r="Q391" s="440"/>
      <c r="R391" s="440"/>
      <c r="S391" s="440"/>
      <c r="T391" s="440"/>
      <c r="U391" s="440"/>
      <c r="V391" s="440"/>
      <c r="W391" s="440"/>
      <c r="X391" s="440"/>
      <c r="Y391" s="440"/>
      <c r="Z391" s="440"/>
    </row>
    <row r="392" ht="23.25" customHeight="1">
      <c r="A392" s="440"/>
      <c r="B392" s="440"/>
      <c r="C392" s="440"/>
      <c r="D392" s="440"/>
      <c r="E392" s="440"/>
      <c r="F392" s="440"/>
      <c r="G392" s="440"/>
      <c r="H392" s="440"/>
      <c r="I392" s="440"/>
      <c r="J392" s="440"/>
      <c r="K392" s="440"/>
      <c r="L392" s="440"/>
      <c r="M392" s="440"/>
      <c r="N392" s="440"/>
      <c r="O392" s="440"/>
      <c r="P392" s="440"/>
      <c r="Q392" s="440"/>
      <c r="R392" s="440"/>
      <c r="S392" s="440"/>
      <c r="T392" s="440"/>
      <c r="U392" s="440"/>
      <c r="V392" s="440"/>
      <c r="W392" s="440"/>
      <c r="X392" s="440"/>
      <c r="Y392" s="440"/>
      <c r="Z392" s="440"/>
    </row>
    <row r="393" ht="23.25" customHeight="1">
      <c r="A393" s="440"/>
      <c r="B393" s="440"/>
      <c r="C393" s="440"/>
      <c r="D393" s="440"/>
      <c r="E393" s="440"/>
      <c r="F393" s="440"/>
      <c r="G393" s="440"/>
      <c r="H393" s="440"/>
      <c r="I393" s="440"/>
      <c r="J393" s="440"/>
      <c r="K393" s="440"/>
      <c r="L393" s="440"/>
      <c r="M393" s="440"/>
      <c r="N393" s="440"/>
      <c r="O393" s="440"/>
      <c r="P393" s="440"/>
      <c r="Q393" s="440"/>
      <c r="R393" s="440"/>
      <c r="S393" s="440"/>
      <c r="T393" s="440"/>
      <c r="U393" s="440"/>
      <c r="V393" s="440"/>
      <c r="W393" s="440"/>
      <c r="X393" s="440"/>
      <c r="Y393" s="440"/>
      <c r="Z393" s="440"/>
    </row>
    <row r="394" ht="23.25" customHeight="1">
      <c r="A394" s="440"/>
      <c r="B394" s="440"/>
      <c r="C394" s="440"/>
      <c r="D394" s="440"/>
      <c r="E394" s="440"/>
      <c r="F394" s="440"/>
      <c r="G394" s="440"/>
      <c r="H394" s="440"/>
      <c r="I394" s="440"/>
      <c r="J394" s="440"/>
      <c r="K394" s="440"/>
      <c r="L394" s="440"/>
      <c r="M394" s="440"/>
      <c r="N394" s="440"/>
      <c r="O394" s="440"/>
      <c r="P394" s="440"/>
      <c r="Q394" s="440"/>
      <c r="R394" s="440"/>
      <c r="S394" s="440"/>
      <c r="T394" s="440"/>
      <c r="U394" s="440"/>
      <c r="V394" s="440"/>
      <c r="W394" s="440"/>
      <c r="X394" s="440"/>
      <c r="Y394" s="440"/>
      <c r="Z394" s="440"/>
    </row>
    <row r="395" ht="23.25" customHeight="1">
      <c r="A395" s="440"/>
      <c r="B395" s="440"/>
      <c r="C395" s="440"/>
      <c r="D395" s="440"/>
      <c r="E395" s="440"/>
      <c r="F395" s="440"/>
      <c r="G395" s="440"/>
      <c r="H395" s="440"/>
      <c r="I395" s="440"/>
      <c r="J395" s="440"/>
      <c r="K395" s="440"/>
      <c r="L395" s="440"/>
      <c r="M395" s="440"/>
      <c r="N395" s="440"/>
      <c r="O395" s="440"/>
      <c r="P395" s="440"/>
      <c r="Q395" s="440"/>
      <c r="R395" s="440"/>
      <c r="S395" s="440"/>
      <c r="T395" s="440"/>
      <c r="U395" s="440"/>
      <c r="V395" s="440"/>
      <c r="W395" s="440"/>
      <c r="X395" s="440"/>
      <c r="Y395" s="440"/>
      <c r="Z395" s="440"/>
    </row>
    <row r="396" ht="23.25" customHeight="1">
      <c r="A396" s="440"/>
      <c r="B396" s="440"/>
      <c r="C396" s="440"/>
      <c r="D396" s="440"/>
      <c r="E396" s="440"/>
      <c r="F396" s="440"/>
      <c r="G396" s="440"/>
      <c r="H396" s="440"/>
      <c r="I396" s="440"/>
      <c r="J396" s="440"/>
      <c r="K396" s="440"/>
      <c r="L396" s="440"/>
      <c r="M396" s="440"/>
      <c r="N396" s="440"/>
      <c r="O396" s="440"/>
      <c r="P396" s="440"/>
      <c r="Q396" s="440"/>
      <c r="R396" s="440"/>
      <c r="S396" s="440"/>
      <c r="T396" s="440"/>
      <c r="U396" s="440"/>
      <c r="V396" s="440"/>
      <c r="W396" s="440"/>
      <c r="X396" s="440"/>
      <c r="Y396" s="440"/>
      <c r="Z396" s="440"/>
    </row>
    <row r="397" ht="23.25" customHeight="1">
      <c r="A397" s="440"/>
      <c r="B397" s="440"/>
      <c r="C397" s="440"/>
      <c r="D397" s="440"/>
      <c r="E397" s="440"/>
      <c r="F397" s="440"/>
      <c r="G397" s="440"/>
      <c r="H397" s="440"/>
      <c r="I397" s="440"/>
      <c r="J397" s="440"/>
      <c r="K397" s="440"/>
      <c r="L397" s="440"/>
      <c r="M397" s="440"/>
      <c r="N397" s="440"/>
      <c r="O397" s="440"/>
      <c r="P397" s="440"/>
      <c r="Q397" s="440"/>
      <c r="R397" s="440"/>
      <c r="S397" s="440"/>
      <c r="T397" s="440"/>
      <c r="U397" s="440"/>
      <c r="V397" s="440"/>
      <c r="W397" s="440"/>
      <c r="X397" s="440"/>
      <c r="Y397" s="440"/>
      <c r="Z397" s="440"/>
    </row>
    <row r="398" ht="23.25" customHeight="1">
      <c r="A398" s="440"/>
      <c r="B398" s="440"/>
      <c r="C398" s="440"/>
      <c r="D398" s="440"/>
      <c r="E398" s="440"/>
      <c r="F398" s="440"/>
      <c r="G398" s="440"/>
      <c r="H398" s="440"/>
      <c r="I398" s="440"/>
      <c r="J398" s="440"/>
      <c r="K398" s="440"/>
      <c r="L398" s="440"/>
      <c r="M398" s="440"/>
      <c r="N398" s="440"/>
      <c r="O398" s="440"/>
      <c r="P398" s="440"/>
      <c r="Q398" s="440"/>
      <c r="R398" s="440"/>
      <c r="S398" s="440"/>
      <c r="T398" s="440"/>
      <c r="U398" s="440"/>
      <c r="V398" s="440"/>
      <c r="W398" s="440"/>
      <c r="X398" s="440"/>
      <c r="Y398" s="440"/>
      <c r="Z398" s="440"/>
    </row>
    <row r="399" ht="23.25" customHeight="1">
      <c r="A399" s="440"/>
      <c r="B399" s="440"/>
      <c r="C399" s="440"/>
      <c r="D399" s="440"/>
      <c r="E399" s="440"/>
      <c r="F399" s="440"/>
      <c r="G399" s="440"/>
      <c r="H399" s="440"/>
      <c r="I399" s="440"/>
      <c r="J399" s="440"/>
      <c r="K399" s="440"/>
      <c r="L399" s="440"/>
      <c r="M399" s="440"/>
      <c r="N399" s="440"/>
      <c r="O399" s="440"/>
      <c r="P399" s="440"/>
      <c r="Q399" s="440"/>
      <c r="R399" s="440"/>
      <c r="S399" s="440"/>
      <c r="T399" s="440"/>
      <c r="U399" s="440"/>
      <c r="V399" s="440"/>
      <c r="W399" s="440"/>
      <c r="X399" s="440"/>
      <c r="Y399" s="440"/>
      <c r="Z399" s="440"/>
    </row>
    <row r="400" ht="23.25" customHeight="1">
      <c r="A400" s="440"/>
      <c r="B400" s="440"/>
      <c r="C400" s="440"/>
      <c r="D400" s="440"/>
      <c r="E400" s="440"/>
      <c r="F400" s="440"/>
      <c r="G400" s="440"/>
      <c r="H400" s="440"/>
      <c r="I400" s="440"/>
      <c r="J400" s="440"/>
      <c r="K400" s="440"/>
      <c r="L400" s="440"/>
      <c r="M400" s="440"/>
      <c r="N400" s="440"/>
      <c r="O400" s="440"/>
      <c r="P400" s="440"/>
      <c r="Q400" s="440"/>
      <c r="R400" s="440"/>
      <c r="S400" s="440"/>
      <c r="T400" s="440"/>
      <c r="U400" s="440"/>
      <c r="V400" s="440"/>
      <c r="W400" s="440"/>
      <c r="X400" s="440"/>
      <c r="Y400" s="440"/>
      <c r="Z400" s="440"/>
    </row>
    <row r="401" ht="23.25" customHeight="1">
      <c r="A401" s="440"/>
      <c r="B401" s="440"/>
      <c r="C401" s="440"/>
      <c r="D401" s="440"/>
      <c r="E401" s="440"/>
      <c r="F401" s="440"/>
      <c r="G401" s="440"/>
      <c r="H401" s="440"/>
      <c r="I401" s="440"/>
      <c r="J401" s="440"/>
      <c r="K401" s="440"/>
      <c r="L401" s="440"/>
      <c r="M401" s="440"/>
      <c r="N401" s="440"/>
      <c r="O401" s="440"/>
      <c r="P401" s="440"/>
      <c r="Q401" s="440"/>
      <c r="R401" s="440"/>
      <c r="S401" s="440"/>
      <c r="T401" s="440"/>
      <c r="U401" s="440"/>
      <c r="V401" s="440"/>
      <c r="W401" s="440"/>
      <c r="X401" s="440"/>
      <c r="Y401" s="440"/>
      <c r="Z401" s="440"/>
    </row>
    <row r="402" ht="23.25" customHeight="1">
      <c r="A402" s="440"/>
      <c r="B402" s="440"/>
      <c r="C402" s="440"/>
      <c r="D402" s="440"/>
      <c r="E402" s="440"/>
      <c r="F402" s="440"/>
      <c r="G402" s="440"/>
      <c r="H402" s="440"/>
      <c r="I402" s="440"/>
      <c r="J402" s="440"/>
      <c r="K402" s="440"/>
      <c r="L402" s="440"/>
      <c r="M402" s="440"/>
      <c r="N402" s="440"/>
      <c r="O402" s="440"/>
      <c r="P402" s="440"/>
      <c r="Q402" s="440"/>
      <c r="R402" s="440"/>
      <c r="S402" s="440"/>
      <c r="T402" s="440"/>
      <c r="U402" s="440"/>
      <c r="V402" s="440"/>
      <c r="W402" s="440"/>
      <c r="X402" s="440"/>
      <c r="Y402" s="440"/>
      <c r="Z402" s="440"/>
    </row>
    <row r="403" ht="23.25" customHeight="1">
      <c r="A403" s="440"/>
      <c r="B403" s="440"/>
      <c r="C403" s="440"/>
      <c r="D403" s="440"/>
      <c r="E403" s="440"/>
      <c r="F403" s="440"/>
      <c r="G403" s="440"/>
      <c r="H403" s="440"/>
      <c r="I403" s="440"/>
      <c r="J403" s="440"/>
      <c r="K403" s="440"/>
      <c r="L403" s="440"/>
      <c r="M403" s="440"/>
      <c r="N403" s="440"/>
      <c r="O403" s="440"/>
      <c r="P403" s="440"/>
      <c r="Q403" s="440"/>
      <c r="R403" s="440"/>
      <c r="S403" s="440"/>
      <c r="T403" s="440"/>
      <c r="U403" s="440"/>
      <c r="V403" s="440"/>
      <c r="W403" s="440"/>
      <c r="X403" s="440"/>
      <c r="Y403" s="440"/>
      <c r="Z403" s="440"/>
    </row>
    <row r="404" ht="23.25" customHeight="1">
      <c r="A404" s="440"/>
      <c r="B404" s="440"/>
      <c r="C404" s="440"/>
      <c r="D404" s="440"/>
      <c r="E404" s="440"/>
      <c r="F404" s="440"/>
      <c r="G404" s="440"/>
      <c r="H404" s="440"/>
      <c r="I404" s="440"/>
      <c r="J404" s="440"/>
      <c r="K404" s="440"/>
      <c r="L404" s="440"/>
      <c r="M404" s="440"/>
      <c r="N404" s="440"/>
      <c r="O404" s="440"/>
      <c r="P404" s="440"/>
      <c r="Q404" s="440"/>
      <c r="R404" s="440"/>
      <c r="S404" s="440"/>
      <c r="T404" s="440"/>
      <c r="U404" s="440"/>
      <c r="V404" s="440"/>
      <c r="W404" s="440"/>
      <c r="X404" s="440"/>
      <c r="Y404" s="440"/>
      <c r="Z404" s="440"/>
    </row>
    <row r="405" ht="23.25" customHeight="1">
      <c r="A405" s="440"/>
      <c r="B405" s="440"/>
      <c r="C405" s="440"/>
      <c r="D405" s="440"/>
      <c r="E405" s="440"/>
      <c r="F405" s="440"/>
      <c r="G405" s="440"/>
      <c r="H405" s="440"/>
      <c r="I405" s="440"/>
      <c r="J405" s="440"/>
      <c r="K405" s="440"/>
      <c r="L405" s="440"/>
      <c r="M405" s="440"/>
      <c r="N405" s="440"/>
      <c r="O405" s="440"/>
      <c r="P405" s="440"/>
      <c r="Q405" s="440"/>
      <c r="R405" s="440"/>
      <c r="S405" s="440"/>
      <c r="T405" s="440"/>
      <c r="U405" s="440"/>
      <c r="V405" s="440"/>
      <c r="W405" s="440"/>
      <c r="X405" s="440"/>
      <c r="Y405" s="440"/>
      <c r="Z405" s="440"/>
    </row>
    <row r="406" ht="23.25" customHeight="1">
      <c r="A406" s="440"/>
      <c r="B406" s="440"/>
      <c r="C406" s="440"/>
      <c r="D406" s="440"/>
      <c r="E406" s="440"/>
      <c r="F406" s="440"/>
      <c r="G406" s="440"/>
      <c r="H406" s="440"/>
      <c r="I406" s="440"/>
      <c r="J406" s="440"/>
      <c r="K406" s="440"/>
      <c r="L406" s="440"/>
      <c r="M406" s="440"/>
      <c r="N406" s="440"/>
      <c r="O406" s="440"/>
      <c r="P406" s="440"/>
      <c r="Q406" s="440"/>
      <c r="R406" s="440"/>
      <c r="S406" s="440"/>
      <c r="T406" s="440"/>
      <c r="U406" s="440"/>
      <c r="V406" s="440"/>
      <c r="W406" s="440"/>
      <c r="X406" s="440"/>
      <c r="Y406" s="440"/>
      <c r="Z406" s="440"/>
    </row>
    <row r="407" ht="23.25" customHeight="1">
      <c r="A407" s="440"/>
      <c r="B407" s="440"/>
      <c r="C407" s="440"/>
      <c r="D407" s="440"/>
      <c r="E407" s="440"/>
      <c r="F407" s="440"/>
      <c r="G407" s="440"/>
      <c r="H407" s="440"/>
      <c r="I407" s="440"/>
      <c r="J407" s="440"/>
      <c r="K407" s="440"/>
      <c r="L407" s="440"/>
      <c r="M407" s="440"/>
      <c r="N407" s="440"/>
      <c r="O407" s="440"/>
      <c r="P407" s="440"/>
      <c r="Q407" s="440"/>
      <c r="R407" s="440"/>
      <c r="S407" s="440"/>
      <c r="T407" s="440"/>
      <c r="U407" s="440"/>
      <c r="V407" s="440"/>
      <c r="W407" s="440"/>
      <c r="X407" s="440"/>
      <c r="Y407" s="440"/>
      <c r="Z407" s="440"/>
    </row>
    <row r="408" ht="23.25" customHeight="1">
      <c r="A408" s="440"/>
      <c r="B408" s="440"/>
      <c r="C408" s="440"/>
      <c r="D408" s="440"/>
      <c r="E408" s="440"/>
      <c r="F408" s="440"/>
      <c r="G408" s="440"/>
      <c r="H408" s="440"/>
      <c r="I408" s="440"/>
      <c r="J408" s="440"/>
      <c r="K408" s="440"/>
      <c r="L408" s="440"/>
      <c r="M408" s="440"/>
      <c r="N408" s="440"/>
      <c r="O408" s="440"/>
      <c r="P408" s="440"/>
      <c r="Q408" s="440"/>
      <c r="R408" s="440"/>
      <c r="S408" s="440"/>
      <c r="T408" s="440"/>
      <c r="U408" s="440"/>
      <c r="V408" s="440"/>
      <c r="W408" s="440"/>
      <c r="X408" s="440"/>
      <c r="Y408" s="440"/>
      <c r="Z408" s="440"/>
    </row>
    <row r="409" ht="23.25" customHeight="1">
      <c r="A409" s="440"/>
      <c r="B409" s="440"/>
      <c r="C409" s="440"/>
      <c r="D409" s="440"/>
      <c r="E409" s="440"/>
      <c r="F409" s="440"/>
      <c r="G409" s="440"/>
      <c r="H409" s="440"/>
      <c r="I409" s="440"/>
      <c r="J409" s="440"/>
      <c r="K409" s="440"/>
      <c r="L409" s="440"/>
      <c r="M409" s="440"/>
      <c r="N409" s="440"/>
      <c r="O409" s="440"/>
      <c r="P409" s="440"/>
      <c r="Q409" s="440"/>
      <c r="R409" s="440"/>
      <c r="S409" s="440"/>
      <c r="T409" s="440"/>
      <c r="U409" s="440"/>
      <c r="V409" s="440"/>
      <c r="W409" s="440"/>
      <c r="X409" s="440"/>
      <c r="Y409" s="440"/>
      <c r="Z409" s="440"/>
    </row>
    <row r="410" ht="23.25" customHeight="1">
      <c r="A410" s="440"/>
      <c r="B410" s="440"/>
      <c r="C410" s="440"/>
      <c r="D410" s="440"/>
      <c r="E410" s="440"/>
      <c r="F410" s="440"/>
      <c r="G410" s="440"/>
      <c r="H410" s="440"/>
      <c r="I410" s="440"/>
      <c r="J410" s="440"/>
      <c r="K410" s="440"/>
      <c r="L410" s="440"/>
      <c r="M410" s="440"/>
      <c r="N410" s="440"/>
      <c r="O410" s="440"/>
      <c r="P410" s="440"/>
      <c r="Q410" s="440"/>
      <c r="R410" s="440"/>
      <c r="S410" s="440"/>
      <c r="T410" s="440"/>
      <c r="U410" s="440"/>
      <c r="V410" s="440"/>
      <c r="W410" s="440"/>
      <c r="X410" s="440"/>
      <c r="Y410" s="440"/>
      <c r="Z410" s="440"/>
    </row>
    <row r="411" ht="23.25" customHeight="1">
      <c r="A411" s="440"/>
      <c r="B411" s="440"/>
      <c r="C411" s="440"/>
      <c r="D411" s="440"/>
      <c r="E411" s="440"/>
      <c r="F411" s="440"/>
      <c r="G411" s="440"/>
      <c r="H411" s="440"/>
      <c r="I411" s="440"/>
      <c r="J411" s="440"/>
      <c r="K411" s="440"/>
      <c r="L411" s="440"/>
      <c r="M411" s="440"/>
      <c r="N411" s="440"/>
      <c r="O411" s="440"/>
      <c r="P411" s="440"/>
      <c r="Q411" s="440"/>
      <c r="R411" s="440"/>
      <c r="S411" s="440"/>
      <c r="T411" s="440"/>
      <c r="U411" s="440"/>
      <c r="V411" s="440"/>
      <c r="W411" s="440"/>
      <c r="X411" s="440"/>
      <c r="Y411" s="440"/>
      <c r="Z411" s="440"/>
    </row>
    <row r="412" ht="23.25" customHeight="1">
      <c r="A412" s="440"/>
      <c r="B412" s="440"/>
      <c r="C412" s="440"/>
      <c r="D412" s="440"/>
      <c r="E412" s="440"/>
      <c r="F412" s="440"/>
      <c r="G412" s="440"/>
      <c r="H412" s="440"/>
      <c r="I412" s="440"/>
      <c r="J412" s="440"/>
      <c r="K412" s="440"/>
      <c r="L412" s="440"/>
      <c r="M412" s="440"/>
      <c r="N412" s="440"/>
      <c r="O412" s="440"/>
      <c r="P412" s="440"/>
      <c r="Q412" s="440"/>
      <c r="R412" s="440"/>
      <c r="S412" s="440"/>
      <c r="T412" s="440"/>
      <c r="U412" s="440"/>
      <c r="V412" s="440"/>
      <c r="W412" s="440"/>
      <c r="X412" s="440"/>
      <c r="Y412" s="440"/>
      <c r="Z412" s="440"/>
    </row>
    <row r="413" ht="23.25" customHeight="1">
      <c r="A413" s="440"/>
      <c r="B413" s="440"/>
      <c r="C413" s="440"/>
      <c r="D413" s="440"/>
      <c r="E413" s="440"/>
      <c r="F413" s="440"/>
      <c r="G413" s="440"/>
      <c r="H413" s="440"/>
      <c r="I413" s="440"/>
      <c r="J413" s="440"/>
      <c r="K413" s="440"/>
      <c r="L413" s="440"/>
      <c r="M413" s="440"/>
      <c r="N413" s="440"/>
      <c r="O413" s="440"/>
      <c r="P413" s="440"/>
      <c r="Q413" s="440"/>
      <c r="R413" s="440"/>
      <c r="S413" s="440"/>
      <c r="T413" s="440"/>
      <c r="U413" s="440"/>
      <c r="V413" s="440"/>
      <c r="W413" s="440"/>
      <c r="X413" s="440"/>
      <c r="Y413" s="440"/>
      <c r="Z413" s="440"/>
    </row>
    <row r="414" ht="23.25" customHeight="1">
      <c r="A414" s="440"/>
      <c r="B414" s="440"/>
      <c r="C414" s="440"/>
      <c r="D414" s="440"/>
      <c r="E414" s="440"/>
      <c r="F414" s="440"/>
      <c r="G414" s="440"/>
      <c r="H414" s="440"/>
      <c r="I414" s="440"/>
      <c r="J414" s="440"/>
      <c r="K414" s="440"/>
      <c r="L414" s="440"/>
      <c r="M414" s="440"/>
      <c r="N414" s="440"/>
      <c r="O414" s="440"/>
      <c r="P414" s="440"/>
      <c r="Q414" s="440"/>
      <c r="R414" s="440"/>
      <c r="S414" s="440"/>
      <c r="T414" s="440"/>
      <c r="U414" s="440"/>
      <c r="V414" s="440"/>
      <c r="W414" s="440"/>
      <c r="X414" s="440"/>
      <c r="Y414" s="440"/>
      <c r="Z414" s="440"/>
    </row>
    <row r="415" ht="23.25" customHeight="1">
      <c r="A415" s="440"/>
      <c r="B415" s="440"/>
      <c r="C415" s="440"/>
      <c r="D415" s="440"/>
      <c r="E415" s="440"/>
      <c r="F415" s="440"/>
      <c r="G415" s="440"/>
      <c r="H415" s="440"/>
      <c r="I415" s="440"/>
      <c r="J415" s="440"/>
      <c r="K415" s="440"/>
      <c r="L415" s="440"/>
      <c r="M415" s="440"/>
      <c r="N415" s="440"/>
      <c r="O415" s="440"/>
      <c r="P415" s="440"/>
      <c r="Q415" s="440"/>
      <c r="R415" s="440"/>
      <c r="S415" s="440"/>
      <c r="T415" s="440"/>
      <c r="U415" s="440"/>
      <c r="V415" s="440"/>
      <c r="W415" s="440"/>
      <c r="X415" s="440"/>
      <c r="Y415" s="440"/>
      <c r="Z415" s="440"/>
    </row>
    <row r="416" ht="23.25" customHeight="1">
      <c r="A416" s="440"/>
      <c r="B416" s="440"/>
      <c r="C416" s="440"/>
      <c r="D416" s="440"/>
      <c r="E416" s="440"/>
      <c r="F416" s="440"/>
      <c r="G416" s="440"/>
      <c r="H416" s="440"/>
      <c r="I416" s="440"/>
      <c r="J416" s="440"/>
      <c r="K416" s="440"/>
      <c r="L416" s="440"/>
      <c r="M416" s="440"/>
      <c r="N416" s="440"/>
      <c r="O416" s="440"/>
      <c r="P416" s="440"/>
      <c r="Q416" s="440"/>
      <c r="R416" s="440"/>
      <c r="S416" s="440"/>
      <c r="T416" s="440"/>
      <c r="U416" s="440"/>
      <c r="V416" s="440"/>
      <c r="W416" s="440"/>
      <c r="X416" s="440"/>
      <c r="Y416" s="440"/>
      <c r="Z416" s="440"/>
    </row>
    <row r="417" ht="23.25" customHeight="1">
      <c r="A417" s="440"/>
      <c r="B417" s="440"/>
      <c r="C417" s="440"/>
      <c r="D417" s="440"/>
      <c r="E417" s="440"/>
      <c r="F417" s="440"/>
      <c r="G417" s="440"/>
      <c r="H417" s="440"/>
      <c r="I417" s="440"/>
      <c r="J417" s="440"/>
      <c r="K417" s="440"/>
      <c r="L417" s="440"/>
      <c r="M417" s="440"/>
      <c r="N417" s="440"/>
      <c r="O417" s="440"/>
      <c r="P417" s="440"/>
      <c r="Q417" s="440"/>
      <c r="R417" s="440"/>
      <c r="S417" s="440"/>
      <c r="T417" s="440"/>
      <c r="U417" s="440"/>
      <c r="V417" s="440"/>
      <c r="W417" s="440"/>
      <c r="X417" s="440"/>
      <c r="Y417" s="440"/>
      <c r="Z417" s="440"/>
    </row>
    <row r="418" ht="23.25" customHeight="1">
      <c r="A418" s="440"/>
      <c r="B418" s="440"/>
      <c r="C418" s="440"/>
      <c r="D418" s="440"/>
      <c r="E418" s="440"/>
      <c r="F418" s="440"/>
      <c r="G418" s="440"/>
      <c r="H418" s="440"/>
      <c r="I418" s="440"/>
      <c r="J418" s="440"/>
      <c r="K418" s="440"/>
      <c r="L418" s="440"/>
      <c r="M418" s="440"/>
      <c r="N418" s="440"/>
      <c r="O418" s="440"/>
      <c r="P418" s="440"/>
      <c r="Q418" s="440"/>
      <c r="R418" s="440"/>
      <c r="S418" s="440"/>
      <c r="T418" s="440"/>
      <c r="U418" s="440"/>
      <c r="V418" s="440"/>
      <c r="W418" s="440"/>
      <c r="X418" s="440"/>
      <c r="Y418" s="440"/>
      <c r="Z418" s="440"/>
    </row>
    <row r="419" ht="23.25" customHeight="1">
      <c r="A419" s="440"/>
      <c r="B419" s="440"/>
      <c r="C419" s="440"/>
      <c r="D419" s="440"/>
      <c r="E419" s="440"/>
      <c r="F419" s="440"/>
      <c r="G419" s="440"/>
      <c r="H419" s="440"/>
      <c r="I419" s="440"/>
      <c r="J419" s="440"/>
      <c r="K419" s="440"/>
      <c r="L419" s="440"/>
      <c r="M419" s="440"/>
      <c r="N419" s="440"/>
      <c r="O419" s="440"/>
      <c r="P419" s="440"/>
      <c r="Q419" s="440"/>
      <c r="R419" s="440"/>
      <c r="S419" s="440"/>
      <c r="T419" s="440"/>
      <c r="U419" s="440"/>
      <c r="V419" s="440"/>
      <c r="W419" s="440"/>
      <c r="X419" s="440"/>
      <c r="Y419" s="440"/>
      <c r="Z419" s="440"/>
    </row>
    <row r="420" ht="23.25" customHeight="1">
      <c r="A420" s="440"/>
      <c r="B420" s="440"/>
      <c r="C420" s="440"/>
      <c r="D420" s="440"/>
      <c r="E420" s="440"/>
      <c r="F420" s="440"/>
      <c r="G420" s="440"/>
      <c r="H420" s="440"/>
      <c r="I420" s="440"/>
      <c r="J420" s="440"/>
      <c r="K420" s="440"/>
      <c r="L420" s="440"/>
      <c r="M420" s="440"/>
      <c r="N420" s="440"/>
      <c r="O420" s="440"/>
      <c r="P420" s="440"/>
      <c r="Q420" s="440"/>
      <c r="R420" s="440"/>
      <c r="S420" s="440"/>
      <c r="T420" s="440"/>
      <c r="U420" s="440"/>
      <c r="V420" s="440"/>
      <c r="W420" s="440"/>
      <c r="X420" s="440"/>
      <c r="Y420" s="440"/>
      <c r="Z420" s="440"/>
    </row>
    <row r="421" ht="23.25" customHeight="1">
      <c r="A421" s="440"/>
      <c r="B421" s="440"/>
      <c r="C421" s="440"/>
      <c r="D421" s="440"/>
      <c r="E421" s="440"/>
      <c r="F421" s="440"/>
      <c r="G421" s="440"/>
      <c r="H421" s="440"/>
      <c r="I421" s="440"/>
      <c r="J421" s="440"/>
      <c r="K421" s="440"/>
      <c r="L421" s="440"/>
      <c r="M421" s="440"/>
      <c r="N421" s="440"/>
      <c r="O421" s="440"/>
      <c r="P421" s="440"/>
      <c r="Q421" s="440"/>
      <c r="R421" s="440"/>
      <c r="S421" s="440"/>
      <c r="T421" s="440"/>
      <c r="U421" s="440"/>
      <c r="V421" s="440"/>
      <c r="W421" s="440"/>
      <c r="X421" s="440"/>
      <c r="Y421" s="440"/>
      <c r="Z421" s="440"/>
    </row>
    <row r="422" ht="23.25" customHeight="1">
      <c r="A422" s="440"/>
      <c r="B422" s="440"/>
      <c r="C422" s="440"/>
      <c r="D422" s="440"/>
      <c r="E422" s="440"/>
      <c r="F422" s="440"/>
      <c r="G422" s="440"/>
      <c r="H422" s="440"/>
      <c r="I422" s="440"/>
      <c r="J422" s="440"/>
      <c r="K422" s="440"/>
      <c r="L422" s="440"/>
      <c r="M422" s="440"/>
      <c r="N422" s="440"/>
      <c r="O422" s="440"/>
      <c r="P422" s="440"/>
      <c r="Q422" s="440"/>
      <c r="R422" s="440"/>
      <c r="S422" s="440"/>
      <c r="T422" s="440"/>
      <c r="U422" s="440"/>
      <c r="V422" s="440"/>
      <c r="W422" s="440"/>
      <c r="X422" s="440"/>
      <c r="Y422" s="440"/>
      <c r="Z422" s="440"/>
    </row>
    <row r="423" ht="23.25" customHeight="1">
      <c r="A423" s="440"/>
      <c r="B423" s="440"/>
      <c r="C423" s="440"/>
      <c r="D423" s="440"/>
      <c r="E423" s="440"/>
      <c r="F423" s="440"/>
      <c r="G423" s="440"/>
      <c r="H423" s="440"/>
      <c r="I423" s="440"/>
      <c r="J423" s="440"/>
      <c r="K423" s="440"/>
      <c r="L423" s="440"/>
      <c r="M423" s="440"/>
      <c r="N423" s="440"/>
      <c r="O423" s="440"/>
      <c r="P423" s="440"/>
      <c r="Q423" s="440"/>
      <c r="R423" s="440"/>
      <c r="S423" s="440"/>
      <c r="T423" s="440"/>
      <c r="U423" s="440"/>
      <c r="V423" s="440"/>
      <c r="W423" s="440"/>
      <c r="X423" s="440"/>
      <c r="Y423" s="440"/>
      <c r="Z423" s="440"/>
    </row>
    <row r="424" ht="23.25" customHeight="1">
      <c r="A424" s="440"/>
      <c r="B424" s="440"/>
      <c r="C424" s="440"/>
      <c r="D424" s="440"/>
      <c r="E424" s="440"/>
      <c r="F424" s="440"/>
      <c r="G424" s="440"/>
      <c r="H424" s="440"/>
      <c r="I424" s="440"/>
      <c r="J424" s="440"/>
      <c r="K424" s="440"/>
      <c r="L424" s="440"/>
      <c r="M424" s="440"/>
      <c r="N424" s="440"/>
      <c r="O424" s="440"/>
      <c r="P424" s="440"/>
      <c r="Q424" s="440"/>
      <c r="R424" s="440"/>
      <c r="S424" s="440"/>
      <c r="T424" s="440"/>
      <c r="U424" s="440"/>
      <c r="V424" s="440"/>
      <c r="W424" s="440"/>
      <c r="X424" s="440"/>
      <c r="Y424" s="440"/>
      <c r="Z424" s="440"/>
    </row>
    <row r="425" ht="23.25" customHeight="1">
      <c r="A425" s="440"/>
      <c r="B425" s="440"/>
      <c r="C425" s="440"/>
      <c r="D425" s="440"/>
      <c r="E425" s="440"/>
      <c r="F425" s="440"/>
      <c r="G425" s="440"/>
      <c r="H425" s="440"/>
      <c r="I425" s="440"/>
      <c r="J425" s="440"/>
      <c r="K425" s="440"/>
      <c r="L425" s="440"/>
      <c r="M425" s="440"/>
      <c r="N425" s="440"/>
      <c r="O425" s="440"/>
      <c r="P425" s="440"/>
      <c r="Q425" s="440"/>
      <c r="R425" s="440"/>
      <c r="S425" s="440"/>
      <c r="T425" s="440"/>
      <c r="U425" s="440"/>
      <c r="V425" s="440"/>
      <c r="W425" s="440"/>
      <c r="X425" s="440"/>
      <c r="Y425" s="440"/>
      <c r="Z425" s="440"/>
    </row>
    <row r="426" ht="23.25" customHeight="1">
      <c r="A426" s="440"/>
      <c r="B426" s="440"/>
      <c r="C426" s="440"/>
      <c r="D426" s="440"/>
      <c r="E426" s="440"/>
      <c r="F426" s="440"/>
      <c r="G426" s="440"/>
      <c r="H426" s="440"/>
      <c r="I426" s="440"/>
      <c r="J426" s="440"/>
      <c r="K426" s="440"/>
      <c r="L426" s="440"/>
      <c r="M426" s="440"/>
      <c r="N426" s="440"/>
      <c r="O426" s="440"/>
      <c r="P426" s="440"/>
      <c r="Q426" s="440"/>
      <c r="R426" s="440"/>
      <c r="S426" s="440"/>
      <c r="T426" s="440"/>
      <c r="U426" s="440"/>
      <c r="V426" s="440"/>
      <c r="W426" s="440"/>
      <c r="X426" s="440"/>
      <c r="Y426" s="440"/>
      <c r="Z426" s="440"/>
    </row>
    <row r="427" ht="23.25" customHeight="1">
      <c r="A427" s="440"/>
      <c r="B427" s="440"/>
      <c r="C427" s="440"/>
      <c r="D427" s="440"/>
      <c r="E427" s="440"/>
      <c r="F427" s="440"/>
      <c r="G427" s="440"/>
      <c r="H427" s="440"/>
      <c r="I427" s="440"/>
      <c r="J427" s="440"/>
      <c r="K427" s="440"/>
      <c r="L427" s="440"/>
      <c r="M427" s="440"/>
      <c r="N427" s="440"/>
      <c r="O427" s="440"/>
      <c r="P427" s="440"/>
      <c r="Q427" s="440"/>
      <c r="R427" s="440"/>
      <c r="S427" s="440"/>
      <c r="T427" s="440"/>
      <c r="U427" s="440"/>
      <c r="V427" s="440"/>
      <c r="W427" s="440"/>
      <c r="X427" s="440"/>
      <c r="Y427" s="440"/>
      <c r="Z427" s="440"/>
    </row>
    <row r="428" ht="23.25" customHeight="1">
      <c r="A428" s="440"/>
      <c r="B428" s="440"/>
      <c r="C428" s="440"/>
      <c r="D428" s="440"/>
      <c r="E428" s="440"/>
      <c r="F428" s="440"/>
      <c r="G428" s="440"/>
      <c r="H428" s="440"/>
      <c r="I428" s="440"/>
      <c r="J428" s="440"/>
      <c r="K428" s="440"/>
      <c r="L428" s="440"/>
      <c r="M428" s="440"/>
      <c r="N428" s="440"/>
      <c r="O428" s="440"/>
      <c r="P428" s="440"/>
      <c r="Q428" s="440"/>
      <c r="R428" s="440"/>
      <c r="S428" s="440"/>
      <c r="T428" s="440"/>
      <c r="U428" s="440"/>
      <c r="V428" s="440"/>
      <c r="W428" s="440"/>
      <c r="X428" s="440"/>
      <c r="Y428" s="440"/>
      <c r="Z428" s="440"/>
    </row>
    <row r="429" ht="23.25" customHeight="1">
      <c r="A429" s="440"/>
      <c r="B429" s="440"/>
      <c r="C429" s="440"/>
      <c r="D429" s="440"/>
      <c r="E429" s="440"/>
      <c r="F429" s="440"/>
      <c r="G429" s="440"/>
      <c r="H429" s="440"/>
      <c r="I429" s="440"/>
      <c r="J429" s="440"/>
      <c r="K429" s="440"/>
      <c r="L429" s="440"/>
      <c r="M429" s="440"/>
      <c r="N429" s="440"/>
      <c r="O429" s="440"/>
      <c r="P429" s="440"/>
      <c r="Q429" s="440"/>
      <c r="R429" s="440"/>
      <c r="S429" s="440"/>
      <c r="T429" s="440"/>
      <c r="U429" s="440"/>
      <c r="V429" s="440"/>
      <c r="W429" s="440"/>
      <c r="X429" s="440"/>
      <c r="Y429" s="440"/>
      <c r="Z429" s="440"/>
    </row>
    <row r="430" ht="23.25" customHeight="1">
      <c r="A430" s="440"/>
      <c r="B430" s="440"/>
      <c r="C430" s="440"/>
      <c r="D430" s="440"/>
      <c r="E430" s="440"/>
      <c r="F430" s="440"/>
      <c r="G430" s="440"/>
      <c r="H430" s="440"/>
      <c r="I430" s="440"/>
      <c r="J430" s="440"/>
      <c r="K430" s="440"/>
      <c r="L430" s="440"/>
      <c r="M430" s="440"/>
      <c r="N430" s="440"/>
      <c r="O430" s="440"/>
      <c r="P430" s="440"/>
      <c r="Q430" s="440"/>
      <c r="R430" s="440"/>
      <c r="S430" s="440"/>
      <c r="T430" s="440"/>
      <c r="U430" s="440"/>
      <c r="V430" s="440"/>
      <c r="W430" s="440"/>
      <c r="X430" s="440"/>
      <c r="Y430" s="440"/>
      <c r="Z430" s="440"/>
    </row>
    <row r="431" ht="23.25" customHeight="1">
      <c r="A431" s="440"/>
      <c r="B431" s="440"/>
      <c r="C431" s="440"/>
      <c r="D431" s="440"/>
      <c r="E431" s="440"/>
      <c r="F431" s="440"/>
      <c r="G431" s="440"/>
      <c r="H431" s="440"/>
      <c r="I431" s="440"/>
      <c r="J431" s="440"/>
      <c r="K431" s="440"/>
      <c r="L431" s="440"/>
      <c r="M431" s="440"/>
      <c r="N431" s="440"/>
      <c r="O431" s="440"/>
      <c r="P431" s="440"/>
      <c r="Q431" s="440"/>
      <c r="R431" s="440"/>
      <c r="S431" s="440"/>
      <c r="T431" s="440"/>
      <c r="U431" s="440"/>
      <c r="V431" s="440"/>
      <c r="W431" s="440"/>
      <c r="X431" s="440"/>
      <c r="Y431" s="440"/>
      <c r="Z431" s="440"/>
    </row>
    <row r="432" ht="23.25" customHeight="1">
      <c r="A432" s="440"/>
      <c r="B432" s="440"/>
      <c r="C432" s="440"/>
      <c r="D432" s="440"/>
      <c r="E432" s="440"/>
      <c r="F432" s="440"/>
      <c r="G432" s="440"/>
      <c r="H432" s="440"/>
      <c r="I432" s="440"/>
      <c r="J432" s="440"/>
      <c r="K432" s="440"/>
      <c r="L432" s="440"/>
      <c r="M432" s="440"/>
      <c r="N432" s="440"/>
      <c r="O432" s="440"/>
      <c r="P432" s="440"/>
      <c r="Q432" s="440"/>
      <c r="R432" s="440"/>
      <c r="S432" s="440"/>
      <c r="T432" s="440"/>
      <c r="U432" s="440"/>
      <c r="V432" s="440"/>
      <c r="W432" s="440"/>
      <c r="X432" s="440"/>
      <c r="Y432" s="440"/>
      <c r="Z432" s="440"/>
    </row>
    <row r="433" ht="23.25" customHeight="1">
      <c r="A433" s="440"/>
      <c r="B433" s="440"/>
      <c r="C433" s="440"/>
      <c r="D433" s="440"/>
      <c r="E433" s="440"/>
      <c r="F433" s="440"/>
      <c r="G433" s="440"/>
      <c r="H433" s="440"/>
      <c r="I433" s="440"/>
      <c r="J433" s="440"/>
      <c r="K433" s="440"/>
      <c r="L433" s="440"/>
      <c r="M433" s="440"/>
      <c r="N433" s="440"/>
      <c r="O433" s="440"/>
      <c r="P433" s="440"/>
      <c r="Q433" s="440"/>
      <c r="R433" s="440"/>
      <c r="S433" s="440"/>
      <c r="T433" s="440"/>
      <c r="U433" s="440"/>
      <c r="V433" s="440"/>
      <c r="W433" s="440"/>
      <c r="X433" s="440"/>
      <c r="Y433" s="440"/>
      <c r="Z433" s="440"/>
    </row>
    <row r="434" ht="23.25" customHeight="1">
      <c r="A434" s="440"/>
      <c r="B434" s="440"/>
      <c r="C434" s="440"/>
      <c r="D434" s="440"/>
      <c r="E434" s="440"/>
      <c r="F434" s="440"/>
      <c r="G434" s="440"/>
      <c r="H434" s="440"/>
      <c r="I434" s="440"/>
      <c r="J434" s="440"/>
      <c r="K434" s="440"/>
      <c r="L434" s="440"/>
      <c r="M434" s="440"/>
      <c r="N434" s="440"/>
      <c r="O434" s="440"/>
      <c r="P434" s="440"/>
      <c r="Q434" s="440"/>
      <c r="R434" s="440"/>
      <c r="S434" s="440"/>
      <c r="T434" s="440"/>
      <c r="U434" s="440"/>
      <c r="V434" s="440"/>
      <c r="W434" s="440"/>
      <c r="X434" s="440"/>
      <c r="Y434" s="440"/>
      <c r="Z434" s="440"/>
    </row>
    <row r="435" ht="23.25" customHeight="1">
      <c r="A435" s="440"/>
      <c r="B435" s="440"/>
      <c r="C435" s="440"/>
      <c r="D435" s="440"/>
      <c r="E435" s="440"/>
      <c r="F435" s="440"/>
      <c r="G435" s="440"/>
      <c r="H435" s="440"/>
      <c r="I435" s="440"/>
      <c r="J435" s="440"/>
      <c r="K435" s="440"/>
      <c r="L435" s="440"/>
      <c r="M435" s="440"/>
      <c r="N435" s="440"/>
      <c r="O435" s="440"/>
      <c r="P435" s="440"/>
      <c r="Q435" s="440"/>
      <c r="R435" s="440"/>
      <c r="S435" s="440"/>
      <c r="T435" s="440"/>
      <c r="U435" s="440"/>
      <c r="V435" s="440"/>
      <c r="W435" s="440"/>
      <c r="X435" s="440"/>
      <c r="Y435" s="440"/>
      <c r="Z435" s="440"/>
    </row>
    <row r="436" ht="23.25" customHeight="1">
      <c r="A436" s="440"/>
      <c r="B436" s="440"/>
      <c r="C436" s="440"/>
      <c r="D436" s="440"/>
      <c r="E436" s="440"/>
      <c r="F436" s="440"/>
      <c r="G436" s="440"/>
      <c r="H436" s="440"/>
      <c r="I436" s="440"/>
      <c r="J436" s="440"/>
      <c r="K436" s="440"/>
      <c r="L436" s="440"/>
      <c r="M436" s="440"/>
      <c r="N436" s="440"/>
      <c r="O436" s="440"/>
      <c r="P436" s="440"/>
      <c r="Q436" s="440"/>
      <c r="R436" s="440"/>
      <c r="S436" s="440"/>
      <c r="T436" s="440"/>
      <c r="U436" s="440"/>
      <c r="V436" s="440"/>
      <c r="W436" s="440"/>
      <c r="X436" s="440"/>
      <c r="Y436" s="440"/>
      <c r="Z436" s="440"/>
    </row>
    <row r="437" ht="23.25" customHeight="1">
      <c r="A437" s="440"/>
      <c r="B437" s="440"/>
      <c r="C437" s="440"/>
      <c r="D437" s="440"/>
      <c r="E437" s="440"/>
      <c r="F437" s="440"/>
      <c r="G437" s="440"/>
      <c r="H437" s="440"/>
      <c r="I437" s="440"/>
      <c r="J437" s="440"/>
      <c r="K437" s="440"/>
      <c r="L437" s="440"/>
      <c r="M437" s="440"/>
      <c r="N437" s="440"/>
      <c r="O437" s="440"/>
      <c r="P437" s="440"/>
      <c r="Q437" s="440"/>
      <c r="R437" s="440"/>
      <c r="S437" s="440"/>
      <c r="T437" s="440"/>
      <c r="U437" s="440"/>
      <c r="V437" s="440"/>
      <c r="W437" s="440"/>
      <c r="X437" s="440"/>
      <c r="Y437" s="440"/>
      <c r="Z437" s="440"/>
    </row>
    <row r="438" ht="23.25" customHeight="1">
      <c r="A438" s="440"/>
      <c r="B438" s="440"/>
      <c r="C438" s="440"/>
      <c r="D438" s="440"/>
      <c r="E438" s="440"/>
      <c r="F438" s="440"/>
      <c r="G438" s="440"/>
      <c r="H438" s="440"/>
      <c r="I438" s="440"/>
      <c r="J438" s="440"/>
      <c r="K438" s="440"/>
      <c r="L438" s="440"/>
      <c r="M438" s="440"/>
      <c r="N438" s="440"/>
      <c r="O438" s="440"/>
      <c r="P438" s="440"/>
      <c r="Q438" s="440"/>
      <c r="R438" s="440"/>
      <c r="S438" s="440"/>
      <c r="T438" s="440"/>
      <c r="U438" s="440"/>
      <c r="V438" s="440"/>
      <c r="W438" s="440"/>
      <c r="X438" s="440"/>
      <c r="Y438" s="440"/>
      <c r="Z438" s="440"/>
    </row>
    <row r="439" ht="23.25" customHeight="1">
      <c r="A439" s="440"/>
      <c r="B439" s="440"/>
      <c r="C439" s="440"/>
      <c r="D439" s="440"/>
      <c r="E439" s="440"/>
      <c r="F439" s="440"/>
      <c r="G439" s="440"/>
      <c r="H439" s="440"/>
      <c r="I439" s="440"/>
      <c r="J439" s="440"/>
      <c r="K439" s="440"/>
      <c r="L439" s="440"/>
      <c r="M439" s="440"/>
      <c r="N439" s="440"/>
      <c r="O439" s="440"/>
      <c r="P439" s="440"/>
      <c r="Q439" s="440"/>
      <c r="R439" s="440"/>
      <c r="S439" s="440"/>
      <c r="T439" s="440"/>
      <c r="U439" s="440"/>
      <c r="V439" s="440"/>
      <c r="W439" s="440"/>
      <c r="X439" s="440"/>
      <c r="Y439" s="440"/>
      <c r="Z439" s="440"/>
    </row>
    <row r="440" ht="23.25" customHeight="1">
      <c r="A440" s="440"/>
      <c r="B440" s="440"/>
      <c r="C440" s="440"/>
      <c r="D440" s="440"/>
      <c r="E440" s="440"/>
      <c r="F440" s="440"/>
      <c r="G440" s="440"/>
      <c r="H440" s="440"/>
      <c r="I440" s="440"/>
      <c r="J440" s="440"/>
      <c r="K440" s="440"/>
      <c r="L440" s="440"/>
      <c r="M440" s="440"/>
      <c r="N440" s="440"/>
      <c r="O440" s="440"/>
      <c r="P440" s="440"/>
      <c r="Q440" s="440"/>
      <c r="R440" s="440"/>
      <c r="S440" s="440"/>
      <c r="T440" s="440"/>
      <c r="U440" s="440"/>
      <c r="V440" s="440"/>
      <c r="W440" s="440"/>
      <c r="X440" s="440"/>
      <c r="Y440" s="440"/>
      <c r="Z440" s="440"/>
    </row>
    <row r="441" ht="23.25" customHeight="1">
      <c r="A441" s="440"/>
      <c r="B441" s="440"/>
      <c r="C441" s="440"/>
      <c r="D441" s="440"/>
      <c r="E441" s="440"/>
      <c r="F441" s="440"/>
      <c r="G441" s="440"/>
      <c r="H441" s="440"/>
      <c r="I441" s="440"/>
      <c r="J441" s="440"/>
      <c r="K441" s="440"/>
      <c r="L441" s="440"/>
      <c r="M441" s="440"/>
      <c r="N441" s="440"/>
      <c r="O441" s="440"/>
      <c r="P441" s="440"/>
      <c r="Q441" s="440"/>
      <c r="R441" s="440"/>
      <c r="S441" s="440"/>
      <c r="T441" s="440"/>
      <c r="U441" s="440"/>
      <c r="V441" s="440"/>
      <c r="W441" s="440"/>
      <c r="X441" s="440"/>
      <c r="Y441" s="440"/>
      <c r="Z441" s="440"/>
    </row>
    <row r="442" ht="23.25" customHeight="1">
      <c r="A442" s="440"/>
      <c r="B442" s="440"/>
      <c r="C442" s="440"/>
      <c r="D442" s="440"/>
      <c r="E442" s="440"/>
      <c r="F442" s="440"/>
      <c r="G442" s="440"/>
      <c r="H442" s="440"/>
      <c r="I442" s="440"/>
      <c r="J442" s="440"/>
      <c r="K442" s="440"/>
      <c r="L442" s="440"/>
      <c r="M442" s="440"/>
      <c r="N442" s="440"/>
      <c r="O442" s="440"/>
      <c r="P442" s="440"/>
      <c r="Q442" s="440"/>
      <c r="R442" s="440"/>
      <c r="S442" s="440"/>
      <c r="T442" s="440"/>
      <c r="U442" s="440"/>
      <c r="V442" s="440"/>
      <c r="W442" s="440"/>
      <c r="X442" s="440"/>
      <c r="Y442" s="440"/>
      <c r="Z442" s="440"/>
    </row>
    <row r="443" ht="23.25" customHeight="1">
      <c r="A443" s="440"/>
      <c r="B443" s="440"/>
      <c r="C443" s="440"/>
      <c r="D443" s="440"/>
      <c r="E443" s="440"/>
      <c r="F443" s="440"/>
      <c r="G443" s="440"/>
      <c r="H443" s="440"/>
      <c r="I443" s="440"/>
      <c r="J443" s="440"/>
      <c r="K443" s="440"/>
      <c r="L443" s="440"/>
      <c r="M443" s="440"/>
      <c r="N443" s="440"/>
      <c r="O443" s="440"/>
      <c r="P443" s="440"/>
      <c r="Q443" s="440"/>
      <c r="R443" s="440"/>
      <c r="S443" s="440"/>
      <c r="T443" s="440"/>
      <c r="U443" s="440"/>
      <c r="V443" s="440"/>
      <c r="W443" s="440"/>
      <c r="X443" s="440"/>
      <c r="Y443" s="440"/>
      <c r="Z443" s="440"/>
    </row>
    <row r="444" ht="23.25" customHeight="1">
      <c r="A444" s="440"/>
      <c r="B444" s="440"/>
      <c r="C444" s="440"/>
      <c r="D444" s="440"/>
      <c r="E444" s="440"/>
      <c r="F444" s="440"/>
      <c r="G444" s="440"/>
      <c r="H444" s="440"/>
      <c r="I444" s="440"/>
      <c r="J444" s="440"/>
      <c r="K444" s="440"/>
      <c r="L444" s="440"/>
      <c r="M444" s="440"/>
      <c r="N444" s="440"/>
      <c r="O444" s="440"/>
      <c r="P444" s="440"/>
      <c r="Q444" s="440"/>
      <c r="R444" s="440"/>
      <c r="S444" s="440"/>
      <c r="T444" s="440"/>
      <c r="U444" s="440"/>
      <c r="V444" s="440"/>
      <c r="W444" s="440"/>
      <c r="X444" s="440"/>
      <c r="Y444" s="440"/>
      <c r="Z444" s="440"/>
    </row>
    <row r="445" ht="23.25" customHeight="1">
      <c r="A445" s="440"/>
      <c r="B445" s="440"/>
      <c r="C445" s="440"/>
      <c r="D445" s="440"/>
      <c r="E445" s="440"/>
      <c r="F445" s="440"/>
      <c r="G445" s="440"/>
      <c r="H445" s="440"/>
      <c r="I445" s="440"/>
      <c r="J445" s="440"/>
      <c r="K445" s="440"/>
      <c r="L445" s="440"/>
      <c r="M445" s="440"/>
      <c r="N445" s="440"/>
      <c r="O445" s="440"/>
      <c r="P445" s="440"/>
      <c r="Q445" s="440"/>
      <c r="R445" s="440"/>
      <c r="S445" s="440"/>
      <c r="T445" s="440"/>
      <c r="U445" s="440"/>
      <c r="V445" s="440"/>
      <c r="W445" s="440"/>
      <c r="X445" s="440"/>
      <c r="Y445" s="440"/>
      <c r="Z445" s="440"/>
    </row>
    <row r="446" ht="23.25" customHeight="1">
      <c r="A446" s="440"/>
      <c r="B446" s="440"/>
      <c r="C446" s="440"/>
      <c r="D446" s="440"/>
      <c r="E446" s="440"/>
      <c r="F446" s="440"/>
      <c r="G446" s="440"/>
      <c r="H446" s="440"/>
      <c r="I446" s="440"/>
      <c r="J446" s="440"/>
      <c r="K446" s="440"/>
      <c r="L446" s="440"/>
      <c r="M446" s="440"/>
      <c r="N446" s="440"/>
      <c r="O446" s="440"/>
      <c r="P446" s="440"/>
      <c r="Q446" s="440"/>
      <c r="R446" s="440"/>
      <c r="S446" s="440"/>
      <c r="T446" s="440"/>
      <c r="U446" s="440"/>
      <c r="V446" s="440"/>
      <c r="W446" s="440"/>
      <c r="X446" s="440"/>
      <c r="Y446" s="440"/>
      <c r="Z446" s="440"/>
    </row>
    <row r="447" ht="23.25" customHeight="1">
      <c r="A447" s="440"/>
      <c r="B447" s="440"/>
      <c r="C447" s="440"/>
      <c r="D447" s="440"/>
      <c r="E447" s="440"/>
      <c r="F447" s="440"/>
      <c r="G447" s="440"/>
      <c r="H447" s="440"/>
      <c r="I447" s="440"/>
      <c r="J447" s="440"/>
      <c r="K447" s="440"/>
      <c r="L447" s="440"/>
      <c r="M447" s="440"/>
      <c r="N447" s="440"/>
      <c r="O447" s="440"/>
      <c r="P447" s="440"/>
      <c r="Q447" s="440"/>
      <c r="R447" s="440"/>
      <c r="S447" s="440"/>
      <c r="T447" s="440"/>
      <c r="U447" s="440"/>
      <c r="V447" s="440"/>
      <c r="W447" s="440"/>
      <c r="X447" s="440"/>
      <c r="Y447" s="440"/>
      <c r="Z447" s="440"/>
    </row>
    <row r="448" ht="23.25" customHeight="1">
      <c r="A448" s="440"/>
      <c r="B448" s="440"/>
      <c r="C448" s="440"/>
      <c r="D448" s="440"/>
      <c r="E448" s="440"/>
      <c r="F448" s="440"/>
      <c r="G448" s="440"/>
      <c r="H448" s="440"/>
      <c r="I448" s="440"/>
      <c r="J448" s="440"/>
      <c r="K448" s="440"/>
      <c r="L448" s="440"/>
      <c r="M448" s="440"/>
      <c r="N448" s="440"/>
      <c r="O448" s="440"/>
      <c r="P448" s="440"/>
      <c r="Q448" s="440"/>
      <c r="R448" s="440"/>
      <c r="S448" s="440"/>
      <c r="T448" s="440"/>
      <c r="U448" s="440"/>
      <c r="V448" s="440"/>
      <c r="W448" s="440"/>
      <c r="X448" s="440"/>
      <c r="Y448" s="440"/>
      <c r="Z448" s="440"/>
    </row>
    <row r="449" ht="23.25" customHeight="1">
      <c r="A449" s="440"/>
      <c r="B449" s="440"/>
      <c r="C449" s="440"/>
      <c r="D449" s="440"/>
      <c r="E449" s="440"/>
      <c r="F449" s="440"/>
      <c r="G449" s="440"/>
      <c r="H449" s="440"/>
      <c r="I449" s="440"/>
      <c r="J449" s="440"/>
      <c r="K449" s="440"/>
      <c r="L449" s="440"/>
      <c r="M449" s="440"/>
      <c r="N449" s="440"/>
      <c r="O449" s="440"/>
      <c r="P449" s="440"/>
      <c r="Q449" s="440"/>
      <c r="R449" s="440"/>
      <c r="S449" s="440"/>
      <c r="T449" s="440"/>
      <c r="U449" s="440"/>
      <c r="V449" s="440"/>
      <c r="W449" s="440"/>
      <c r="X449" s="440"/>
      <c r="Y449" s="440"/>
      <c r="Z449" s="440"/>
    </row>
    <row r="450" ht="23.25" customHeight="1">
      <c r="A450" s="440"/>
      <c r="B450" s="440"/>
      <c r="C450" s="440"/>
      <c r="D450" s="440"/>
      <c r="E450" s="440"/>
      <c r="F450" s="440"/>
      <c r="G450" s="440"/>
      <c r="H450" s="440"/>
      <c r="I450" s="440"/>
      <c r="J450" s="440"/>
      <c r="K450" s="440"/>
      <c r="L450" s="440"/>
      <c r="M450" s="440"/>
      <c r="N450" s="440"/>
      <c r="O450" s="440"/>
      <c r="P450" s="440"/>
      <c r="Q450" s="440"/>
      <c r="R450" s="440"/>
      <c r="S450" s="440"/>
      <c r="T450" s="440"/>
      <c r="U450" s="440"/>
      <c r="V450" s="440"/>
      <c r="W450" s="440"/>
      <c r="X450" s="440"/>
      <c r="Y450" s="440"/>
      <c r="Z450" s="440"/>
    </row>
    <row r="451" ht="23.25" customHeight="1">
      <c r="A451" s="440"/>
      <c r="B451" s="440"/>
      <c r="C451" s="440"/>
      <c r="D451" s="440"/>
      <c r="E451" s="440"/>
      <c r="F451" s="440"/>
      <c r="G451" s="440"/>
      <c r="H451" s="440"/>
      <c r="I451" s="440"/>
      <c r="J451" s="440"/>
      <c r="K451" s="440"/>
      <c r="L451" s="440"/>
      <c r="M451" s="440"/>
      <c r="N451" s="440"/>
      <c r="O451" s="440"/>
      <c r="P451" s="440"/>
      <c r="Q451" s="440"/>
      <c r="R451" s="440"/>
      <c r="S451" s="440"/>
      <c r="T451" s="440"/>
      <c r="U451" s="440"/>
      <c r="V451" s="440"/>
      <c r="W451" s="440"/>
      <c r="X451" s="440"/>
      <c r="Y451" s="440"/>
      <c r="Z451" s="440"/>
    </row>
    <row r="452" ht="23.25" customHeight="1">
      <c r="A452" s="440"/>
      <c r="B452" s="440"/>
      <c r="C452" s="440"/>
      <c r="D452" s="440"/>
      <c r="E452" s="440"/>
      <c r="F452" s="440"/>
      <c r="G452" s="440"/>
      <c r="H452" s="440"/>
      <c r="I452" s="440"/>
      <c r="J452" s="440"/>
      <c r="K452" s="440"/>
      <c r="L452" s="440"/>
      <c r="M452" s="440"/>
      <c r="N452" s="440"/>
      <c r="O452" s="440"/>
      <c r="P452" s="440"/>
      <c r="Q452" s="440"/>
      <c r="R452" s="440"/>
      <c r="S452" s="440"/>
      <c r="T452" s="440"/>
      <c r="U452" s="440"/>
      <c r="V452" s="440"/>
      <c r="W452" s="440"/>
      <c r="X452" s="440"/>
      <c r="Y452" s="440"/>
      <c r="Z452" s="440"/>
    </row>
    <row r="453" ht="23.25" customHeight="1">
      <c r="A453" s="440"/>
      <c r="B453" s="440"/>
      <c r="C453" s="440"/>
      <c r="D453" s="440"/>
      <c r="E453" s="440"/>
      <c r="F453" s="440"/>
      <c r="G453" s="440"/>
      <c r="H453" s="440"/>
      <c r="I453" s="440"/>
      <c r="J453" s="440"/>
      <c r="K453" s="440"/>
      <c r="L453" s="440"/>
      <c r="M453" s="440"/>
      <c r="N453" s="440"/>
      <c r="O453" s="440"/>
      <c r="P453" s="440"/>
      <c r="Q453" s="440"/>
      <c r="R453" s="440"/>
      <c r="S453" s="440"/>
      <c r="T453" s="440"/>
      <c r="U453" s="440"/>
      <c r="V453" s="440"/>
      <c r="W453" s="440"/>
      <c r="X453" s="440"/>
      <c r="Y453" s="440"/>
      <c r="Z453" s="440"/>
    </row>
    <row r="454" ht="23.25" customHeight="1">
      <c r="A454" s="440"/>
      <c r="B454" s="440"/>
      <c r="C454" s="440"/>
      <c r="D454" s="440"/>
      <c r="E454" s="440"/>
      <c r="F454" s="440"/>
      <c r="G454" s="440"/>
      <c r="H454" s="440"/>
      <c r="I454" s="440"/>
      <c r="J454" s="440"/>
      <c r="K454" s="440"/>
      <c r="L454" s="440"/>
      <c r="M454" s="440"/>
      <c r="N454" s="440"/>
      <c r="O454" s="440"/>
      <c r="P454" s="440"/>
      <c r="Q454" s="440"/>
      <c r="R454" s="440"/>
      <c r="S454" s="440"/>
      <c r="T454" s="440"/>
      <c r="U454" s="440"/>
      <c r="V454" s="440"/>
      <c r="W454" s="440"/>
      <c r="X454" s="440"/>
      <c r="Y454" s="440"/>
      <c r="Z454" s="440"/>
    </row>
    <row r="455" ht="23.25" customHeight="1">
      <c r="A455" s="440"/>
      <c r="B455" s="440"/>
      <c r="C455" s="440"/>
      <c r="D455" s="440"/>
      <c r="E455" s="440"/>
      <c r="F455" s="440"/>
      <c r="G455" s="440"/>
      <c r="H455" s="440"/>
      <c r="I455" s="440"/>
      <c r="J455" s="440"/>
      <c r="K455" s="440"/>
      <c r="L455" s="440"/>
      <c r="M455" s="440"/>
      <c r="N455" s="440"/>
      <c r="O455" s="440"/>
      <c r="P455" s="440"/>
      <c r="Q455" s="440"/>
      <c r="R455" s="440"/>
      <c r="S455" s="440"/>
      <c r="T455" s="440"/>
      <c r="U455" s="440"/>
      <c r="V455" s="440"/>
      <c r="W455" s="440"/>
      <c r="X455" s="440"/>
      <c r="Y455" s="440"/>
      <c r="Z455" s="440"/>
    </row>
    <row r="456" ht="23.25" customHeight="1">
      <c r="A456" s="440"/>
      <c r="B456" s="440"/>
      <c r="C456" s="440"/>
      <c r="D456" s="440"/>
      <c r="E456" s="440"/>
      <c r="F456" s="440"/>
      <c r="G456" s="440"/>
      <c r="H456" s="440"/>
      <c r="I456" s="440"/>
      <c r="J456" s="440"/>
      <c r="K456" s="440"/>
      <c r="L456" s="440"/>
      <c r="M456" s="440"/>
      <c r="N456" s="440"/>
      <c r="O456" s="440"/>
      <c r="P456" s="440"/>
      <c r="Q456" s="440"/>
      <c r="R456" s="440"/>
      <c r="S456" s="440"/>
      <c r="T456" s="440"/>
      <c r="U456" s="440"/>
      <c r="V456" s="440"/>
      <c r="W456" s="440"/>
      <c r="X456" s="440"/>
      <c r="Y456" s="440"/>
      <c r="Z456" s="440"/>
    </row>
    <row r="457" ht="23.25" customHeight="1">
      <c r="A457" s="440"/>
      <c r="B457" s="440"/>
      <c r="C457" s="440"/>
      <c r="D457" s="440"/>
      <c r="E457" s="440"/>
      <c r="F457" s="440"/>
      <c r="G457" s="440"/>
      <c r="H457" s="440"/>
      <c r="I457" s="440"/>
      <c r="J457" s="440"/>
      <c r="K457" s="440"/>
      <c r="L457" s="440"/>
      <c r="M457" s="440"/>
      <c r="N457" s="440"/>
      <c r="O457" s="440"/>
      <c r="P457" s="440"/>
      <c r="Q457" s="440"/>
      <c r="R457" s="440"/>
      <c r="S457" s="440"/>
      <c r="T457" s="440"/>
      <c r="U457" s="440"/>
      <c r="V457" s="440"/>
      <c r="W457" s="440"/>
      <c r="X457" s="440"/>
      <c r="Y457" s="440"/>
      <c r="Z457" s="440"/>
    </row>
    <row r="458" ht="23.25" customHeight="1">
      <c r="A458" s="440"/>
      <c r="B458" s="440"/>
      <c r="C458" s="440"/>
      <c r="D458" s="440"/>
      <c r="E458" s="440"/>
      <c r="F458" s="440"/>
      <c r="G458" s="440"/>
      <c r="H458" s="440"/>
      <c r="I458" s="440"/>
      <c r="J458" s="440"/>
      <c r="K458" s="440"/>
      <c r="L458" s="440"/>
      <c r="M458" s="440"/>
      <c r="N458" s="440"/>
      <c r="O458" s="440"/>
      <c r="P458" s="440"/>
      <c r="Q458" s="440"/>
      <c r="R458" s="440"/>
      <c r="S458" s="440"/>
      <c r="T458" s="440"/>
      <c r="U458" s="440"/>
      <c r="V458" s="440"/>
      <c r="W458" s="440"/>
      <c r="X458" s="440"/>
      <c r="Y458" s="440"/>
      <c r="Z458" s="440"/>
    </row>
    <row r="459" ht="23.25" customHeight="1">
      <c r="A459" s="440"/>
      <c r="B459" s="440"/>
      <c r="C459" s="440"/>
      <c r="D459" s="440"/>
      <c r="E459" s="440"/>
      <c r="F459" s="440"/>
      <c r="G459" s="440"/>
      <c r="H459" s="440"/>
      <c r="I459" s="440"/>
      <c r="J459" s="440"/>
      <c r="K459" s="440"/>
      <c r="L459" s="440"/>
      <c r="M459" s="440"/>
      <c r="N459" s="440"/>
      <c r="O459" s="440"/>
      <c r="P459" s="440"/>
      <c r="Q459" s="440"/>
      <c r="R459" s="440"/>
      <c r="S459" s="440"/>
      <c r="T459" s="440"/>
      <c r="U459" s="440"/>
      <c r="V459" s="440"/>
      <c r="W459" s="440"/>
      <c r="X459" s="440"/>
      <c r="Y459" s="440"/>
      <c r="Z459" s="440"/>
    </row>
    <row r="460" ht="23.25" customHeight="1">
      <c r="A460" s="440"/>
      <c r="B460" s="440"/>
      <c r="C460" s="440"/>
      <c r="D460" s="440"/>
      <c r="E460" s="440"/>
      <c r="F460" s="440"/>
      <c r="G460" s="440"/>
      <c r="H460" s="440"/>
      <c r="I460" s="440"/>
      <c r="J460" s="440"/>
      <c r="K460" s="440"/>
      <c r="L460" s="440"/>
      <c r="M460" s="440"/>
      <c r="N460" s="440"/>
      <c r="O460" s="440"/>
      <c r="P460" s="440"/>
      <c r="Q460" s="440"/>
      <c r="R460" s="440"/>
      <c r="S460" s="440"/>
      <c r="T460" s="440"/>
      <c r="U460" s="440"/>
      <c r="V460" s="440"/>
      <c r="W460" s="440"/>
      <c r="X460" s="440"/>
      <c r="Y460" s="440"/>
      <c r="Z460" s="440"/>
    </row>
    <row r="461" ht="23.25" customHeight="1">
      <c r="A461" s="440"/>
      <c r="B461" s="440"/>
      <c r="C461" s="440"/>
      <c r="D461" s="440"/>
      <c r="E461" s="440"/>
      <c r="F461" s="440"/>
      <c r="G461" s="440"/>
      <c r="H461" s="440"/>
      <c r="I461" s="440"/>
      <c r="J461" s="440"/>
      <c r="K461" s="440"/>
      <c r="L461" s="440"/>
      <c r="M461" s="440"/>
      <c r="N461" s="440"/>
      <c r="O461" s="440"/>
      <c r="P461" s="440"/>
      <c r="Q461" s="440"/>
      <c r="R461" s="440"/>
      <c r="S461" s="440"/>
      <c r="T461" s="440"/>
      <c r="U461" s="440"/>
      <c r="V461" s="440"/>
      <c r="W461" s="440"/>
      <c r="X461" s="440"/>
      <c r="Y461" s="440"/>
      <c r="Z461" s="440"/>
    </row>
    <row r="462" ht="23.25" customHeight="1">
      <c r="A462" s="440"/>
      <c r="B462" s="440"/>
      <c r="C462" s="440"/>
      <c r="D462" s="440"/>
      <c r="E462" s="440"/>
      <c r="F462" s="440"/>
      <c r="G462" s="440"/>
      <c r="H462" s="440"/>
      <c r="I462" s="440"/>
      <c r="J462" s="440"/>
      <c r="K462" s="440"/>
      <c r="L462" s="440"/>
      <c r="M462" s="440"/>
      <c r="N462" s="440"/>
      <c r="O462" s="440"/>
      <c r="P462" s="440"/>
      <c r="Q462" s="440"/>
      <c r="R462" s="440"/>
      <c r="S462" s="440"/>
      <c r="T462" s="440"/>
      <c r="U462" s="440"/>
      <c r="V462" s="440"/>
      <c r="W462" s="440"/>
      <c r="X462" s="440"/>
      <c r="Y462" s="440"/>
      <c r="Z462" s="440"/>
    </row>
    <row r="463" ht="23.25" customHeight="1">
      <c r="A463" s="440"/>
      <c r="B463" s="440"/>
      <c r="C463" s="440"/>
      <c r="D463" s="440"/>
      <c r="E463" s="440"/>
      <c r="F463" s="440"/>
      <c r="G463" s="440"/>
      <c r="H463" s="440"/>
      <c r="I463" s="440"/>
      <c r="J463" s="440"/>
      <c r="K463" s="440"/>
      <c r="L463" s="440"/>
      <c r="M463" s="440"/>
      <c r="N463" s="440"/>
      <c r="O463" s="440"/>
      <c r="P463" s="440"/>
      <c r="Q463" s="440"/>
      <c r="R463" s="440"/>
      <c r="S463" s="440"/>
      <c r="T463" s="440"/>
      <c r="U463" s="440"/>
      <c r="V463" s="440"/>
      <c r="W463" s="440"/>
      <c r="X463" s="440"/>
      <c r="Y463" s="440"/>
      <c r="Z463" s="440"/>
    </row>
    <row r="464" ht="23.25" customHeight="1">
      <c r="A464" s="440"/>
      <c r="B464" s="440"/>
      <c r="C464" s="440"/>
      <c r="D464" s="440"/>
      <c r="E464" s="440"/>
      <c r="F464" s="440"/>
      <c r="G464" s="440"/>
      <c r="H464" s="440"/>
      <c r="I464" s="440"/>
      <c r="J464" s="440"/>
      <c r="K464" s="440"/>
      <c r="L464" s="440"/>
      <c r="M464" s="440"/>
      <c r="N464" s="440"/>
      <c r="O464" s="440"/>
      <c r="P464" s="440"/>
      <c r="Q464" s="440"/>
      <c r="R464" s="440"/>
      <c r="S464" s="440"/>
      <c r="T464" s="440"/>
      <c r="U464" s="440"/>
      <c r="V464" s="440"/>
      <c r="W464" s="440"/>
      <c r="X464" s="440"/>
      <c r="Y464" s="440"/>
      <c r="Z464" s="440"/>
    </row>
    <row r="465" ht="23.25" customHeight="1">
      <c r="A465" s="440"/>
      <c r="B465" s="440"/>
      <c r="C465" s="440"/>
      <c r="D465" s="440"/>
      <c r="E465" s="440"/>
      <c r="F465" s="440"/>
      <c r="G465" s="440"/>
      <c r="H465" s="440"/>
      <c r="I465" s="440"/>
      <c r="J465" s="440"/>
      <c r="K465" s="440"/>
      <c r="L465" s="440"/>
      <c r="M465" s="440"/>
      <c r="N465" s="440"/>
      <c r="O465" s="440"/>
      <c r="P465" s="440"/>
      <c r="Q465" s="440"/>
      <c r="R465" s="440"/>
      <c r="S465" s="440"/>
      <c r="T465" s="440"/>
      <c r="U465" s="440"/>
      <c r="V465" s="440"/>
      <c r="W465" s="440"/>
      <c r="X465" s="440"/>
      <c r="Y465" s="440"/>
      <c r="Z465" s="440"/>
    </row>
    <row r="466" ht="23.25" customHeight="1">
      <c r="A466" s="440"/>
      <c r="B466" s="440"/>
      <c r="C466" s="440"/>
      <c r="D466" s="440"/>
      <c r="E466" s="440"/>
      <c r="F466" s="440"/>
      <c r="G466" s="440"/>
      <c r="H466" s="440"/>
      <c r="I466" s="440"/>
      <c r="J466" s="440"/>
      <c r="K466" s="440"/>
      <c r="L466" s="440"/>
      <c r="M466" s="440"/>
      <c r="N466" s="440"/>
      <c r="O466" s="440"/>
      <c r="P466" s="440"/>
      <c r="Q466" s="440"/>
      <c r="R466" s="440"/>
      <c r="S466" s="440"/>
      <c r="T466" s="440"/>
      <c r="U466" s="440"/>
      <c r="V466" s="440"/>
      <c r="W466" s="440"/>
      <c r="X466" s="440"/>
      <c r="Y466" s="440"/>
      <c r="Z466" s="440"/>
    </row>
    <row r="467" ht="23.25" customHeight="1">
      <c r="A467" s="440"/>
      <c r="B467" s="440"/>
      <c r="C467" s="440"/>
      <c r="D467" s="440"/>
      <c r="E467" s="440"/>
      <c r="F467" s="440"/>
      <c r="G467" s="440"/>
      <c r="H467" s="440"/>
      <c r="I467" s="440"/>
      <c r="J467" s="440"/>
      <c r="K467" s="440"/>
      <c r="L467" s="440"/>
      <c r="M467" s="440"/>
      <c r="N467" s="440"/>
      <c r="O467" s="440"/>
      <c r="P467" s="440"/>
      <c r="Q467" s="440"/>
      <c r="R467" s="440"/>
      <c r="S467" s="440"/>
      <c r="T467" s="440"/>
      <c r="U467" s="440"/>
      <c r="V467" s="440"/>
      <c r="W467" s="440"/>
      <c r="X467" s="440"/>
      <c r="Y467" s="440"/>
      <c r="Z467" s="440"/>
    </row>
    <row r="468" ht="23.25" customHeight="1">
      <c r="A468" s="440"/>
      <c r="B468" s="440"/>
      <c r="C468" s="440"/>
      <c r="D468" s="440"/>
      <c r="E468" s="440"/>
      <c r="F468" s="440"/>
      <c r="G468" s="440"/>
      <c r="H468" s="440"/>
      <c r="I468" s="440"/>
      <c r="J468" s="440"/>
      <c r="K468" s="440"/>
      <c r="L468" s="440"/>
      <c r="M468" s="440"/>
      <c r="N468" s="440"/>
      <c r="O468" s="440"/>
      <c r="P468" s="440"/>
      <c r="Q468" s="440"/>
      <c r="R468" s="440"/>
      <c r="S468" s="440"/>
      <c r="T468" s="440"/>
      <c r="U468" s="440"/>
      <c r="V468" s="440"/>
      <c r="W468" s="440"/>
      <c r="X468" s="440"/>
      <c r="Y468" s="440"/>
      <c r="Z468" s="440"/>
    </row>
    <row r="469" ht="23.25" customHeight="1">
      <c r="A469" s="440"/>
      <c r="B469" s="440"/>
      <c r="C469" s="440"/>
      <c r="D469" s="440"/>
      <c r="E469" s="440"/>
      <c r="F469" s="440"/>
      <c r="G469" s="440"/>
      <c r="H469" s="440"/>
      <c r="I469" s="440"/>
      <c r="J469" s="440"/>
      <c r="K469" s="440"/>
      <c r="L469" s="440"/>
      <c r="M469" s="440"/>
      <c r="N469" s="440"/>
      <c r="O469" s="440"/>
      <c r="P469" s="440"/>
      <c r="Q469" s="440"/>
      <c r="R469" s="440"/>
      <c r="S469" s="440"/>
      <c r="T469" s="440"/>
      <c r="U469" s="440"/>
      <c r="V469" s="440"/>
      <c r="W469" s="440"/>
      <c r="X469" s="440"/>
      <c r="Y469" s="440"/>
      <c r="Z469" s="440"/>
    </row>
    <row r="470" ht="23.25" customHeight="1">
      <c r="A470" s="440"/>
      <c r="B470" s="440"/>
      <c r="C470" s="440"/>
      <c r="D470" s="440"/>
      <c r="E470" s="440"/>
      <c r="F470" s="440"/>
      <c r="G470" s="440"/>
      <c r="H470" s="440"/>
      <c r="I470" s="440"/>
      <c r="J470" s="440"/>
      <c r="K470" s="440"/>
      <c r="L470" s="440"/>
      <c r="M470" s="440"/>
      <c r="N470" s="440"/>
      <c r="O470" s="440"/>
      <c r="P470" s="440"/>
      <c r="Q470" s="440"/>
      <c r="R470" s="440"/>
      <c r="S470" s="440"/>
      <c r="T470" s="440"/>
      <c r="U470" s="440"/>
      <c r="V470" s="440"/>
      <c r="W470" s="440"/>
      <c r="X470" s="440"/>
      <c r="Y470" s="440"/>
      <c r="Z470" s="440"/>
    </row>
    <row r="471" ht="23.25" customHeight="1">
      <c r="A471" s="440"/>
      <c r="B471" s="440"/>
      <c r="C471" s="440"/>
      <c r="D471" s="440"/>
      <c r="E471" s="440"/>
      <c r="F471" s="440"/>
      <c r="G471" s="440"/>
      <c r="H471" s="440"/>
      <c r="I471" s="440"/>
      <c r="J471" s="440"/>
      <c r="K471" s="440"/>
      <c r="L471" s="440"/>
      <c r="M471" s="440"/>
      <c r="N471" s="440"/>
      <c r="O471" s="440"/>
      <c r="P471" s="440"/>
      <c r="Q471" s="440"/>
      <c r="R471" s="440"/>
      <c r="S471" s="440"/>
      <c r="T471" s="440"/>
      <c r="U471" s="440"/>
      <c r="V471" s="440"/>
      <c r="W471" s="440"/>
      <c r="X471" s="440"/>
      <c r="Y471" s="440"/>
      <c r="Z471" s="440"/>
    </row>
    <row r="472" ht="23.25" customHeight="1">
      <c r="A472" s="440"/>
      <c r="B472" s="440"/>
      <c r="C472" s="440"/>
      <c r="D472" s="440"/>
      <c r="E472" s="440"/>
      <c r="F472" s="440"/>
      <c r="G472" s="440"/>
      <c r="H472" s="440"/>
      <c r="I472" s="440"/>
      <c r="J472" s="440"/>
      <c r="K472" s="440"/>
      <c r="L472" s="440"/>
      <c r="M472" s="440"/>
      <c r="N472" s="440"/>
      <c r="O472" s="440"/>
      <c r="P472" s="440"/>
      <c r="Q472" s="440"/>
      <c r="R472" s="440"/>
      <c r="S472" s="440"/>
      <c r="T472" s="440"/>
      <c r="U472" s="440"/>
      <c r="V472" s="440"/>
      <c r="W472" s="440"/>
      <c r="X472" s="440"/>
      <c r="Y472" s="440"/>
      <c r="Z472" s="440"/>
    </row>
    <row r="473" ht="23.25" customHeight="1">
      <c r="A473" s="440"/>
      <c r="B473" s="440"/>
      <c r="C473" s="440"/>
      <c r="D473" s="440"/>
      <c r="E473" s="440"/>
      <c r="F473" s="440"/>
      <c r="G473" s="440"/>
      <c r="H473" s="440"/>
      <c r="I473" s="440"/>
      <c r="J473" s="440"/>
      <c r="K473" s="440"/>
      <c r="L473" s="440"/>
      <c r="M473" s="440"/>
      <c r="N473" s="440"/>
      <c r="O473" s="440"/>
      <c r="P473" s="440"/>
      <c r="Q473" s="440"/>
      <c r="R473" s="440"/>
      <c r="S473" s="440"/>
      <c r="T473" s="440"/>
      <c r="U473" s="440"/>
      <c r="V473" s="440"/>
      <c r="W473" s="440"/>
      <c r="X473" s="440"/>
      <c r="Y473" s="440"/>
      <c r="Z473" s="440"/>
    </row>
    <row r="474" ht="23.25" customHeight="1">
      <c r="A474" s="440"/>
      <c r="B474" s="440"/>
      <c r="C474" s="440"/>
      <c r="D474" s="440"/>
      <c r="E474" s="440"/>
      <c r="F474" s="440"/>
      <c r="G474" s="440"/>
      <c r="H474" s="440"/>
      <c r="I474" s="440"/>
      <c r="J474" s="440"/>
      <c r="K474" s="440"/>
      <c r="L474" s="440"/>
      <c r="M474" s="440"/>
      <c r="N474" s="440"/>
      <c r="O474" s="440"/>
      <c r="P474" s="440"/>
      <c r="Q474" s="440"/>
      <c r="R474" s="440"/>
      <c r="S474" s="440"/>
      <c r="T474" s="440"/>
      <c r="U474" s="440"/>
      <c r="V474" s="440"/>
      <c r="W474" s="440"/>
      <c r="X474" s="440"/>
      <c r="Y474" s="440"/>
      <c r="Z474" s="440"/>
    </row>
    <row r="475" ht="23.25" customHeight="1">
      <c r="A475" s="440"/>
      <c r="B475" s="440"/>
      <c r="C475" s="440"/>
      <c r="D475" s="440"/>
      <c r="E475" s="440"/>
      <c r="F475" s="440"/>
      <c r="G475" s="440"/>
      <c r="H475" s="440"/>
      <c r="I475" s="440"/>
      <c r="J475" s="440"/>
      <c r="K475" s="440"/>
      <c r="L475" s="440"/>
      <c r="M475" s="440"/>
      <c r="N475" s="440"/>
      <c r="O475" s="440"/>
      <c r="P475" s="440"/>
      <c r="Q475" s="440"/>
      <c r="R475" s="440"/>
      <c r="S475" s="440"/>
      <c r="T475" s="440"/>
      <c r="U475" s="440"/>
      <c r="V475" s="440"/>
      <c r="W475" s="440"/>
      <c r="X475" s="440"/>
      <c r="Y475" s="440"/>
      <c r="Z475" s="440"/>
    </row>
    <row r="476" ht="23.25" customHeight="1">
      <c r="A476" s="440"/>
      <c r="B476" s="440"/>
      <c r="C476" s="440"/>
      <c r="D476" s="440"/>
      <c r="E476" s="440"/>
      <c r="F476" s="440"/>
      <c r="G476" s="440"/>
      <c r="H476" s="440"/>
      <c r="I476" s="440"/>
      <c r="J476" s="440"/>
      <c r="K476" s="440"/>
      <c r="L476" s="440"/>
      <c r="M476" s="440"/>
      <c r="N476" s="440"/>
      <c r="O476" s="440"/>
      <c r="P476" s="440"/>
      <c r="Q476" s="440"/>
      <c r="R476" s="440"/>
      <c r="S476" s="440"/>
      <c r="T476" s="440"/>
      <c r="U476" s="440"/>
      <c r="V476" s="440"/>
      <c r="W476" s="440"/>
      <c r="X476" s="440"/>
      <c r="Y476" s="440"/>
      <c r="Z476" s="440"/>
    </row>
    <row r="477" ht="23.25" customHeight="1">
      <c r="A477" s="440"/>
      <c r="B477" s="440"/>
      <c r="C477" s="440"/>
      <c r="D477" s="440"/>
      <c r="E477" s="440"/>
      <c r="F477" s="440"/>
      <c r="G477" s="440"/>
      <c r="H477" s="440"/>
      <c r="I477" s="440"/>
      <c r="J477" s="440"/>
      <c r="K477" s="440"/>
      <c r="L477" s="440"/>
      <c r="M477" s="440"/>
      <c r="N477" s="440"/>
      <c r="O477" s="440"/>
      <c r="P477" s="440"/>
      <c r="Q477" s="440"/>
      <c r="R477" s="440"/>
      <c r="S477" s="440"/>
      <c r="T477" s="440"/>
      <c r="U477" s="440"/>
      <c r="V477" s="440"/>
      <c r="W477" s="440"/>
      <c r="X477" s="440"/>
      <c r="Y477" s="440"/>
      <c r="Z477" s="440"/>
    </row>
    <row r="478" ht="23.25" customHeight="1">
      <c r="A478" s="440"/>
      <c r="B478" s="440"/>
      <c r="C478" s="440"/>
      <c r="D478" s="440"/>
      <c r="E478" s="440"/>
      <c r="F478" s="440"/>
      <c r="G478" s="440"/>
      <c r="H478" s="440"/>
      <c r="I478" s="440"/>
      <c r="J478" s="440"/>
      <c r="K478" s="440"/>
      <c r="L478" s="440"/>
      <c r="M478" s="440"/>
      <c r="N478" s="440"/>
      <c r="O478" s="440"/>
      <c r="P478" s="440"/>
      <c r="Q478" s="440"/>
      <c r="R478" s="440"/>
      <c r="S478" s="440"/>
      <c r="T478" s="440"/>
      <c r="U478" s="440"/>
      <c r="V478" s="440"/>
      <c r="W478" s="440"/>
      <c r="X478" s="440"/>
      <c r="Y478" s="440"/>
      <c r="Z478" s="440"/>
    </row>
    <row r="479" ht="23.25" customHeight="1">
      <c r="A479" s="440"/>
      <c r="B479" s="440"/>
      <c r="C479" s="440"/>
      <c r="D479" s="440"/>
      <c r="E479" s="440"/>
      <c r="F479" s="440"/>
      <c r="G479" s="440"/>
      <c r="H479" s="440"/>
      <c r="I479" s="440"/>
      <c r="J479" s="440"/>
      <c r="K479" s="440"/>
      <c r="L479" s="440"/>
      <c r="M479" s="440"/>
      <c r="N479" s="440"/>
      <c r="O479" s="440"/>
      <c r="P479" s="440"/>
      <c r="Q479" s="440"/>
      <c r="R479" s="440"/>
      <c r="S479" s="440"/>
      <c r="T479" s="440"/>
      <c r="U479" s="440"/>
      <c r="V479" s="440"/>
      <c r="W479" s="440"/>
      <c r="X479" s="440"/>
      <c r="Y479" s="440"/>
      <c r="Z479" s="440"/>
    </row>
    <row r="480" ht="23.25" customHeight="1">
      <c r="A480" s="440"/>
      <c r="B480" s="440"/>
      <c r="C480" s="440"/>
      <c r="D480" s="440"/>
      <c r="E480" s="440"/>
      <c r="F480" s="440"/>
      <c r="G480" s="440"/>
      <c r="H480" s="440"/>
      <c r="I480" s="440"/>
      <c r="J480" s="440"/>
      <c r="K480" s="440"/>
      <c r="L480" s="440"/>
      <c r="M480" s="440"/>
      <c r="N480" s="440"/>
      <c r="O480" s="440"/>
      <c r="P480" s="440"/>
      <c r="Q480" s="440"/>
      <c r="R480" s="440"/>
      <c r="S480" s="440"/>
      <c r="T480" s="440"/>
      <c r="U480" s="440"/>
      <c r="V480" s="440"/>
      <c r="W480" s="440"/>
      <c r="X480" s="440"/>
      <c r="Y480" s="440"/>
      <c r="Z480" s="440"/>
    </row>
    <row r="481" ht="23.25" customHeight="1">
      <c r="A481" s="440"/>
      <c r="B481" s="440"/>
      <c r="C481" s="440"/>
      <c r="D481" s="440"/>
      <c r="E481" s="440"/>
      <c r="F481" s="440"/>
      <c r="G481" s="440"/>
      <c r="H481" s="440"/>
      <c r="I481" s="440"/>
      <c r="J481" s="440"/>
      <c r="K481" s="440"/>
      <c r="L481" s="440"/>
      <c r="M481" s="440"/>
      <c r="N481" s="440"/>
      <c r="O481" s="440"/>
      <c r="P481" s="440"/>
      <c r="Q481" s="440"/>
      <c r="R481" s="440"/>
      <c r="S481" s="440"/>
      <c r="T481" s="440"/>
      <c r="U481" s="440"/>
      <c r="V481" s="440"/>
      <c r="W481" s="440"/>
      <c r="X481" s="440"/>
      <c r="Y481" s="440"/>
      <c r="Z481" s="440"/>
    </row>
    <row r="482" ht="23.25" customHeight="1">
      <c r="A482" s="440"/>
      <c r="B482" s="440"/>
      <c r="C482" s="440"/>
      <c r="D482" s="440"/>
      <c r="E482" s="440"/>
      <c r="F482" s="440"/>
      <c r="G482" s="440"/>
      <c r="H482" s="440"/>
      <c r="I482" s="440"/>
      <c r="J482" s="440"/>
      <c r="K482" s="440"/>
      <c r="L482" s="440"/>
      <c r="M482" s="440"/>
      <c r="N482" s="440"/>
      <c r="O482" s="440"/>
      <c r="P482" s="440"/>
      <c r="Q482" s="440"/>
      <c r="R482" s="440"/>
      <c r="S482" s="440"/>
      <c r="T482" s="440"/>
      <c r="U482" s="440"/>
      <c r="V482" s="440"/>
      <c r="W482" s="440"/>
      <c r="X482" s="440"/>
      <c r="Y482" s="440"/>
      <c r="Z482" s="440"/>
    </row>
    <row r="483" ht="23.25" customHeight="1">
      <c r="A483" s="440"/>
      <c r="B483" s="440"/>
      <c r="C483" s="440"/>
      <c r="D483" s="440"/>
      <c r="E483" s="440"/>
      <c r="F483" s="440"/>
      <c r="G483" s="440"/>
      <c r="H483" s="440"/>
      <c r="I483" s="440"/>
      <c r="J483" s="440"/>
      <c r="K483" s="440"/>
      <c r="L483" s="440"/>
      <c r="M483" s="440"/>
      <c r="N483" s="440"/>
      <c r="O483" s="440"/>
      <c r="P483" s="440"/>
      <c r="Q483" s="440"/>
      <c r="R483" s="440"/>
      <c r="S483" s="440"/>
      <c r="T483" s="440"/>
      <c r="U483" s="440"/>
      <c r="V483" s="440"/>
      <c r="W483" s="440"/>
      <c r="X483" s="440"/>
      <c r="Y483" s="440"/>
      <c r="Z483" s="440"/>
    </row>
    <row r="484" ht="23.25" customHeight="1">
      <c r="A484" s="440"/>
      <c r="B484" s="440"/>
      <c r="C484" s="440"/>
      <c r="D484" s="440"/>
      <c r="E484" s="440"/>
      <c r="F484" s="440"/>
      <c r="G484" s="440"/>
      <c r="H484" s="440"/>
      <c r="I484" s="440"/>
      <c r="J484" s="440"/>
      <c r="K484" s="440"/>
      <c r="L484" s="440"/>
      <c r="M484" s="440"/>
      <c r="N484" s="440"/>
      <c r="O484" s="440"/>
      <c r="P484" s="440"/>
      <c r="Q484" s="440"/>
      <c r="R484" s="440"/>
      <c r="S484" s="440"/>
      <c r="T484" s="440"/>
      <c r="U484" s="440"/>
      <c r="V484" s="440"/>
      <c r="W484" s="440"/>
      <c r="X484" s="440"/>
      <c r="Y484" s="440"/>
      <c r="Z484" s="440"/>
    </row>
    <row r="485" ht="23.25" customHeight="1">
      <c r="A485" s="440"/>
      <c r="B485" s="440"/>
      <c r="C485" s="440"/>
      <c r="D485" s="440"/>
      <c r="E485" s="440"/>
      <c r="F485" s="440"/>
      <c r="G485" s="440"/>
      <c r="H485" s="440"/>
      <c r="I485" s="440"/>
      <c r="J485" s="440"/>
      <c r="K485" s="440"/>
      <c r="L485" s="440"/>
      <c r="M485" s="440"/>
      <c r="N485" s="440"/>
      <c r="O485" s="440"/>
      <c r="P485" s="440"/>
      <c r="Q485" s="440"/>
      <c r="R485" s="440"/>
      <c r="S485" s="440"/>
      <c r="T485" s="440"/>
      <c r="U485" s="440"/>
      <c r="V485" s="440"/>
      <c r="W485" s="440"/>
      <c r="X485" s="440"/>
      <c r="Y485" s="440"/>
      <c r="Z485" s="440"/>
    </row>
    <row r="486" ht="23.25" customHeight="1">
      <c r="A486" s="440"/>
      <c r="B486" s="440"/>
      <c r="C486" s="440"/>
      <c r="D486" s="440"/>
      <c r="E486" s="440"/>
      <c r="F486" s="440"/>
      <c r="G486" s="440"/>
      <c r="H486" s="440"/>
      <c r="I486" s="440"/>
      <c r="J486" s="440"/>
      <c r="K486" s="440"/>
      <c r="L486" s="440"/>
      <c r="M486" s="440"/>
      <c r="N486" s="440"/>
      <c r="O486" s="440"/>
      <c r="P486" s="440"/>
      <c r="Q486" s="440"/>
      <c r="R486" s="440"/>
      <c r="S486" s="440"/>
      <c r="T486" s="440"/>
      <c r="U486" s="440"/>
      <c r="V486" s="440"/>
      <c r="W486" s="440"/>
      <c r="X486" s="440"/>
      <c r="Y486" s="440"/>
      <c r="Z486" s="440"/>
    </row>
    <row r="487" ht="23.25" customHeight="1">
      <c r="A487" s="440"/>
      <c r="B487" s="440"/>
      <c r="C487" s="440"/>
      <c r="D487" s="440"/>
      <c r="E487" s="440"/>
      <c r="F487" s="440"/>
      <c r="G487" s="440"/>
      <c r="H487" s="440"/>
      <c r="I487" s="440"/>
      <c r="J487" s="440"/>
      <c r="K487" s="440"/>
      <c r="L487" s="440"/>
      <c r="M487" s="440"/>
      <c r="N487" s="440"/>
      <c r="O487" s="440"/>
      <c r="P487" s="440"/>
      <c r="Q487" s="440"/>
      <c r="R487" s="440"/>
      <c r="S487" s="440"/>
      <c r="T487" s="440"/>
      <c r="U487" s="440"/>
      <c r="V487" s="440"/>
      <c r="W487" s="440"/>
      <c r="X487" s="440"/>
      <c r="Y487" s="440"/>
      <c r="Z487" s="440"/>
    </row>
    <row r="488" ht="23.25" customHeight="1">
      <c r="A488" s="440"/>
      <c r="B488" s="440"/>
      <c r="C488" s="440"/>
      <c r="D488" s="440"/>
      <c r="E488" s="440"/>
      <c r="F488" s="440"/>
      <c r="G488" s="440"/>
      <c r="H488" s="440"/>
      <c r="I488" s="440"/>
      <c r="J488" s="440"/>
      <c r="K488" s="440"/>
      <c r="L488" s="440"/>
      <c r="M488" s="440"/>
      <c r="N488" s="440"/>
      <c r="O488" s="440"/>
      <c r="P488" s="440"/>
      <c r="Q488" s="440"/>
      <c r="R488" s="440"/>
      <c r="S488" s="440"/>
      <c r="T488" s="440"/>
      <c r="U488" s="440"/>
      <c r="V488" s="440"/>
      <c r="W488" s="440"/>
      <c r="X488" s="440"/>
      <c r="Y488" s="440"/>
      <c r="Z488" s="440"/>
    </row>
    <row r="489" ht="23.25" customHeight="1">
      <c r="A489" s="440"/>
      <c r="B489" s="440"/>
      <c r="C489" s="440"/>
      <c r="D489" s="440"/>
      <c r="E489" s="440"/>
      <c r="F489" s="440"/>
      <c r="G489" s="440"/>
      <c r="H489" s="440"/>
      <c r="I489" s="440"/>
      <c r="J489" s="440"/>
      <c r="K489" s="440"/>
      <c r="L489" s="440"/>
      <c r="M489" s="440"/>
      <c r="N489" s="440"/>
      <c r="O489" s="440"/>
      <c r="P489" s="440"/>
      <c r="Q489" s="440"/>
      <c r="R489" s="440"/>
      <c r="S489" s="440"/>
      <c r="T489" s="440"/>
      <c r="U489" s="440"/>
      <c r="V489" s="440"/>
      <c r="W489" s="440"/>
      <c r="X489" s="440"/>
      <c r="Y489" s="440"/>
      <c r="Z489" s="440"/>
    </row>
    <row r="490" ht="23.25" customHeight="1">
      <c r="A490" s="440"/>
      <c r="B490" s="440"/>
      <c r="C490" s="440"/>
      <c r="D490" s="440"/>
      <c r="E490" s="440"/>
      <c r="F490" s="440"/>
      <c r="G490" s="440"/>
      <c r="H490" s="440"/>
      <c r="I490" s="440"/>
      <c r="J490" s="440"/>
      <c r="K490" s="440"/>
      <c r="L490" s="440"/>
      <c r="M490" s="440"/>
      <c r="N490" s="440"/>
      <c r="O490" s="440"/>
      <c r="P490" s="440"/>
      <c r="Q490" s="440"/>
      <c r="R490" s="440"/>
      <c r="S490" s="440"/>
      <c r="T490" s="440"/>
      <c r="U490" s="440"/>
      <c r="V490" s="440"/>
      <c r="W490" s="440"/>
      <c r="X490" s="440"/>
      <c r="Y490" s="440"/>
      <c r="Z490" s="440"/>
    </row>
    <row r="491" ht="23.25" customHeight="1">
      <c r="A491" s="440"/>
      <c r="B491" s="440"/>
      <c r="C491" s="440"/>
      <c r="D491" s="440"/>
      <c r="E491" s="440"/>
      <c r="F491" s="440"/>
      <c r="G491" s="440"/>
      <c r="H491" s="440"/>
      <c r="I491" s="440"/>
      <c r="J491" s="440"/>
      <c r="K491" s="440"/>
      <c r="L491" s="440"/>
      <c r="M491" s="440"/>
      <c r="N491" s="440"/>
      <c r="O491" s="440"/>
      <c r="P491" s="440"/>
      <c r="Q491" s="440"/>
      <c r="R491" s="440"/>
      <c r="S491" s="440"/>
      <c r="T491" s="440"/>
      <c r="U491" s="440"/>
      <c r="V491" s="440"/>
      <c r="W491" s="440"/>
      <c r="X491" s="440"/>
      <c r="Y491" s="440"/>
      <c r="Z491" s="440"/>
    </row>
    <row r="492" ht="23.25" customHeight="1">
      <c r="A492" s="440"/>
      <c r="B492" s="440"/>
      <c r="C492" s="440"/>
      <c r="D492" s="440"/>
      <c r="E492" s="440"/>
      <c r="F492" s="440"/>
      <c r="G492" s="440"/>
      <c r="H492" s="440"/>
      <c r="I492" s="440"/>
      <c r="J492" s="440"/>
      <c r="K492" s="440"/>
      <c r="L492" s="440"/>
      <c r="M492" s="440"/>
      <c r="N492" s="440"/>
      <c r="O492" s="440"/>
      <c r="P492" s="440"/>
      <c r="Q492" s="440"/>
      <c r="R492" s="440"/>
      <c r="S492" s="440"/>
      <c r="T492" s="440"/>
      <c r="U492" s="440"/>
      <c r="V492" s="440"/>
      <c r="W492" s="440"/>
      <c r="X492" s="440"/>
      <c r="Y492" s="440"/>
      <c r="Z492" s="440"/>
    </row>
    <row r="493" ht="23.25" customHeight="1">
      <c r="A493" s="440"/>
      <c r="B493" s="440"/>
      <c r="C493" s="440"/>
      <c r="D493" s="440"/>
      <c r="E493" s="440"/>
      <c r="F493" s="440"/>
      <c r="G493" s="440"/>
      <c r="H493" s="440"/>
      <c r="I493" s="440"/>
      <c r="J493" s="440"/>
      <c r="K493" s="440"/>
      <c r="L493" s="440"/>
      <c r="M493" s="440"/>
      <c r="N493" s="440"/>
      <c r="O493" s="440"/>
      <c r="P493" s="440"/>
      <c r="Q493" s="440"/>
      <c r="R493" s="440"/>
      <c r="S493" s="440"/>
      <c r="T493" s="440"/>
      <c r="U493" s="440"/>
      <c r="V493" s="440"/>
      <c r="W493" s="440"/>
      <c r="X493" s="440"/>
      <c r="Y493" s="440"/>
      <c r="Z493" s="440"/>
    </row>
    <row r="494" ht="23.25" customHeight="1">
      <c r="A494" s="440"/>
      <c r="B494" s="440"/>
      <c r="C494" s="440"/>
      <c r="D494" s="440"/>
      <c r="E494" s="440"/>
      <c r="F494" s="440"/>
      <c r="G494" s="440"/>
      <c r="H494" s="440"/>
      <c r="I494" s="440"/>
      <c r="J494" s="440"/>
      <c r="K494" s="440"/>
      <c r="L494" s="440"/>
      <c r="M494" s="440"/>
      <c r="N494" s="440"/>
      <c r="O494" s="440"/>
      <c r="P494" s="440"/>
      <c r="Q494" s="440"/>
      <c r="R494" s="440"/>
      <c r="S494" s="440"/>
      <c r="T494" s="440"/>
      <c r="U494" s="440"/>
      <c r="V494" s="440"/>
      <c r="W494" s="440"/>
      <c r="X494" s="440"/>
      <c r="Y494" s="440"/>
      <c r="Z494" s="440"/>
    </row>
    <row r="495" ht="23.25" customHeight="1">
      <c r="A495" s="440"/>
      <c r="B495" s="440"/>
      <c r="C495" s="440"/>
      <c r="D495" s="440"/>
      <c r="E495" s="440"/>
      <c r="F495" s="440"/>
      <c r="G495" s="440"/>
      <c r="H495" s="440"/>
      <c r="I495" s="440"/>
      <c r="J495" s="440"/>
      <c r="K495" s="440"/>
      <c r="L495" s="440"/>
      <c r="M495" s="440"/>
      <c r="N495" s="440"/>
      <c r="O495" s="440"/>
      <c r="P495" s="440"/>
      <c r="Q495" s="440"/>
      <c r="R495" s="440"/>
      <c r="S495" s="440"/>
      <c r="T495" s="440"/>
      <c r="U495" s="440"/>
      <c r="V495" s="440"/>
      <c r="W495" s="440"/>
      <c r="X495" s="440"/>
      <c r="Y495" s="440"/>
      <c r="Z495" s="440"/>
    </row>
    <row r="496" ht="23.25" customHeight="1">
      <c r="A496" s="440"/>
      <c r="B496" s="440"/>
      <c r="C496" s="440"/>
      <c r="D496" s="440"/>
      <c r="E496" s="440"/>
      <c r="F496" s="440"/>
      <c r="G496" s="440"/>
      <c r="H496" s="440"/>
      <c r="I496" s="440"/>
      <c r="J496" s="440"/>
      <c r="K496" s="440"/>
      <c r="L496" s="440"/>
      <c r="M496" s="440"/>
      <c r="N496" s="440"/>
      <c r="O496" s="440"/>
      <c r="P496" s="440"/>
      <c r="Q496" s="440"/>
      <c r="R496" s="440"/>
      <c r="S496" s="440"/>
      <c r="T496" s="440"/>
      <c r="U496" s="440"/>
      <c r="V496" s="440"/>
      <c r="W496" s="440"/>
      <c r="X496" s="440"/>
      <c r="Y496" s="440"/>
      <c r="Z496" s="440"/>
    </row>
    <row r="497" ht="23.25" customHeight="1">
      <c r="A497" s="440"/>
      <c r="B497" s="440"/>
      <c r="C497" s="440"/>
      <c r="D497" s="440"/>
      <c r="E497" s="440"/>
      <c r="F497" s="440"/>
      <c r="G497" s="440"/>
      <c r="H497" s="440"/>
      <c r="I497" s="440"/>
      <c r="J497" s="440"/>
      <c r="K497" s="440"/>
      <c r="L497" s="440"/>
      <c r="M497" s="440"/>
      <c r="N497" s="440"/>
      <c r="O497" s="440"/>
      <c r="P497" s="440"/>
      <c r="Q497" s="440"/>
      <c r="R497" s="440"/>
      <c r="S497" s="440"/>
      <c r="T497" s="440"/>
      <c r="U497" s="440"/>
      <c r="V497" s="440"/>
      <c r="W497" s="440"/>
      <c r="X497" s="440"/>
      <c r="Y497" s="440"/>
      <c r="Z497" s="440"/>
    </row>
    <row r="498" ht="23.25" customHeight="1">
      <c r="A498" s="440"/>
      <c r="B498" s="440"/>
      <c r="C498" s="440"/>
      <c r="D498" s="440"/>
      <c r="E498" s="440"/>
      <c r="F498" s="440"/>
      <c r="G498" s="440"/>
      <c r="H498" s="440"/>
      <c r="I498" s="440"/>
      <c r="J498" s="440"/>
      <c r="K498" s="440"/>
      <c r="L498" s="440"/>
      <c r="M498" s="440"/>
      <c r="N498" s="440"/>
      <c r="O498" s="440"/>
      <c r="P498" s="440"/>
      <c r="Q498" s="440"/>
      <c r="R498" s="440"/>
      <c r="S498" s="440"/>
      <c r="T498" s="440"/>
      <c r="U498" s="440"/>
      <c r="V498" s="440"/>
      <c r="W498" s="440"/>
      <c r="X498" s="440"/>
      <c r="Y498" s="440"/>
      <c r="Z498" s="440"/>
    </row>
    <row r="499" ht="23.25" customHeight="1">
      <c r="A499" s="440"/>
      <c r="B499" s="440"/>
      <c r="C499" s="440"/>
      <c r="D499" s="440"/>
      <c r="E499" s="440"/>
      <c r="F499" s="440"/>
      <c r="G499" s="440"/>
      <c r="H499" s="440"/>
      <c r="I499" s="440"/>
      <c r="J499" s="440"/>
      <c r="K499" s="440"/>
      <c r="L499" s="440"/>
      <c r="M499" s="440"/>
      <c r="N499" s="440"/>
      <c r="O499" s="440"/>
      <c r="P499" s="440"/>
      <c r="Q499" s="440"/>
      <c r="R499" s="440"/>
      <c r="S499" s="440"/>
      <c r="T499" s="440"/>
      <c r="U499" s="440"/>
      <c r="V499" s="440"/>
      <c r="W499" s="440"/>
      <c r="X499" s="440"/>
      <c r="Y499" s="440"/>
      <c r="Z499" s="440"/>
    </row>
    <row r="500" ht="23.25" customHeight="1">
      <c r="A500" s="440"/>
      <c r="B500" s="440"/>
      <c r="C500" s="440"/>
      <c r="D500" s="440"/>
      <c r="E500" s="440"/>
      <c r="F500" s="440"/>
      <c r="G500" s="440"/>
      <c r="H500" s="440"/>
      <c r="I500" s="440"/>
      <c r="J500" s="440"/>
      <c r="K500" s="440"/>
      <c r="L500" s="440"/>
      <c r="M500" s="440"/>
      <c r="N500" s="440"/>
      <c r="O500" s="440"/>
      <c r="P500" s="440"/>
      <c r="Q500" s="440"/>
      <c r="R500" s="440"/>
      <c r="S500" s="440"/>
      <c r="T500" s="440"/>
      <c r="U500" s="440"/>
      <c r="V500" s="440"/>
      <c r="W500" s="440"/>
      <c r="X500" s="440"/>
      <c r="Y500" s="440"/>
      <c r="Z500" s="440"/>
    </row>
    <row r="501" ht="23.25" customHeight="1">
      <c r="A501" s="440"/>
      <c r="B501" s="440"/>
      <c r="C501" s="440"/>
      <c r="D501" s="440"/>
      <c r="E501" s="440"/>
      <c r="F501" s="440"/>
      <c r="G501" s="440"/>
      <c r="H501" s="440"/>
      <c r="I501" s="440"/>
      <c r="J501" s="440"/>
      <c r="K501" s="440"/>
      <c r="L501" s="440"/>
      <c r="M501" s="440"/>
      <c r="N501" s="440"/>
      <c r="O501" s="440"/>
      <c r="P501" s="440"/>
      <c r="Q501" s="440"/>
      <c r="R501" s="440"/>
      <c r="S501" s="440"/>
      <c r="T501" s="440"/>
      <c r="U501" s="440"/>
      <c r="V501" s="440"/>
      <c r="W501" s="440"/>
      <c r="X501" s="440"/>
      <c r="Y501" s="440"/>
      <c r="Z501" s="440"/>
    </row>
    <row r="502" ht="23.25" customHeight="1">
      <c r="A502" s="440"/>
      <c r="B502" s="440"/>
      <c r="C502" s="440"/>
      <c r="D502" s="440"/>
      <c r="E502" s="440"/>
      <c r="F502" s="440"/>
      <c r="G502" s="440"/>
      <c r="H502" s="440"/>
      <c r="I502" s="440"/>
      <c r="J502" s="440"/>
      <c r="K502" s="440"/>
      <c r="L502" s="440"/>
      <c r="M502" s="440"/>
      <c r="N502" s="440"/>
      <c r="O502" s="440"/>
      <c r="P502" s="440"/>
      <c r="Q502" s="440"/>
      <c r="R502" s="440"/>
      <c r="S502" s="440"/>
      <c r="T502" s="440"/>
      <c r="U502" s="440"/>
      <c r="V502" s="440"/>
      <c r="W502" s="440"/>
      <c r="X502" s="440"/>
      <c r="Y502" s="440"/>
      <c r="Z502" s="440"/>
    </row>
    <row r="503" ht="23.25" customHeight="1">
      <c r="A503" s="440"/>
      <c r="B503" s="440"/>
      <c r="C503" s="440"/>
      <c r="D503" s="440"/>
      <c r="E503" s="440"/>
      <c r="F503" s="440"/>
      <c r="G503" s="440"/>
      <c r="H503" s="440"/>
      <c r="I503" s="440"/>
      <c r="J503" s="440"/>
      <c r="K503" s="440"/>
      <c r="L503" s="440"/>
      <c r="M503" s="440"/>
      <c r="N503" s="440"/>
      <c r="O503" s="440"/>
      <c r="P503" s="440"/>
      <c r="Q503" s="440"/>
      <c r="R503" s="440"/>
      <c r="S503" s="440"/>
      <c r="T503" s="440"/>
      <c r="U503" s="440"/>
      <c r="V503" s="440"/>
      <c r="W503" s="440"/>
      <c r="X503" s="440"/>
      <c r="Y503" s="440"/>
      <c r="Z503" s="440"/>
    </row>
    <row r="504" ht="23.25" customHeight="1">
      <c r="A504" s="440"/>
      <c r="B504" s="440"/>
      <c r="C504" s="440"/>
      <c r="D504" s="440"/>
      <c r="E504" s="440"/>
      <c r="F504" s="440"/>
      <c r="G504" s="440"/>
      <c r="H504" s="440"/>
      <c r="I504" s="440"/>
      <c r="J504" s="440"/>
      <c r="K504" s="440"/>
      <c r="L504" s="440"/>
      <c r="M504" s="440"/>
      <c r="N504" s="440"/>
      <c r="O504" s="440"/>
      <c r="P504" s="440"/>
      <c r="Q504" s="440"/>
      <c r="R504" s="440"/>
      <c r="S504" s="440"/>
      <c r="T504" s="440"/>
      <c r="U504" s="440"/>
      <c r="V504" s="440"/>
      <c r="W504" s="440"/>
      <c r="X504" s="440"/>
      <c r="Y504" s="440"/>
      <c r="Z504" s="440"/>
    </row>
    <row r="505" ht="23.25" customHeight="1">
      <c r="A505" s="440"/>
      <c r="B505" s="440"/>
      <c r="C505" s="440"/>
      <c r="D505" s="440"/>
      <c r="E505" s="440"/>
      <c r="F505" s="440"/>
      <c r="G505" s="440"/>
      <c r="H505" s="440"/>
      <c r="I505" s="440"/>
      <c r="J505" s="440"/>
      <c r="K505" s="440"/>
      <c r="L505" s="440"/>
      <c r="M505" s="440"/>
      <c r="N505" s="440"/>
      <c r="O505" s="440"/>
      <c r="P505" s="440"/>
      <c r="Q505" s="440"/>
      <c r="R505" s="440"/>
      <c r="S505" s="440"/>
      <c r="T505" s="440"/>
      <c r="U505" s="440"/>
      <c r="V505" s="440"/>
      <c r="W505" s="440"/>
      <c r="X505" s="440"/>
      <c r="Y505" s="440"/>
      <c r="Z505" s="440"/>
    </row>
    <row r="506" ht="23.25" customHeight="1">
      <c r="A506" s="440"/>
      <c r="B506" s="440"/>
      <c r="C506" s="440"/>
      <c r="D506" s="440"/>
      <c r="E506" s="440"/>
      <c r="F506" s="440"/>
      <c r="G506" s="440"/>
      <c r="H506" s="440"/>
      <c r="I506" s="440"/>
      <c r="J506" s="440"/>
      <c r="K506" s="440"/>
      <c r="L506" s="440"/>
      <c r="M506" s="440"/>
      <c r="N506" s="440"/>
      <c r="O506" s="440"/>
      <c r="P506" s="440"/>
      <c r="Q506" s="440"/>
      <c r="R506" s="440"/>
      <c r="S506" s="440"/>
      <c r="T506" s="440"/>
      <c r="U506" s="440"/>
      <c r="V506" s="440"/>
      <c r="W506" s="440"/>
      <c r="X506" s="440"/>
      <c r="Y506" s="440"/>
      <c r="Z506" s="440"/>
    </row>
    <row r="507" ht="23.25" customHeight="1">
      <c r="A507" s="440"/>
      <c r="B507" s="440"/>
      <c r="C507" s="440"/>
      <c r="D507" s="440"/>
      <c r="E507" s="440"/>
      <c r="F507" s="440"/>
      <c r="G507" s="440"/>
      <c r="H507" s="440"/>
      <c r="I507" s="440"/>
      <c r="J507" s="440"/>
      <c r="K507" s="440"/>
      <c r="L507" s="440"/>
      <c r="M507" s="440"/>
      <c r="N507" s="440"/>
      <c r="O507" s="440"/>
      <c r="P507" s="440"/>
      <c r="Q507" s="440"/>
      <c r="R507" s="440"/>
      <c r="S507" s="440"/>
      <c r="T507" s="440"/>
      <c r="U507" s="440"/>
      <c r="V507" s="440"/>
      <c r="W507" s="440"/>
      <c r="X507" s="440"/>
      <c r="Y507" s="440"/>
      <c r="Z507" s="440"/>
    </row>
    <row r="508" ht="23.25" customHeight="1">
      <c r="A508" s="440"/>
      <c r="B508" s="440"/>
      <c r="C508" s="440"/>
      <c r="D508" s="440"/>
      <c r="E508" s="440"/>
      <c r="F508" s="440"/>
      <c r="G508" s="440"/>
      <c r="H508" s="440"/>
      <c r="I508" s="440"/>
      <c r="J508" s="440"/>
      <c r="K508" s="440"/>
      <c r="L508" s="440"/>
      <c r="M508" s="440"/>
      <c r="N508" s="440"/>
      <c r="O508" s="440"/>
      <c r="P508" s="440"/>
      <c r="Q508" s="440"/>
      <c r="R508" s="440"/>
      <c r="S508" s="440"/>
      <c r="T508" s="440"/>
      <c r="U508" s="440"/>
      <c r="V508" s="440"/>
      <c r="W508" s="440"/>
      <c r="X508" s="440"/>
      <c r="Y508" s="440"/>
      <c r="Z508" s="440"/>
    </row>
    <row r="509" ht="23.25" customHeight="1">
      <c r="A509" s="440"/>
      <c r="B509" s="440"/>
      <c r="C509" s="440"/>
      <c r="D509" s="440"/>
      <c r="E509" s="440"/>
      <c r="F509" s="440"/>
      <c r="G509" s="440"/>
      <c r="H509" s="440"/>
      <c r="I509" s="440"/>
      <c r="J509" s="440"/>
      <c r="K509" s="440"/>
      <c r="L509" s="440"/>
      <c r="M509" s="440"/>
      <c r="N509" s="440"/>
      <c r="O509" s="440"/>
      <c r="P509" s="440"/>
      <c r="Q509" s="440"/>
      <c r="R509" s="440"/>
      <c r="S509" s="440"/>
      <c r="T509" s="440"/>
      <c r="U509" s="440"/>
      <c r="V509" s="440"/>
      <c r="W509" s="440"/>
      <c r="X509" s="440"/>
      <c r="Y509" s="440"/>
      <c r="Z509" s="440"/>
    </row>
    <row r="510" ht="23.25" customHeight="1">
      <c r="A510" s="440"/>
      <c r="B510" s="440"/>
      <c r="C510" s="440"/>
      <c r="D510" s="440"/>
      <c r="E510" s="440"/>
      <c r="F510" s="440"/>
      <c r="G510" s="440"/>
      <c r="H510" s="440"/>
      <c r="I510" s="440"/>
      <c r="J510" s="440"/>
      <c r="K510" s="440"/>
      <c r="L510" s="440"/>
      <c r="M510" s="440"/>
      <c r="N510" s="440"/>
      <c r="O510" s="440"/>
      <c r="P510" s="440"/>
      <c r="Q510" s="440"/>
      <c r="R510" s="440"/>
      <c r="S510" s="440"/>
      <c r="T510" s="440"/>
      <c r="U510" s="440"/>
      <c r="V510" s="440"/>
      <c r="W510" s="440"/>
      <c r="X510" s="440"/>
      <c r="Y510" s="440"/>
      <c r="Z510" s="440"/>
    </row>
    <row r="511" ht="23.25" customHeight="1">
      <c r="A511" s="440"/>
      <c r="B511" s="440"/>
      <c r="C511" s="440"/>
      <c r="D511" s="440"/>
      <c r="E511" s="440"/>
      <c r="F511" s="440"/>
      <c r="G511" s="440"/>
      <c r="H511" s="440"/>
      <c r="I511" s="440"/>
      <c r="J511" s="440"/>
      <c r="K511" s="440"/>
      <c r="L511" s="440"/>
      <c r="M511" s="440"/>
      <c r="N511" s="440"/>
      <c r="O511" s="440"/>
      <c r="P511" s="440"/>
      <c r="Q511" s="440"/>
      <c r="R511" s="440"/>
      <c r="S511" s="440"/>
      <c r="T511" s="440"/>
      <c r="U511" s="440"/>
      <c r="V511" s="440"/>
      <c r="W511" s="440"/>
      <c r="X511" s="440"/>
      <c r="Y511" s="440"/>
      <c r="Z511" s="440"/>
    </row>
    <row r="512" ht="23.25" customHeight="1">
      <c r="A512" s="440"/>
      <c r="B512" s="440"/>
      <c r="C512" s="440"/>
      <c r="D512" s="440"/>
      <c r="E512" s="440"/>
      <c r="F512" s="440"/>
      <c r="G512" s="440"/>
      <c r="H512" s="440"/>
      <c r="I512" s="440"/>
      <c r="J512" s="440"/>
      <c r="K512" s="440"/>
      <c r="L512" s="440"/>
      <c r="M512" s="440"/>
      <c r="N512" s="440"/>
      <c r="O512" s="440"/>
      <c r="P512" s="440"/>
      <c r="Q512" s="440"/>
      <c r="R512" s="440"/>
      <c r="S512" s="440"/>
      <c r="T512" s="440"/>
      <c r="U512" s="440"/>
      <c r="V512" s="440"/>
      <c r="W512" s="440"/>
      <c r="X512" s="440"/>
      <c r="Y512" s="440"/>
      <c r="Z512" s="440"/>
    </row>
    <row r="513" ht="23.25" customHeight="1">
      <c r="A513" s="440"/>
      <c r="B513" s="440"/>
      <c r="C513" s="440"/>
      <c r="D513" s="440"/>
      <c r="E513" s="440"/>
      <c r="F513" s="440"/>
      <c r="G513" s="440"/>
      <c r="H513" s="440"/>
      <c r="I513" s="440"/>
      <c r="J513" s="440"/>
      <c r="K513" s="440"/>
      <c r="L513" s="440"/>
      <c r="M513" s="440"/>
      <c r="N513" s="440"/>
      <c r="O513" s="440"/>
      <c r="P513" s="440"/>
      <c r="Q513" s="440"/>
      <c r="R513" s="440"/>
      <c r="S513" s="440"/>
      <c r="T513" s="440"/>
      <c r="U513" s="440"/>
      <c r="V513" s="440"/>
      <c r="W513" s="440"/>
      <c r="X513" s="440"/>
      <c r="Y513" s="440"/>
      <c r="Z513" s="440"/>
    </row>
    <row r="514" ht="23.25" customHeight="1">
      <c r="A514" s="440"/>
      <c r="B514" s="440"/>
      <c r="C514" s="440"/>
      <c r="D514" s="440"/>
      <c r="E514" s="440"/>
      <c r="F514" s="440"/>
      <c r="G514" s="440"/>
      <c r="H514" s="440"/>
      <c r="I514" s="440"/>
      <c r="J514" s="440"/>
      <c r="K514" s="440"/>
      <c r="L514" s="440"/>
      <c r="M514" s="440"/>
      <c r="N514" s="440"/>
      <c r="O514" s="440"/>
      <c r="P514" s="440"/>
      <c r="Q514" s="440"/>
      <c r="R514" s="440"/>
      <c r="S514" s="440"/>
      <c r="T514" s="440"/>
      <c r="U514" s="440"/>
      <c r="V514" s="440"/>
      <c r="W514" s="440"/>
      <c r="X514" s="440"/>
      <c r="Y514" s="440"/>
      <c r="Z514" s="440"/>
    </row>
    <row r="515" ht="23.25" customHeight="1">
      <c r="A515" s="440"/>
      <c r="B515" s="440"/>
      <c r="C515" s="440"/>
      <c r="D515" s="440"/>
      <c r="E515" s="440"/>
      <c r="F515" s="440"/>
      <c r="G515" s="440"/>
      <c r="H515" s="440"/>
      <c r="I515" s="440"/>
      <c r="J515" s="440"/>
      <c r="K515" s="440"/>
      <c r="L515" s="440"/>
      <c r="M515" s="440"/>
      <c r="N515" s="440"/>
      <c r="O515" s="440"/>
      <c r="P515" s="440"/>
      <c r="Q515" s="440"/>
      <c r="R515" s="440"/>
      <c r="S515" s="440"/>
      <c r="T515" s="440"/>
      <c r="U515" s="440"/>
      <c r="V515" s="440"/>
      <c r="W515" s="440"/>
      <c r="X515" s="440"/>
      <c r="Y515" s="440"/>
      <c r="Z515" s="440"/>
    </row>
    <row r="516" ht="23.25" customHeight="1">
      <c r="A516" s="440"/>
      <c r="B516" s="440"/>
      <c r="C516" s="440"/>
      <c r="D516" s="440"/>
      <c r="E516" s="440"/>
      <c r="F516" s="440"/>
      <c r="G516" s="440"/>
      <c r="H516" s="440"/>
      <c r="I516" s="440"/>
      <c r="J516" s="440"/>
      <c r="K516" s="440"/>
      <c r="L516" s="440"/>
      <c r="M516" s="440"/>
      <c r="N516" s="440"/>
      <c r="O516" s="440"/>
      <c r="P516" s="440"/>
      <c r="Q516" s="440"/>
      <c r="R516" s="440"/>
      <c r="S516" s="440"/>
      <c r="T516" s="440"/>
      <c r="U516" s="440"/>
      <c r="V516" s="440"/>
      <c r="W516" s="440"/>
      <c r="X516" s="440"/>
      <c r="Y516" s="440"/>
      <c r="Z516" s="440"/>
    </row>
    <row r="517" ht="23.25" customHeight="1">
      <c r="A517" s="440"/>
      <c r="B517" s="440"/>
      <c r="C517" s="440"/>
      <c r="D517" s="440"/>
      <c r="E517" s="440"/>
      <c r="F517" s="440"/>
      <c r="G517" s="440"/>
      <c r="H517" s="440"/>
      <c r="I517" s="440"/>
      <c r="J517" s="440"/>
      <c r="K517" s="440"/>
      <c r="L517" s="440"/>
      <c r="M517" s="440"/>
      <c r="N517" s="440"/>
      <c r="O517" s="440"/>
      <c r="P517" s="440"/>
      <c r="Q517" s="440"/>
      <c r="R517" s="440"/>
      <c r="S517" s="440"/>
      <c r="T517" s="440"/>
      <c r="U517" s="440"/>
      <c r="V517" s="440"/>
      <c r="W517" s="440"/>
      <c r="X517" s="440"/>
      <c r="Y517" s="440"/>
      <c r="Z517" s="440"/>
    </row>
    <row r="518" ht="23.25" customHeight="1">
      <c r="A518" s="440"/>
      <c r="B518" s="440"/>
      <c r="C518" s="440"/>
      <c r="D518" s="440"/>
      <c r="E518" s="440"/>
      <c r="F518" s="440"/>
      <c r="G518" s="440"/>
      <c r="H518" s="440"/>
      <c r="I518" s="440"/>
      <c r="J518" s="440"/>
      <c r="K518" s="440"/>
      <c r="L518" s="440"/>
      <c r="M518" s="440"/>
      <c r="N518" s="440"/>
      <c r="O518" s="440"/>
      <c r="P518" s="440"/>
      <c r="Q518" s="440"/>
      <c r="R518" s="440"/>
      <c r="S518" s="440"/>
      <c r="T518" s="440"/>
      <c r="U518" s="440"/>
      <c r="V518" s="440"/>
      <c r="W518" s="440"/>
      <c r="X518" s="440"/>
      <c r="Y518" s="440"/>
      <c r="Z518" s="440"/>
    </row>
    <row r="519" ht="23.25" customHeight="1">
      <c r="A519" s="440"/>
      <c r="B519" s="440"/>
      <c r="C519" s="440"/>
      <c r="D519" s="440"/>
      <c r="E519" s="440"/>
      <c r="F519" s="440"/>
      <c r="G519" s="440"/>
      <c r="H519" s="440"/>
      <c r="I519" s="440"/>
      <c r="J519" s="440"/>
      <c r="K519" s="440"/>
      <c r="L519" s="440"/>
      <c r="M519" s="440"/>
      <c r="N519" s="440"/>
      <c r="O519" s="440"/>
      <c r="P519" s="440"/>
      <c r="Q519" s="440"/>
      <c r="R519" s="440"/>
      <c r="S519" s="440"/>
      <c r="T519" s="440"/>
      <c r="U519" s="440"/>
      <c r="V519" s="440"/>
      <c r="W519" s="440"/>
      <c r="X519" s="440"/>
      <c r="Y519" s="440"/>
      <c r="Z519" s="440"/>
    </row>
    <row r="520" ht="23.25" customHeight="1">
      <c r="A520" s="440"/>
      <c r="B520" s="440"/>
      <c r="C520" s="440"/>
      <c r="D520" s="440"/>
      <c r="E520" s="440"/>
      <c r="F520" s="440"/>
      <c r="G520" s="440"/>
      <c r="H520" s="440"/>
      <c r="I520" s="440"/>
      <c r="J520" s="440"/>
      <c r="K520" s="440"/>
      <c r="L520" s="440"/>
      <c r="M520" s="440"/>
      <c r="N520" s="440"/>
      <c r="O520" s="440"/>
      <c r="P520" s="440"/>
      <c r="Q520" s="440"/>
      <c r="R520" s="440"/>
      <c r="S520" s="440"/>
      <c r="T520" s="440"/>
      <c r="U520" s="440"/>
      <c r="V520" s="440"/>
      <c r="W520" s="440"/>
      <c r="X520" s="440"/>
      <c r="Y520" s="440"/>
      <c r="Z520" s="440"/>
    </row>
    <row r="521" ht="23.25" customHeight="1">
      <c r="A521" s="440"/>
      <c r="B521" s="440"/>
      <c r="C521" s="440"/>
      <c r="D521" s="440"/>
      <c r="E521" s="440"/>
      <c r="F521" s="440"/>
      <c r="G521" s="440"/>
      <c r="H521" s="440"/>
      <c r="I521" s="440"/>
      <c r="J521" s="440"/>
      <c r="K521" s="440"/>
      <c r="L521" s="440"/>
      <c r="M521" s="440"/>
      <c r="N521" s="440"/>
      <c r="O521" s="440"/>
      <c r="P521" s="440"/>
      <c r="Q521" s="440"/>
      <c r="R521" s="440"/>
      <c r="S521" s="440"/>
      <c r="T521" s="440"/>
      <c r="U521" s="440"/>
      <c r="V521" s="440"/>
      <c r="W521" s="440"/>
      <c r="X521" s="440"/>
      <c r="Y521" s="440"/>
      <c r="Z521" s="440"/>
    </row>
    <row r="522" ht="23.25" customHeight="1">
      <c r="A522" s="440"/>
      <c r="B522" s="440"/>
      <c r="C522" s="440"/>
      <c r="D522" s="440"/>
      <c r="E522" s="440"/>
      <c r="F522" s="440"/>
      <c r="G522" s="440"/>
      <c r="H522" s="440"/>
      <c r="I522" s="440"/>
      <c r="J522" s="440"/>
      <c r="K522" s="440"/>
      <c r="L522" s="440"/>
      <c r="M522" s="440"/>
      <c r="N522" s="440"/>
      <c r="O522" s="440"/>
      <c r="P522" s="440"/>
      <c r="Q522" s="440"/>
      <c r="R522" s="440"/>
      <c r="S522" s="440"/>
      <c r="T522" s="440"/>
      <c r="U522" s="440"/>
      <c r="V522" s="440"/>
      <c r="W522" s="440"/>
      <c r="X522" s="440"/>
      <c r="Y522" s="440"/>
      <c r="Z522" s="440"/>
    </row>
    <row r="523" ht="23.25" customHeight="1">
      <c r="A523" s="440"/>
      <c r="B523" s="440"/>
      <c r="C523" s="440"/>
      <c r="D523" s="440"/>
      <c r="E523" s="440"/>
      <c r="F523" s="440"/>
      <c r="G523" s="440"/>
      <c r="H523" s="440"/>
      <c r="I523" s="440"/>
      <c r="J523" s="440"/>
      <c r="K523" s="440"/>
      <c r="L523" s="440"/>
      <c r="M523" s="440"/>
      <c r="N523" s="440"/>
      <c r="O523" s="440"/>
      <c r="P523" s="440"/>
      <c r="Q523" s="440"/>
      <c r="R523" s="440"/>
      <c r="S523" s="440"/>
      <c r="T523" s="440"/>
      <c r="U523" s="440"/>
      <c r="V523" s="440"/>
      <c r="W523" s="440"/>
      <c r="X523" s="440"/>
      <c r="Y523" s="440"/>
      <c r="Z523" s="440"/>
    </row>
    <row r="524" ht="23.25" customHeight="1">
      <c r="A524" s="440"/>
      <c r="B524" s="440"/>
      <c r="C524" s="440"/>
      <c r="D524" s="440"/>
      <c r="E524" s="440"/>
      <c r="F524" s="440"/>
      <c r="G524" s="440"/>
      <c r="H524" s="440"/>
      <c r="I524" s="440"/>
      <c r="J524" s="440"/>
      <c r="K524" s="440"/>
      <c r="L524" s="440"/>
      <c r="M524" s="440"/>
      <c r="N524" s="440"/>
      <c r="O524" s="440"/>
      <c r="P524" s="440"/>
      <c r="Q524" s="440"/>
      <c r="R524" s="440"/>
      <c r="S524" s="440"/>
      <c r="T524" s="440"/>
      <c r="U524" s="440"/>
      <c r="V524" s="440"/>
      <c r="W524" s="440"/>
      <c r="X524" s="440"/>
      <c r="Y524" s="440"/>
      <c r="Z524" s="440"/>
    </row>
    <row r="525" ht="23.25" customHeight="1">
      <c r="A525" s="440"/>
      <c r="B525" s="440"/>
      <c r="C525" s="440"/>
      <c r="D525" s="440"/>
      <c r="E525" s="440"/>
      <c r="F525" s="440"/>
      <c r="G525" s="440"/>
      <c r="H525" s="440"/>
      <c r="I525" s="440"/>
      <c r="J525" s="440"/>
      <c r="K525" s="440"/>
      <c r="L525" s="440"/>
      <c r="M525" s="440"/>
      <c r="N525" s="440"/>
      <c r="O525" s="440"/>
      <c r="P525" s="440"/>
      <c r="Q525" s="440"/>
      <c r="R525" s="440"/>
      <c r="S525" s="440"/>
      <c r="T525" s="440"/>
      <c r="U525" s="440"/>
      <c r="V525" s="440"/>
      <c r="W525" s="440"/>
      <c r="X525" s="440"/>
      <c r="Y525" s="440"/>
      <c r="Z525" s="440"/>
    </row>
    <row r="526" ht="23.25" customHeight="1">
      <c r="A526" s="440"/>
      <c r="B526" s="440"/>
      <c r="C526" s="440"/>
      <c r="D526" s="440"/>
      <c r="E526" s="440"/>
      <c r="F526" s="440"/>
      <c r="G526" s="440"/>
      <c r="H526" s="440"/>
      <c r="I526" s="440"/>
      <c r="J526" s="440"/>
      <c r="K526" s="440"/>
      <c r="L526" s="440"/>
      <c r="M526" s="440"/>
      <c r="N526" s="440"/>
      <c r="O526" s="440"/>
      <c r="P526" s="440"/>
      <c r="Q526" s="440"/>
      <c r="R526" s="440"/>
      <c r="S526" s="440"/>
      <c r="T526" s="440"/>
      <c r="U526" s="440"/>
      <c r="V526" s="440"/>
      <c r="W526" s="440"/>
      <c r="X526" s="440"/>
      <c r="Y526" s="440"/>
      <c r="Z526" s="440"/>
    </row>
    <row r="527" ht="23.25" customHeight="1">
      <c r="A527" s="440"/>
      <c r="B527" s="440"/>
      <c r="C527" s="440"/>
      <c r="D527" s="440"/>
      <c r="E527" s="440"/>
      <c r="F527" s="440"/>
      <c r="G527" s="440"/>
      <c r="H527" s="440"/>
      <c r="I527" s="440"/>
      <c r="J527" s="440"/>
      <c r="K527" s="440"/>
      <c r="L527" s="440"/>
      <c r="M527" s="440"/>
      <c r="N527" s="440"/>
      <c r="O527" s="440"/>
      <c r="P527" s="440"/>
      <c r="Q527" s="440"/>
      <c r="R527" s="440"/>
      <c r="S527" s="440"/>
      <c r="T527" s="440"/>
      <c r="U527" s="440"/>
      <c r="V527" s="440"/>
      <c r="W527" s="440"/>
      <c r="X527" s="440"/>
      <c r="Y527" s="440"/>
      <c r="Z527" s="440"/>
    </row>
    <row r="528" ht="23.25" customHeight="1">
      <c r="A528" s="440"/>
      <c r="B528" s="440"/>
      <c r="C528" s="440"/>
      <c r="D528" s="440"/>
      <c r="E528" s="440"/>
      <c r="F528" s="440"/>
      <c r="G528" s="440"/>
      <c r="H528" s="440"/>
      <c r="I528" s="440"/>
      <c r="J528" s="440"/>
      <c r="K528" s="440"/>
      <c r="L528" s="440"/>
      <c r="M528" s="440"/>
      <c r="N528" s="440"/>
      <c r="O528" s="440"/>
      <c r="P528" s="440"/>
      <c r="Q528" s="440"/>
      <c r="R528" s="440"/>
      <c r="S528" s="440"/>
      <c r="T528" s="440"/>
      <c r="U528" s="440"/>
      <c r="V528" s="440"/>
      <c r="W528" s="440"/>
      <c r="X528" s="440"/>
      <c r="Y528" s="440"/>
      <c r="Z528" s="440"/>
    </row>
    <row r="529" ht="23.25" customHeight="1">
      <c r="A529" s="440"/>
      <c r="B529" s="440"/>
      <c r="C529" s="440"/>
      <c r="D529" s="440"/>
      <c r="E529" s="440"/>
      <c r="F529" s="440"/>
      <c r="G529" s="440"/>
      <c r="H529" s="440"/>
      <c r="I529" s="440"/>
      <c r="J529" s="440"/>
      <c r="K529" s="440"/>
      <c r="L529" s="440"/>
      <c r="M529" s="440"/>
      <c r="N529" s="440"/>
      <c r="O529" s="440"/>
      <c r="P529" s="440"/>
      <c r="Q529" s="440"/>
      <c r="R529" s="440"/>
      <c r="S529" s="440"/>
      <c r="T529" s="440"/>
      <c r="U529" s="440"/>
      <c r="V529" s="440"/>
      <c r="W529" s="440"/>
      <c r="X529" s="440"/>
      <c r="Y529" s="440"/>
      <c r="Z529" s="440"/>
    </row>
    <row r="530" ht="23.25" customHeight="1">
      <c r="A530" s="440"/>
      <c r="B530" s="440"/>
      <c r="C530" s="440"/>
      <c r="D530" s="440"/>
      <c r="E530" s="440"/>
      <c r="F530" s="440"/>
      <c r="G530" s="440"/>
      <c r="H530" s="440"/>
      <c r="I530" s="440"/>
      <c r="J530" s="440"/>
      <c r="K530" s="440"/>
      <c r="L530" s="440"/>
      <c r="M530" s="440"/>
      <c r="N530" s="440"/>
      <c r="O530" s="440"/>
      <c r="P530" s="440"/>
      <c r="Q530" s="440"/>
      <c r="R530" s="440"/>
      <c r="S530" s="440"/>
      <c r="T530" s="440"/>
      <c r="U530" s="440"/>
      <c r="V530" s="440"/>
      <c r="W530" s="440"/>
      <c r="X530" s="440"/>
      <c r="Y530" s="440"/>
      <c r="Z530" s="440"/>
    </row>
    <row r="531" ht="23.25" customHeight="1">
      <c r="A531" s="440"/>
      <c r="B531" s="440"/>
      <c r="C531" s="440"/>
      <c r="D531" s="440"/>
      <c r="E531" s="440"/>
      <c r="F531" s="440"/>
      <c r="G531" s="440"/>
      <c r="H531" s="440"/>
      <c r="I531" s="440"/>
      <c r="J531" s="440"/>
      <c r="K531" s="440"/>
      <c r="L531" s="440"/>
      <c r="M531" s="440"/>
      <c r="N531" s="440"/>
      <c r="O531" s="440"/>
      <c r="P531" s="440"/>
      <c r="Q531" s="440"/>
      <c r="R531" s="440"/>
      <c r="S531" s="440"/>
      <c r="T531" s="440"/>
      <c r="U531" s="440"/>
      <c r="V531" s="440"/>
      <c r="W531" s="440"/>
      <c r="X531" s="440"/>
      <c r="Y531" s="440"/>
      <c r="Z531" s="440"/>
    </row>
    <row r="532" ht="23.25" customHeight="1">
      <c r="A532" s="440"/>
      <c r="B532" s="440"/>
      <c r="C532" s="440"/>
      <c r="D532" s="440"/>
      <c r="E532" s="440"/>
      <c r="F532" s="440"/>
      <c r="G532" s="440"/>
      <c r="H532" s="440"/>
      <c r="I532" s="440"/>
      <c r="J532" s="440"/>
      <c r="K532" s="440"/>
      <c r="L532" s="440"/>
      <c r="M532" s="440"/>
      <c r="N532" s="440"/>
      <c r="O532" s="440"/>
      <c r="P532" s="440"/>
      <c r="Q532" s="440"/>
      <c r="R532" s="440"/>
      <c r="S532" s="440"/>
      <c r="T532" s="440"/>
      <c r="U532" s="440"/>
      <c r="V532" s="440"/>
      <c r="W532" s="440"/>
      <c r="X532" s="440"/>
      <c r="Y532" s="440"/>
      <c r="Z532" s="440"/>
    </row>
    <row r="533" ht="23.25" customHeight="1">
      <c r="A533" s="440"/>
      <c r="B533" s="440"/>
      <c r="C533" s="440"/>
      <c r="D533" s="440"/>
      <c r="E533" s="440"/>
      <c r="F533" s="440"/>
      <c r="G533" s="440"/>
      <c r="H533" s="440"/>
      <c r="I533" s="440"/>
      <c r="J533" s="440"/>
      <c r="K533" s="440"/>
      <c r="L533" s="440"/>
      <c r="M533" s="440"/>
      <c r="N533" s="440"/>
      <c r="O533" s="440"/>
      <c r="P533" s="440"/>
      <c r="Q533" s="440"/>
      <c r="R533" s="440"/>
      <c r="S533" s="440"/>
      <c r="T533" s="440"/>
      <c r="U533" s="440"/>
      <c r="V533" s="440"/>
      <c r="W533" s="440"/>
      <c r="X533" s="440"/>
      <c r="Y533" s="440"/>
      <c r="Z533" s="440"/>
    </row>
    <row r="534" ht="23.25" customHeight="1">
      <c r="A534" s="440"/>
      <c r="B534" s="440"/>
      <c r="C534" s="440"/>
      <c r="D534" s="440"/>
      <c r="E534" s="440"/>
      <c r="F534" s="440"/>
      <c r="G534" s="440"/>
      <c r="H534" s="440"/>
      <c r="I534" s="440"/>
      <c r="J534" s="440"/>
      <c r="K534" s="440"/>
      <c r="L534" s="440"/>
      <c r="M534" s="440"/>
      <c r="N534" s="440"/>
      <c r="O534" s="440"/>
      <c r="P534" s="440"/>
      <c r="Q534" s="440"/>
      <c r="R534" s="440"/>
      <c r="S534" s="440"/>
      <c r="T534" s="440"/>
      <c r="U534" s="440"/>
      <c r="V534" s="440"/>
      <c r="W534" s="440"/>
      <c r="X534" s="440"/>
      <c r="Y534" s="440"/>
      <c r="Z534" s="440"/>
    </row>
    <row r="535" ht="23.25" customHeight="1">
      <c r="A535" s="440"/>
      <c r="B535" s="440"/>
      <c r="C535" s="440"/>
      <c r="D535" s="440"/>
      <c r="E535" s="440"/>
      <c r="F535" s="440"/>
      <c r="G535" s="440"/>
      <c r="H535" s="440"/>
      <c r="I535" s="440"/>
      <c r="J535" s="440"/>
      <c r="K535" s="440"/>
      <c r="L535" s="440"/>
      <c r="M535" s="440"/>
      <c r="N535" s="440"/>
      <c r="O535" s="440"/>
      <c r="P535" s="440"/>
      <c r="Q535" s="440"/>
      <c r="R535" s="440"/>
      <c r="S535" s="440"/>
      <c r="T535" s="440"/>
      <c r="U535" s="440"/>
      <c r="V535" s="440"/>
      <c r="W535" s="440"/>
      <c r="X535" s="440"/>
      <c r="Y535" s="440"/>
      <c r="Z535" s="440"/>
    </row>
    <row r="536" ht="23.25" customHeight="1">
      <c r="A536" s="440"/>
      <c r="B536" s="440"/>
      <c r="C536" s="440"/>
      <c r="D536" s="440"/>
      <c r="E536" s="440"/>
      <c r="F536" s="440"/>
      <c r="G536" s="440"/>
      <c r="H536" s="440"/>
      <c r="I536" s="440"/>
      <c r="J536" s="440"/>
      <c r="K536" s="440"/>
      <c r="L536" s="440"/>
      <c r="M536" s="440"/>
      <c r="N536" s="440"/>
      <c r="O536" s="440"/>
      <c r="P536" s="440"/>
      <c r="Q536" s="440"/>
      <c r="R536" s="440"/>
      <c r="S536" s="440"/>
      <c r="T536" s="440"/>
      <c r="U536" s="440"/>
      <c r="V536" s="440"/>
      <c r="W536" s="440"/>
      <c r="X536" s="440"/>
      <c r="Y536" s="440"/>
      <c r="Z536" s="440"/>
    </row>
    <row r="537" ht="23.25" customHeight="1">
      <c r="A537" s="440"/>
      <c r="B537" s="440"/>
      <c r="C537" s="440"/>
      <c r="D537" s="440"/>
      <c r="E537" s="440"/>
      <c r="F537" s="440"/>
      <c r="G537" s="440"/>
      <c r="H537" s="440"/>
      <c r="I537" s="440"/>
      <c r="J537" s="440"/>
      <c r="K537" s="440"/>
      <c r="L537" s="440"/>
      <c r="M537" s="440"/>
      <c r="N537" s="440"/>
      <c r="O537" s="440"/>
      <c r="P537" s="440"/>
      <c r="Q537" s="440"/>
      <c r="R537" s="440"/>
      <c r="S537" s="440"/>
      <c r="T537" s="440"/>
      <c r="U537" s="440"/>
      <c r="V537" s="440"/>
      <c r="W537" s="440"/>
      <c r="X537" s="440"/>
      <c r="Y537" s="440"/>
      <c r="Z537" s="440"/>
    </row>
    <row r="538" ht="23.25" customHeight="1">
      <c r="A538" s="440"/>
      <c r="B538" s="440"/>
      <c r="C538" s="440"/>
      <c r="D538" s="440"/>
      <c r="E538" s="440"/>
      <c r="F538" s="440"/>
      <c r="G538" s="440"/>
      <c r="H538" s="440"/>
      <c r="I538" s="440"/>
      <c r="J538" s="440"/>
      <c r="K538" s="440"/>
      <c r="L538" s="440"/>
      <c r="M538" s="440"/>
      <c r="N538" s="440"/>
      <c r="O538" s="440"/>
      <c r="P538" s="440"/>
      <c r="Q538" s="440"/>
      <c r="R538" s="440"/>
      <c r="S538" s="440"/>
      <c r="T538" s="440"/>
      <c r="U538" s="440"/>
      <c r="V538" s="440"/>
      <c r="W538" s="440"/>
      <c r="X538" s="440"/>
      <c r="Y538" s="440"/>
      <c r="Z538" s="440"/>
    </row>
    <row r="539" ht="23.25" customHeight="1">
      <c r="A539" s="440"/>
      <c r="B539" s="440"/>
      <c r="C539" s="440"/>
      <c r="D539" s="440"/>
      <c r="E539" s="440"/>
      <c r="F539" s="440"/>
      <c r="G539" s="440"/>
      <c r="H539" s="440"/>
      <c r="I539" s="440"/>
      <c r="J539" s="440"/>
      <c r="K539" s="440"/>
      <c r="L539" s="440"/>
      <c r="M539" s="440"/>
      <c r="N539" s="440"/>
      <c r="O539" s="440"/>
      <c r="P539" s="440"/>
      <c r="Q539" s="440"/>
      <c r="R539" s="440"/>
      <c r="S539" s="440"/>
      <c r="T539" s="440"/>
      <c r="U539" s="440"/>
      <c r="V539" s="440"/>
      <c r="W539" s="440"/>
      <c r="X539" s="440"/>
      <c r="Y539" s="440"/>
      <c r="Z539" s="440"/>
    </row>
    <row r="540" ht="23.25" customHeight="1">
      <c r="A540" s="440"/>
      <c r="B540" s="440"/>
      <c r="C540" s="440"/>
      <c r="D540" s="440"/>
      <c r="E540" s="440"/>
      <c r="F540" s="440"/>
      <c r="G540" s="440"/>
      <c r="H540" s="440"/>
      <c r="I540" s="440"/>
      <c r="J540" s="440"/>
      <c r="K540" s="440"/>
      <c r="L540" s="440"/>
      <c r="M540" s="440"/>
      <c r="N540" s="440"/>
      <c r="O540" s="440"/>
      <c r="P540" s="440"/>
      <c r="Q540" s="440"/>
      <c r="R540" s="440"/>
      <c r="S540" s="440"/>
      <c r="T540" s="440"/>
      <c r="U540" s="440"/>
      <c r="V540" s="440"/>
      <c r="W540" s="440"/>
      <c r="X540" s="440"/>
      <c r="Y540" s="440"/>
      <c r="Z540" s="440"/>
    </row>
    <row r="541" ht="23.25" customHeight="1">
      <c r="A541" s="440"/>
      <c r="B541" s="440"/>
      <c r="C541" s="440"/>
      <c r="D541" s="440"/>
      <c r="E541" s="440"/>
      <c r="F541" s="440"/>
      <c r="G541" s="440"/>
      <c r="H541" s="440"/>
      <c r="I541" s="440"/>
      <c r="J541" s="440"/>
      <c r="K541" s="440"/>
      <c r="L541" s="440"/>
      <c r="M541" s="440"/>
      <c r="N541" s="440"/>
      <c r="O541" s="440"/>
      <c r="P541" s="440"/>
      <c r="Q541" s="440"/>
      <c r="R541" s="440"/>
      <c r="S541" s="440"/>
      <c r="T541" s="440"/>
      <c r="U541" s="440"/>
      <c r="V541" s="440"/>
      <c r="W541" s="440"/>
      <c r="X541" s="440"/>
      <c r="Y541" s="440"/>
      <c r="Z541" s="440"/>
    </row>
    <row r="542" ht="23.25" customHeight="1">
      <c r="A542" s="440"/>
      <c r="B542" s="440"/>
      <c r="C542" s="440"/>
      <c r="D542" s="440"/>
      <c r="E542" s="440"/>
      <c r="F542" s="440"/>
      <c r="G542" s="440"/>
      <c r="H542" s="440"/>
      <c r="I542" s="440"/>
      <c r="J542" s="440"/>
      <c r="K542" s="440"/>
      <c r="L542" s="440"/>
      <c r="M542" s="440"/>
      <c r="N542" s="440"/>
      <c r="O542" s="440"/>
      <c r="P542" s="440"/>
      <c r="Q542" s="440"/>
      <c r="R542" s="440"/>
      <c r="S542" s="440"/>
      <c r="T542" s="440"/>
      <c r="U542" s="440"/>
      <c r="V542" s="440"/>
      <c r="W542" s="440"/>
      <c r="X542" s="440"/>
      <c r="Y542" s="440"/>
      <c r="Z542" s="440"/>
    </row>
    <row r="543" ht="23.25" customHeight="1">
      <c r="A543" s="440"/>
      <c r="B543" s="440"/>
      <c r="C543" s="440"/>
      <c r="D543" s="440"/>
      <c r="E543" s="440"/>
      <c r="F543" s="440"/>
      <c r="G543" s="440"/>
      <c r="H543" s="440"/>
      <c r="I543" s="440"/>
      <c r="J543" s="440"/>
      <c r="K543" s="440"/>
      <c r="L543" s="440"/>
      <c r="M543" s="440"/>
      <c r="N543" s="440"/>
      <c r="O543" s="440"/>
      <c r="P543" s="440"/>
      <c r="Q543" s="440"/>
      <c r="R543" s="440"/>
      <c r="S543" s="440"/>
      <c r="T543" s="440"/>
      <c r="U543" s="440"/>
      <c r="V543" s="440"/>
      <c r="W543" s="440"/>
      <c r="X543" s="440"/>
      <c r="Y543" s="440"/>
      <c r="Z543" s="440"/>
    </row>
    <row r="544" ht="23.25" customHeight="1">
      <c r="A544" s="440"/>
      <c r="B544" s="440"/>
      <c r="C544" s="440"/>
      <c r="D544" s="440"/>
      <c r="E544" s="440"/>
      <c r="F544" s="440"/>
      <c r="G544" s="440"/>
      <c r="H544" s="440"/>
      <c r="I544" s="440"/>
      <c r="J544" s="440"/>
      <c r="K544" s="440"/>
      <c r="L544" s="440"/>
      <c r="M544" s="440"/>
      <c r="N544" s="440"/>
      <c r="O544" s="440"/>
      <c r="P544" s="440"/>
      <c r="Q544" s="440"/>
      <c r="R544" s="440"/>
      <c r="S544" s="440"/>
      <c r="T544" s="440"/>
      <c r="U544" s="440"/>
      <c r="V544" s="440"/>
      <c r="W544" s="440"/>
      <c r="X544" s="440"/>
      <c r="Y544" s="440"/>
      <c r="Z544" s="440"/>
    </row>
    <row r="545" ht="23.25" customHeight="1">
      <c r="A545" s="440"/>
      <c r="B545" s="440"/>
      <c r="C545" s="440"/>
      <c r="D545" s="440"/>
      <c r="E545" s="440"/>
      <c r="F545" s="440"/>
      <c r="G545" s="440"/>
      <c r="H545" s="440"/>
      <c r="I545" s="440"/>
      <c r="J545" s="440"/>
      <c r="K545" s="440"/>
      <c r="L545" s="440"/>
      <c r="M545" s="440"/>
      <c r="N545" s="440"/>
      <c r="O545" s="440"/>
      <c r="P545" s="440"/>
      <c r="Q545" s="440"/>
      <c r="R545" s="440"/>
      <c r="S545" s="440"/>
      <c r="T545" s="440"/>
      <c r="U545" s="440"/>
      <c r="V545" s="440"/>
      <c r="W545" s="440"/>
      <c r="X545" s="440"/>
      <c r="Y545" s="440"/>
      <c r="Z545" s="440"/>
    </row>
    <row r="546" ht="23.25" customHeight="1">
      <c r="A546" s="440"/>
      <c r="B546" s="440"/>
      <c r="C546" s="440"/>
      <c r="D546" s="440"/>
      <c r="E546" s="440"/>
      <c r="F546" s="440"/>
      <c r="G546" s="440"/>
      <c r="H546" s="440"/>
      <c r="I546" s="440"/>
      <c r="J546" s="440"/>
      <c r="K546" s="440"/>
      <c r="L546" s="440"/>
      <c r="M546" s="440"/>
      <c r="N546" s="440"/>
      <c r="O546" s="440"/>
      <c r="P546" s="440"/>
      <c r="Q546" s="440"/>
      <c r="R546" s="440"/>
      <c r="S546" s="440"/>
      <c r="T546" s="440"/>
      <c r="U546" s="440"/>
      <c r="V546" s="440"/>
      <c r="W546" s="440"/>
      <c r="X546" s="440"/>
      <c r="Y546" s="440"/>
      <c r="Z546" s="440"/>
    </row>
    <row r="547" ht="23.25" customHeight="1">
      <c r="A547" s="440"/>
      <c r="B547" s="440"/>
      <c r="C547" s="440"/>
      <c r="D547" s="440"/>
      <c r="E547" s="440"/>
      <c r="F547" s="440"/>
      <c r="G547" s="440"/>
      <c r="H547" s="440"/>
      <c r="I547" s="440"/>
      <c r="J547" s="440"/>
      <c r="K547" s="440"/>
      <c r="L547" s="440"/>
      <c r="M547" s="440"/>
      <c r="N547" s="440"/>
      <c r="O547" s="440"/>
      <c r="P547" s="440"/>
      <c r="Q547" s="440"/>
      <c r="R547" s="440"/>
      <c r="S547" s="440"/>
      <c r="T547" s="440"/>
      <c r="U547" s="440"/>
      <c r="V547" s="440"/>
      <c r="W547" s="440"/>
      <c r="X547" s="440"/>
      <c r="Y547" s="440"/>
      <c r="Z547" s="440"/>
    </row>
    <row r="548" ht="23.25" customHeight="1">
      <c r="A548" s="440"/>
      <c r="B548" s="440"/>
      <c r="C548" s="440"/>
      <c r="D548" s="440"/>
      <c r="E548" s="440"/>
      <c r="F548" s="440"/>
      <c r="G548" s="440"/>
      <c r="H548" s="440"/>
      <c r="I548" s="440"/>
      <c r="J548" s="440"/>
      <c r="K548" s="440"/>
      <c r="L548" s="440"/>
      <c r="M548" s="440"/>
      <c r="N548" s="440"/>
      <c r="O548" s="440"/>
      <c r="P548" s="440"/>
      <c r="Q548" s="440"/>
      <c r="R548" s="440"/>
      <c r="S548" s="440"/>
      <c r="T548" s="440"/>
      <c r="U548" s="440"/>
      <c r="V548" s="440"/>
      <c r="W548" s="440"/>
      <c r="X548" s="440"/>
      <c r="Y548" s="440"/>
      <c r="Z548" s="440"/>
    </row>
    <row r="549" ht="23.25" customHeight="1">
      <c r="A549" s="440"/>
      <c r="B549" s="440"/>
      <c r="C549" s="440"/>
      <c r="D549" s="440"/>
      <c r="E549" s="440"/>
      <c r="F549" s="440"/>
      <c r="G549" s="440"/>
      <c r="H549" s="440"/>
      <c r="I549" s="440"/>
      <c r="J549" s="440"/>
      <c r="K549" s="440"/>
      <c r="L549" s="440"/>
      <c r="M549" s="440"/>
      <c r="N549" s="440"/>
      <c r="O549" s="440"/>
      <c r="P549" s="440"/>
      <c r="Q549" s="440"/>
      <c r="R549" s="440"/>
      <c r="S549" s="440"/>
      <c r="T549" s="440"/>
      <c r="U549" s="440"/>
      <c r="V549" s="440"/>
      <c r="W549" s="440"/>
      <c r="X549" s="440"/>
      <c r="Y549" s="440"/>
      <c r="Z549" s="440"/>
    </row>
    <row r="550" ht="23.25" customHeight="1">
      <c r="A550" s="440"/>
      <c r="B550" s="440"/>
      <c r="C550" s="440"/>
      <c r="D550" s="440"/>
      <c r="E550" s="440"/>
      <c r="F550" s="440"/>
      <c r="G550" s="440"/>
      <c r="H550" s="440"/>
      <c r="I550" s="440"/>
      <c r="J550" s="440"/>
      <c r="K550" s="440"/>
      <c r="L550" s="440"/>
      <c r="M550" s="440"/>
      <c r="N550" s="440"/>
      <c r="O550" s="440"/>
      <c r="P550" s="440"/>
      <c r="Q550" s="440"/>
      <c r="R550" s="440"/>
      <c r="S550" s="440"/>
      <c r="T550" s="440"/>
      <c r="U550" s="440"/>
      <c r="V550" s="440"/>
      <c r="W550" s="440"/>
      <c r="X550" s="440"/>
      <c r="Y550" s="440"/>
      <c r="Z550" s="440"/>
    </row>
    <row r="551" ht="23.25" customHeight="1">
      <c r="A551" s="440"/>
      <c r="B551" s="440"/>
      <c r="C551" s="440"/>
      <c r="D551" s="440"/>
      <c r="E551" s="440"/>
      <c r="F551" s="440"/>
      <c r="G551" s="440"/>
      <c r="H551" s="440"/>
      <c r="I551" s="440"/>
      <c r="J551" s="440"/>
      <c r="K551" s="440"/>
      <c r="L551" s="440"/>
      <c r="M551" s="440"/>
      <c r="N551" s="440"/>
      <c r="O551" s="440"/>
      <c r="P551" s="440"/>
      <c r="Q551" s="440"/>
      <c r="R551" s="440"/>
      <c r="S551" s="440"/>
      <c r="T551" s="440"/>
      <c r="U551" s="440"/>
      <c r="V551" s="440"/>
      <c r="W551" s="440"/>
      <c r="X551" s="440"/>
      <c r="Y551" s="440"/>
      <c r="Z551" s="440"/>
    </row>
    <row r="552" ht="23.25" customHeight="1">
      <c r="A552" s="440"/>
      <c r="B552" s="440"/>
      <c r="C552" s="440"/>
      <c r="D552" s="440"/>
      <c r="E552" s="440"/>
      <c r="F552" s="440"/>
      <c r="G552" s="440"/>
      <c r="H552" s="440"/>
      <c r="I552" s="440"/>
      <c r="J552" s="440"/>
      <c r="K552" s="440"/>
      <c r="L552" s="440"/>
      <c r="M552" s="440"/>
      <c r="N552" s="440"/>
      <c r="O552" s="440"/>
      <c r="P552" s="440"/>
      <c r="Q552" s="440"/>
      <c r="R552" s="440"/>
      <c r="S552" s="440"/>
      <c r="T552" s="440"/>
      <c r="U552" s="440"/>
      <c r="V552" s="440"/>
      <c r="W552" s="440"/>
      <c r="X552" s="440"/>
      <c r="Y552" s="440"/>
      <c r="Z552" s="440"/>
    </row>
    <row r="553" ht="23.25" customHeight="1">
      <c r="A553" s="440"/>
      <c r="B553" s="440"/>
      <c r="C553" s="440"/>
      <c r="D553" s="440"/>
      <c r="E553" s="440"/>
      <c r="F553" s="440"/>
      <c r="G553" s="440"/>
      <c r="H553" s="440"/>
      <c r="I553" s="440"/>
      <c r="J553" s="440"/>
      <c r="K553" s="440"/>
      <c r="L553" s="440"/>
      <c r="M553" s="440"/>
      <c r="N553" s="440"/>
      <c r="O553" s="440"/>
      <c r="P553" s="440"/>
      <c r="Q553" s="440"/>
      <c r="R553" s="440"/>
      <c r="S553" s="440"/>
      <c r="T553" s="440"/>
      <c r="U553" s="440"/>
      <c r="V553" s="440"/>
      <c r="W553" s="440"/>
      <c r="X553" s="440"/>
      <c r="Y553" s="440"/>
      <c r="Z553" s="440"/>
    </row>
    <row r="554" ht="23.25" customHeight="1">
      <c r="A554" s="440"/>
      <c r="B554" s="440"/>
      <c r="C554" s="440"/>
      <c r="D554" s="440"/>
      <c r="E554" s="440"/>
      <c r="F554" s="440"/>
      <c r="G554" s="440"/>
      <c r="H554" s="440"/>
      <c r="I554" s="440"/>
      <c r="J554" s="440"/>
      <c r="K554" s="440"/>
      <c r="L554" s="440"/>
      <c r="M554" s="440"/>
      <c r="N554" s="440"/>
      <c r="O554" s="440"/>
      <c r="P554" s="440"/>
      <c r="Q554" s="440"/>
      <c r="R554" s="440"/>
      <c r="S554" s="440"/>
      <c r="T554" s="440"/>
      <c r="U554" s="440"/>
      <c r="V554" s="440"/>
      <c r="W554" s="440"/>
      <c r="X554" s="440"/>
      <c r="Y554" s="440"/>
      <c r="Z554" s="440"/>
    </row>
    <row r="555" ht="23.25" customHeight="1">
      <c r="A555" s="440"/>
      <c r="B555" s="440"/>
      <c r="C555" s="440"/>
      <c r="D555" s="440"/>
      <c r="E555" s="440"/>
      <c r="F555" s="440"/>
      <c r="G555" s="440"/>
      <c r="H555" s="440"/>
      <c r="I555" s="440"/>
      <c r="J555" s="440"/>
      <c r="K555" s="440"/>
      <c r="L555" s="440"/>
      <c r="M555" s="440"/>
      <c r="N555" s="440"/>
      <c r="O555" s="440"/>
      <c r="P555" s="440"/>
      <c r="Q555" s="440"/>
      <c r="R555" s="440"/>
      <c r="S555" s="440"/>
      <c r="T555" s="440"/>
      <c r="U555" s="440"/>
      <c r="V555" s="440"/>
      <c r="W555" s="440"/>
      <c r="X555" s="440"/>
      <c r="Y555" s="440"/>
      <c r="Z555" s="440"/>
    </row>
    <row r="556" ht="23.25" customHeight="1">
      <c r="A556" s="440"/>
      <c r="B556" s="440"/>
      <c r="C556" s="440"/>
      <c r="D556" s="440"/>
      <c r="E556" s="440"/>
      <c r="F556" s="440"/>
      <c r="G556" s="440"/>
      <c r="H556" s="440"/>
      <c r="I556" s="440"/>
      <c r="J556" s="440"/>
      <c r="K556" s="440"/>
      <c r="L556" s="440"/>
      <c r="M556" s="440"/>
      <c r="N556" s="440"/>
      <c r="O556" s="440"/>
      <c r="P556" s="440"/>
      <c r="Q556" s="440"/>
      <c r="R556" s="440"/>
      <c r="S556" s="440"/>
      <c r="T556" s="440"/>
      <c r="U556" s="440"/>
      <c r="V556" s="440"/>
      <c r="W556" s="440"/>
      <c r="X556" s="440"/>
      <c r="Y556" s="440"/>
      <c r="Z556" s="440"/>
    </row>
    <row r="557" ht="23.25" customHeight="1">
      <c r="A557" s="440"/>
      <c r="B557" s="440"/>
      <c r="C557" s="440"/>
      <c r="D557" s="440"/>
      <c r="E557" s="440"/>
      <c r="F557" s="440"/>
      <c r="G557" s="440"/>
      <c r="H557" s="440"/>
      <c r="I557" s="440"/>
      <c r="J557" s="440"/>
      <c r="K557" s="440"/>
      <c r="L557" s="440"/>
      <c r="M557" s="440"/>
      <c r="N557" s="440"/>
      <c r="O557" s="440"/>
      <c r="P557" s="440"/>
      <c r="Q557" s="440"/>
      <c r="R557" s="440"/>
      <c r="S557" s="440"/>
      <c r="T557" s="440"/>
      <c r="U557" s="440"/>
      <c r="V557" s="440"/>
      <c r="W557" s="440"/>
      <c r="X557" s="440"/>
      <c r="Y557" s="440"/>
      <c r="Z557" s="440"/>
    </row>
    <row r="558" ht="23.25" customHeight="1">
      <c r="A558" s="440"/>
      <c r="B558" s="440"/>
      <c r="C558" s="440"/>
      <c r="D558" s="440"/>
      <c r="E558" s="440"/>
      <c r="F558" s="440"/>
      <c r="G558" s="440"/>
      <c r="H558" s="440"/>
      <c r="I558" s="440"/>
      <c r="J558" s="440"/>
      <c r="K558" s="440"/>
      <c r="L558" s="440"/>
      <c r="M558" s="440"/>
      <c r="N558" s="440"/>
      <c r="O558" s="440"/>
      <c r="P558" s="440"/>
      <c r="Q558" s="440"/>
      <c r="R558" s="440"/>
      <c r="S558" s="440"/>
      <c r="T558" s="440"/>
      <c r="U558" s="440"/>
      <c r="V558" s="440"/>
      <c r="W558" s="440"/>
      <c r="X558" s="440"/>
      <c r="Y558" s="440"/>
      <c r="Z558" s="440"/>
    </row>
    <row r="559" ht="23.25" customHeight="1">
      <c r="A559" s="440"/>
      <c r="B559" s="440"/>
      <c r="C559" s="440"/>
      <c r="D559" s="440"/>
      <c r="E559" s="440"/>
      <c r="F559" s="440"/>
      <c r="G559" s="440"/>
      <c r="H559" s="440"/>
      <c r="I559" s="440"/>
      <c r="J559" s="440"/>
      <c r="K559" s="440"/>
      <c r="L559" s="440"/>
      <c r="M559" s="440"/>
      <c r="N559" s="440"/>
      <c r="O559" s="440"/>
      <c r="P559" s="440"/>
      <c r="Q559" s="440"/>
      <c r="R559" s="440"/>
      <c r="S559" s="440"/>
      <c r="T559" s="440"/>
      <c r="U559" s="440"/>
      <c r="V559" s="440"/>
      <c r="W559" s="440"/>
      <c r="X559" s="440"/>
      <c r="Y559" s="440"/>
      <c r="Z559" s="440"/>
    </row>
    <row r="560" ht="23.25" customHeight="1">
      <c r="A560" s="440"/>
      <c r="B560" s="440"/>
      <c r="C560" s="440"/>
      <c r="D560" s="440"/>
      <c r="E560" s="440"/>
      <c r="F560" s="440"/>
      <c r="G560" s="440"/>
      <c r="H560" s="440"/>
      <c r="I560" s="440"/>
      <c r="J560" s="440"/>
      <c r="K560" s="440"/>
      <c r="L560" s="440"/>
      <c r="M560" s="440"/>
      <c r="N560" s="440"/>
      <c r="O560" s="440"/>
      <c r="P560" s="440"/>
      <c r="Q560" s="440"/>
      <c r="R560" s="440"/>
      <c r="S560" s="440"/>
      <c r="T560" s="440"/>
      <c r="U560" s="440"/>
      <c r="V560" s="440"/>
      <c r="W560" s="440"/>
      <c r="X560" s="440"/>
      <c r="Y560" s="440"/>
      <c r="Z560" s="440"/>
    </row>
    <row r="561" ht="23.25" customHeight="1">
      <c r="A561" s="440"/>
      <c r="B561" s="440"/>
      <c r="C561" s="440"/>
      <c r="D561" s="440"/>
      <c r="E561" s="440"/>
      <c r="F561" s="440"/>
      <c r="G561" s="440"/>
      <c r="H561" s="440"/>
      <c r="I561" s="440"/>
      <c r="J561" s="440"/>
      <c r="K561" s="440"/>
      <c r="L561" s="440"/>
      <c r="M561" s="440"/>
      <c r="N561" s="440"/>
      <c r="O561" s="440"/>
      <c r="P561" s="440"/>
      <c r="Q561" s="440"/>
      <c r="R561" s="440"/>
      <c r="S561" s="440"/>
      <c r="T561" s="440"/>
      <c r="U561" s="440"/>
      <c r="V561" s="440"/>
      <c r="W561" s="440"/>
      <c r="X561" s="440"/>
      <c r="Y561" s="440"/>
      <c r="Z561" s="440"/>
    </row>
    <row r="562" ht="23.25" customHeight="1">
      <c r="A562" s="440"/>
      <c r="B562" s="440"/>
      <c r="C562" s="440"/>
      <c r="D562" s="440"/>
      <c r="E562" s="440"/>
      <c r="F562" s="440"/>
      <c r="G562" s="440"/>
      <c r="H562" s="440"/>
      <c r="I562" s="440"/>
      <c r="J562" s="440"/>
      <c r="K562" s="440"/>
      <c r="L562" s="440"/>
      <c r="M562" s="440"/>
      <c r="N562" s="440"/>
      <c r="O562" s="440"/>
      <c r="P562" s="440"/>
      <c r="Q562" s="440"/>
      <c r="R562" s="440"/>
      <c r="S562" s="440"/>
      <c r="T562" s="440"/>
      <c r="U562" s="440"/>
      <c r="V562" s="440"/>
      <c r="W562" s="440"/>
      <c r="X562" s="440"/>
      <c r="Y562" s="440"/>
      <c r="Z562" s="440"/>
    </row>
    <row r="563" ht="23.25" customHeight="1">
      <c r="A563" s="440"/>
      <c r="B563" s="440"/>
      <c r="C563" s="440"/>
      <c r="D563" s="440"/>
      <c r="E563" s="440"/>
      <c r="F563" s="440"/>
      <c r="G563" s="440"/>
      <c r="H563" s="440"/>
      <c r="I563" s="440"/>
      <c r="J563" s="440"/>
      <c r="K563" s="440"/>
      <c r="L563" s="440"/>
      <c r="M563" s="440"/>
      <c r="N563" s="440"/>
      <c r="O563" s="440"/>
      <c r="P563" s="440"/>
      <c r="Q563" s="440"/>
      <c r="R563" s="440"/>
      <c r="S563" s="440"/>
      <c r="T563" s="440"/>
      <c r="U563" s="440"/>
      <c r="V563" s="440"/>
      <c r="W563" s="440"/>
      <c r="X563" s="440"/>
      <c r="Y563" s="440"/>
      <c r="Z563" s="440"/>
    </row>
    <row r="564" ht="23.25" customHeight="1">
      <c r="A564" s="440"/>
      <c r="B564" s="440"/>
      <c r="C564" s="440"/>
      <c r="D564" s="440"/>
      <c r="E564" s="440"/>
      <c r="F564" s="440"/>
      <c r="G564" s="440"/>
      <c r="H564" s="440"/>
      <c r="I564" s="440"/>
      <c r="J564" s="440"/>
      <c r="K564" s="440"/>
      <c r="L564" s="440"/>
      <c r="M564" s="440"/>
      <c r="N564" s="440"/>
      <c r="O564" s="440"/>
      <c r="P564" s="440"/>
      <c r="Q564" s="440"/>
      <c r="R564" s="440"/>
      <c r="S564" s="440"/>
      <c r="T564" s="440"/>
      <c r="U564" s="440"/>
      <c r="V564" s="440"/>
      <c r="W564" s="440"/>
      <c r="X564" s="440"/>
      <c r="Y564" s="440"/>
      <c r="Z564" s="440"/>
    </row>
    <row r="565" ht="23.25" customHeight="1">
      <c r="A565" s="440"/>
      <c r="B565" s="440"/>
      <c r="C565" s="440"/>
      <c r="D565" s="440"/>
      <c r="E565" s="440"/>
      <c r="F565" s="440"/>
      <c r="G565" s="440"/>
      <c r="H565" s="440"/>
      <c r="I565" s="440"/>
      <c r="J565" s="440"/>
      <c r="K565" s="440"/>
      <c r="L565" s="440"/>
      <c r="M565" s="440"/>
      <c r="N565" s="440"/>
      <c r="O565" s="440"/>
      <c r="P565" s="440"/>
      <c r="Q565" s="440"/>
      <c r="R565" s="440"/>
      <c r="S565" s="440"/>
      <c r="T565" s="440"/>
      <c r="U565" s="440"/>
      <c r="V565" s="440"/>
      <c r="W565" s="440"/>
      <c r="X565" s="440"/>
      <c r="Y565" s="440"/>
      <c r="Z565" s="440"/>
    </row>
    <row r="566" ht="23.25" customHeight="1">
      <c r="A566" s="440"/>
      <c r="B566" s="440"/>
      <c r="C566" s="440"/>
      <c r="D566" s="440"/>
      <c r="E566" s="440"/>
      <c r="F566" s="440"/>
      <c r="G566" s="440"/>
      <c r="H566" s="440"/>
      <c r="I566" s="440"/>
      <c r="J566" s="440"/>
      <c r="K566" s="440"/>
      <c r="L566" s="440"/>
      <c r="M566" s="440"/>
      <c r="N566" s="440"/>
      <c r="O566" s="440"/>
      <c r="P566" s="440"/>
      <c r="Q566" s="440"/>
      <c r="R566" s="440"/>
      <c r="S566" s="440"/>
      <c r="T566" s="440"/>
      <c r="U566" s="440"/>
      <c r="V566" s="440"/>
      <c r="W566" s="440"/>
      <c r="X566" s="440"/>
      <c r="Y566" s="440"/>
      <c r="Z566" s="440"/>
    </row>
    <row r="567" ht="23.25" customHeight="1">
      <c r="A567" s="440"/>
      <c r="B567" s="440"/>
      <c r="C567" s="440"/>
      <c r="D567" s="440"/>
      <c r="E567" s="440"/>
      <c r="F567" s="440"/>
      <c r="G567" s="440"/>
      <c r="H567" s="440"/>
      <c r="I567" s="440"/>
      <c r="J567" s="440"/>
      <c r="K567" s="440"/>
      <c r="L567" s="440"/>
      <c r="M567" s="440"/>
      <c r="N567" s="440"/>
      <c r="O567" s="440"/>
      <c r="P567" s="440"/>
      <c r="Q567" s="440"/>
      <c r="R567" s="440"/>
      <c r="S567" s="440"/>
      <c r="T567" s="440"/>
      <c r="U567" s="440"/>
      <c r="V567" s="440"/>
      <c r="W567" s="440"/>
      <c r="X567" s="440"/>
      <c r="Y567" s="440"/>
      <c r="Z567" s="440"/>
    </row>
    <row r="568" ht="23.25" customHeight="1">
      <c r="A568" s="440"/>
      <c r="B568" s="440"/>
      <c r="C568" s="440"/>
      <c r="D568" s="440"/>
      <c r="E568" s="440"/>
      <c r="F568" s="440"/>
      <c r="G568" s="440"/>
      <c r="H568" s="440"/>
      <c r="I568" s="440"/>
      <c r="J568" s="440"/>
      <c r="K568" s="440"/>
      <c r="L568" s="440"/>
      <c r="M568" s="440"/>
      <c r="N568" s="440"/>
      <c r="O568" s="440"/>
      <c r="P568" s="440"/>
      <c r="Q568" s="440"/>
      <c r="R568" s="440"/>
      <c r="S568" s="440"/>
      <c r="T568" s="440"/>
      <c r="U568" s="440"/>
      <c r="V568" s="440"/>
      <c r="W568" s="440"/>
      <c r="X568" s="440"/>
      <c r="Y568" s="440"/>
      <c r="Z568" s="440"/>
    </row>
    <row r="569" ht="23.25" customHeight="1">
      <c r="A569" s="440"/>
      <c r="B569" s="440"/>
      <c r="C569" s="440"/>
      <c r="D569" s="440"/>
      <c r="E569" s="440"/>
      <c r="F569" s="440"/>
      <c r="G569" s="440"/>
      <c r="H569" s="440"/>
      <c r="I569" s="440"/>
      <c r="J569" s="440"/>
      <c r="K569" s="440"/>
      <c r="L569" s="440"/>
      <c r="M569" s="440"/>
      <c r="N569" s="440"/>
      <c r="O569" s="440"/>
      <c r="P569" s="440"/>
      <c r="Q569" s="440"/>
      <c r="R569" s="440"/>
      <c r="S569" s="440"/>
      <c r="T569" s="440"/>
      <c r="U569" s="440"/>
      <c r="V569" s="440"/>
      <c r="W569" s="440"/>
      <c r="X569" s="440"/>
      <c r="Y569" s="440"/>
      <c r="Z569" s="440"/>
    </row>
    <row r="570" ht="23.25" customHeight="1">
      <c r="A570" s="440"/>
      <c r="B570" s="440"/>
      <c r="C570" s="440"/>
      <c r="D570" s="440"/>
      <c r="E570" s="440"/>
      <c r="F570" s="440"/>
      <c r="G570" s="440"/>
      <c r="H570" s="440"/>
      <c r="I570" s="440"/>
      <c r="J570" s="440"/>
      <c r="K570" s="440"/>
      <c r="L570" s="440"/>
      <c r="M570" s="440"/>
      <c r="N570" s="440"/>
      <c r="O570" s="440"/>
      <c r="P570" s="440"/>
      <c r="Q570" s="440"/>
      <c r="R570" s="440"/>
      <c r="S570" s="440"/>
      <c r="T570" s="440"/>
      <c r="U570" s="440"/>
      <c r="V570" s="440"/>
      <c r="W570" s="440"/>
      <c r="X570" s="440"/>
      <c r="Y570" s="440"/>
      <c r="Z570" s="440"/>
    </row>
    <row r="571" ht="23.25" customHeight="1">
      <c r="A571" s="440"/>
      <c r="B571" s="440"/>
      <c r="C571" s="440"/>
      <c r="D571" s="440"/>
      <c r="E571" s="440"/>
      <c r="F571" s="440"/>
      <c r="G571" s="440"/>
      <c r="H571" s="440"/>
      <c r="I571" s="440"/>
      <c r="J571" s="440"/>
      <c r="K571" s="440"/>
      <c r="L571" s="440"/>
      <c r="M571" s="440"/>
      <c r="N571" s="440"/>
      <c r="O571" s="440"/>
      <c r="P571" s="440"/>
      <c r="Q571" s="440"/>
      <c r="R571" s="440"/>
      <c r="S571" s="440"/>
      <c r="T571" s="440"/>
      <c r="U571" s="440"/>
      <c r="V571" s="440"/>
      <c r="W571" s="440"/>
      <c r="X571" s="440"/>
      <c r="Y571" s="440"/>
      <c r="Z571" s="440"/>
    </row>
    <row r="572" ht="23.25" customHeight="1">
      <c r="A572" s="440"/>
      <c r="B572" s="440"/>
      <c r="C572" s="440"/>
      <c r="D572" s="440"/>
      <c r="E572" s="440"/>
      <c r="F572" s="440"/>
      <c r="G572" s="440"/>
      <c r="H572" s="440"/>
      <c r="I572" s="440"/>
      <c r="J572" s="440"/>
      <c r="K572" s="440"/>
      <c r="L572" s="440"/>
      <c r="M572" s="440"/>
      <c r="N572" s="440"/>
      <c r="O572" s="440"/>
      <c r="P572" s="440"/>
      <c r="Q572" s="440"/>
      <c r="R572" s="440"/>
      <c r="S572" s="440"/>
      <c r="T572" s="440"/>
      <c r="U572" s="440"/>
      <c r="V572" s="440"/>
      <c r="W572" s="440"/>
      <c r="X572" s="440"/>
      <c r="Y572" s="440"/>
      <c r="Z572" s="440"/>
    </row>
    <row r="573" ht="23.25" customHeight="1">
      <c r="A573" s="440"/>
      <c r="B573" s="440"/>
      <c r="C573" s="440"/>
      <c r="D573" s="440"/>
      <c r="E573" s="440"/>
      <c r="F573" s="440"/>
      <c r="G573" s="440"/>
      <c r="H573" s="440"/>
      <c r="I573" s="440"/>
      <c r="J573" s="440"/>
      <c r="K573" s="440"/>
      <c r="L573" s="440"/>
      <c r="M573" s="440"/>
      <c r="N573" s="440"/>
      <c r="O573" s="440"/>
      <c r="P573" s="440"/>
      <c r="Q573" s="440"/>
      <c r="R573" s="440"/>
      <c r="S573" s="440"/>
      <c r="T573" s="440"/>
      <c r="U573" s="440"/>
      <c r="V573" s="440"/>
      <c r="W573" s="440"/>
      <c r="X573" s="440"/>
      <c r="Y573" s="440"/>
      <c r="Z573" s="440"/>
    </row>
    <row r="574" ht="23.25" customHeight="1">
      <c r="A574" s="440"/>
      <c r="B574" s="440"/>
      <c r="C574" s="440"/>
      <c r="D574" s="440"/>
      <c r="E574" s="440"/>
      <c r="F574" s="440"/>
      <c r="G574" s="440"/>
      <c r="H574" s="440"/>
      <c r="I574" s="440"/>
      <c r="J574" s="440"/>
      <c r="K574" s="440"/>
      <c r="L574" s="440"/>
      <c r="M574" s="440"/>
      <c r="N574" s="440"/>
      <c r="O574" s="440"/>
      <c r="P574" s="440"/>
      <c r="Q574" s="440"/>
      <c r="R574" s="440"/>
      <c r="S574" s="440"/>
      <c r="T574" s="440"/>
      <c r="U574" s="440"/>
      <c r="V574" s="440"/>
      <c r="W574" s="440"/>
      <c r="X574" s="440"/>
      <c r="Y574" s="440"/>
      <c r="Z574" s="440"/>
    </row>
    <row r="575" ht="23.25" customHeight="1">
      <c r="A575" s="440"/>
      <c r="B575" s="440"/>
      <c r="C575" s="440"/>
      <c r="D575" s="440"/>
      <c r="E575" s="440"/>
      <c r="F575" s="440"/>
      <c r="G575" s="440"/>
      <c r="H575" s="440"/>
      <c r="I575" s="440"/>
      <c r="J575" s="440"/>
      <c r="K575" s="440"/>
      <c r="L575" s="440"/>
      <c r="M575" s="440"/>
      <c r="N575" s="440"/>
      <c r="O575" s="440"/>
      <c r="P575" s="440"/>
      <c r="Q575" s="440"/>
      <c r="R575" s="440"/>
      <c r="S575" s="440"/>
      <c r="T575" s="440"/>
      <c r="U575" s="440"/>
      <c r="V575" s="440"/>
      <c r="W575" s="440"/>
      <c r="X575" s="440"/>
      <c r="Y575" s="440"/>
      <c r="Z575" s="440"/>
    </row>
    <row r="576" ht="23.25" customHeight="1">
      <c r="A576" s="440"/>
      <c r="B576" s="440"/>
      <c r="C576" s="440"/>
      <c r="D576" s="440"/>
      <c r="E576" s="440"/>
      <c r="F576" s="440"/>
      <c r="G576" s="440"/>
      <c r="H576" s="440"/>
      <c r="I576" s="440"/>
      <c r="J576" s="440"/>
      <c r="K576" s="440"/>
      <c r="L576" s="440"/>
      <c r="M576" s="440"/>
      <c r="N576" s="440"/>
      <c r="O576" s="440"/>
      <c r="P576" s="440"/>
      <c r="Q576" s="440"/>
      <c r="R576" s="440"/>
      <c r="S576" s="440"/>
      <c r="T576" s="440"/>
      <c r="U576" s="440"/>
      <c r="V576" s="440"/>
      <c r="W576" s="440"/>
      <c r="X576" s="440"/>
      <c r="Y576" s="440"/>
      <c r="Z576" s="440"/>
    </row>
    <row r="577" ht="23.25" customHeight="1">
      <c r="A577" s="440"/>
      <c r="B577" s="440"/>
      <c r="C577" s="440"/>
      <c r="D577" s="440"/>
      <c r="E577" s="440"/>
      <c r="F577" s="440"/>
      <c r="G577" s="440"/>
      <c r="H577" s="440"/>
      <c r="I577" s="440"/>
      <c r="J577" s="440"/>
      <c r="K577" s="440"/>
      <c r="L577" s="440"/>
      <c r="M577" s="440"/>
      <c r="N577" s="440"/>
      <c r="O577" s="440"/>
      <c r="P577" s="440"/>
      <c r="Q577" s="440"/>
      <c r="R577" s="440"/>
      <c r="S577" s="440"/>
      <c r="T577" s="440"/>
      <c r="U577" s="440"/>
      <c r="V577" s="440"/>
      <c r="W577" s="440"/>
      <c r="X577" s="440"/>
      <c r="Y577" s="440"/>
      <c r="Z577" s="440"/>
    </row>
    <row r="578" ht="23.25" customHeight="1">
      <c r="A578" s="440"/>
      <c r="B578" s="440"/>
      <c r="C578" s="440"/>
      <c r="D578" s="440"/>
      <c r="E578" s="440"/>
      <c r="F578" s="440"/>
      <c r="G578" s="440"/>
      <c r="H578" s="440"/>
      <c r="I578" s="440"/>
      <c r="J578" s="440"/>
      <c r="K578" s="440"/>
      <c r="L578" s="440"/>
      <c r="M578" s="440"/>
      <c r="N578" s="440"/>
      <c r="O578" s="440"/>
      <c r="P578" s="440"/>
      <c r="Q578" s="440"/>
      <c r="R578" s="440"/>
      <c r="S578" s="440"/>
      <c r="T578" s="440"/>
      <c r="U578" s="440"/>
      <c r="V578" s="440"/>
      <c r="W578" s="440"/>
      <c r="X578" s="440"/>
      <c r="Y578" s="440"/>
      <c r="Z578" s="440"/>
    </row>
    <row r="579" ht="23.25" customHeight="1">
      <c r="A579" s="440"/>
      <c r="B579" s="440"/>
      <c r="C579" s="440"/>
      <c r="D579" s="440"/>
      <c r="E579" s="440"/>
      <c r="F579" s="440"/>
      <c r="G579" s="440"/>
      <c r="H579" s="440"/>
      <c r="I579" s="440"/>
      <c r="J579" s="440"/>
      <c r="K579" s="440"/>
      <c r="L579" s="440"/>
      <c r="M579" s="440"/>
      <c r="N579" s="440"/>
      <c r="O579" s="440"/>
      <c r="P579" s="440"/>
      <c r="Q579" s="440"/>
      <c r="R579" s="440"/>
      <c r="S579" s="440"/>
      <c r="T579" s="440"/>
      <c r="U579" s="440"/>
      <c r="V579" s="440"/>
      <c r="W579" s="440"/>
      <c r="X579" s="440"/>
      <c r="Y579" s="440"/>
      <c r="Z579" s="440"/>
    </row>
    <row r="580" ht="23.25" customHeight="1">
      <c r="A580" s="440"/>
      <c r="B580" s="440"/>
      <c r="C580" s="440"/>
      <c r="D580" s="440"/>
      <c r="E580" s="440"/>
      <c r="F580" s="440"/>
      <c r="G580" s="440"/>
      <c r="H580" s="440"/>
      <c r="I580" s="440"/>
      <c r="J580" s="440"/>
      <c r="K580" s="440"/>
      <c r="L580" s="440"/>
      <c r="M580" s="440"/>
      <c r="N580" s="440"/>
      <c r="O580" s="440"/>
      <c r="P580" s="440"/>
      <c r="Q580" s="440"/>
      <c r="R580" s="440"/>
      <c r="S580" s="440"/>
      <c r="T580" s="440"/>
      <c r="U580" s="440"/>
      <c r="V580" s="440"/>
      <c r="W580" s="440"/>
      <c r="X580" s="440"/>
      <c r="Y580" s="440"/>
      <c r="Z580" s="440"/>
    </row>
    <row r="581" ht="23.25" customHeight="1">
      <c r="A581" s="440"/>
      <c r="B581" s="440"/>
      <c r="C581" s="440"/>
      <c r="D581" s="440"/>
      <c r="E581" s="440"/>
      <c r="F581" s="440"/>
      <c r="G581" s="440"/>
      <c r="H581" s="440"/>
      <c r="I581" s="440"/>
      <c r="J581" s="440"/>
      <c r="K581" s="440"/>
      <c r="L581" s="440"/>
      <c r="M581" s="440"/>
      <c r="N581" s="440"/>
      <c r="O581" s="440"/>
      <c r="P581" s="440"/>
      <c r="Q581" s="440"/>
      <c r="R581" s="440"/>
      <c r="S581" s="440"/>
      <c r="T581" s="440"/>
      <c r="U581" s="440"/>
      <c r="V581" s="440"/>
      <c r="W581" s="440"/>
      <c r="X581" s="440"/>
      <c r="Y581" s="440"/>
      <c r="Z581" s="440"/>
    </row>
    <row r="582" ht="23.25" customHeight="1">
      <c r="A582" s="440"/>
      <c r="B582" s="440"/>
      <c r="C582" s="440"/>
      <c r="D582" s="440"/>
      <c r="E582" s="440"/>
      <c r="F582" s="440"/>
      <c r="G582" s="440"/>
      <c r="H582" s="440"/>
      <c r="I582" s="440"/>
      <c r="J582" s="440"/>
      <c r="K582" s="440"/>
      <c r="L582" s="440"/>
      <c r="M582" s="440"/>
      <c r="N582" s="440"/>
      <c r="O582" s="440"/>
      <c r="P582" s="440"/>
      <c r="Q582" s="440"/>
      <c r="R582" s="440"/>
      <c r="S582" s="440"/>
      <c r="T582" s="440"/>
      <c r="U582" s="440"/>
      <c r="V582" s="440"/>
      <c r="W582" s="440"/>
      <c r="X582" s="440"/>
      <c r="Y582" s="440"/>
      <c r="Z582" s="440"/>
    </row>
    <row r="583" ht="23.25" customHeight="1">
      <c r="A583" s="440"/>
      <c r="B583" s="440"/>
      <c r="C583" s="440"/>
      <c r="D583" s="440"/>
      <c r="E583" s="440"/>
      <c r="F583" s="440"/>
      <c r="G583" s="440"/>
      <c r="H583" s="440"/>
      <c r="I583" s="440"/>
      <c r="J583" s="440"/>
      <c r="K583" s="440"/>
      <c r="L583" s="440"/>
      <c r="M583" s="440"/>
      <c r="N583" s="440"/>
      <c r="O583" s="440"/>
      <c r="P583" s="440"/>
      <c r="Q583" s="440"/>
      <c r="R583" s="440"/>
      <c r="S583" s="440"/>
      <c r="T583" s="440"/>
      <c r="U583" s="440"/>
      <c r="V583" s="440"/>
      <c r="W583" s="440"/>
      <c r="X583" s="440"/>
      <c r="Y583" s="440"/>
      <c r="Z583" s="440"/>
    </row>
    <row r="584" ht="23.25" customHeight="1">
      <c r="A584" s="440"/>
      <c r="B584" s="440"/>
      <c r="C584" s="440"/>
      <c r="D584" s="440"/>
      <c r="E584" s="440"/>
      <c r="F584" s="440"/>
      <c r="G584" s="440"/>
      <c r="H584" s="440"/>
      <c r="I584" s="440"/>
      <c r="J584" s="440"/>
      <c r="K584" s="440"/>
      <c r="L584" s="440"/>
      <c r="M584" s="440"/>
      <c r="N584" s="440"/>
      <c r="O584" s="440"/>
      <c r="P584" s="440"/>
      <c r="Q584" s="440"/>
      <c r="R584" s="440"/>
      <c r="S584" s="440"/>
      <c r="T584" s="440"/>
      <c r="U584" s="440"/>
      <c r="V584" s="440"/>
      <c r="W584" s="440"/>
      <c r="X584" s="440"/>
      <c r="Y584" s="440"/>
      <c r="Z584" s="440"/>
    </row>
    <row r="585" ht="23.25" customHeight="1">
      <c r="A585" s="440"/>
      <c r="B585" s="440"/>
      <c r="C585" s="440"/>
      <c r="D585" s="440"/>
      <c r="E585" s="440"/>
      <c r="F585" s="440"/>
      <c r="G585" s="440"/>
      <c r="H585" s="440"/>
      <c r="I585" s="440"/>
      <c r="J585" s="440"/>
      <c r="K585" s="440"/>
      <c r="L585" s="440"/>
      <c r="M585" s="440"/>
      <c r="N585" s="440"/>
      <c r="O585" s="440"/>
      <c r="P585" s="440"/>
      <c r="Q585" s="440"/>
      <c r="R585" s="440"/>
      <c r="S585" s="440"/>
      <c r="T585" s="440"/>
      <c r="U585" s="440"/>
      <c r="V585" s="440"/>
      <c r="W585" s="440"/>
      <c r="X585" s="440"/>
      <c r="Y585" s="440"/>
      <c r="Z585" s="440"/>
    </row>
    <row r="586" ht="23.25" customHeight="1">
      <c r="A586" s="440"/>
      <c r="B586" s="440"/>
      <c r="C586" s="440"/>
      <c r="D586" s="440"/>
      <c r="E586" s="440"/>
      <c r="F586" s="440"/>
      <c r="G586" s="440"/>
      <c r="H586" s="440"/>
      <c r="I586" s="440"/>
      <c r="J586" s="440"/>
      <c r="K586" s="440"/>
      <c r="L586" s="440"/>
      <c r="M586" s="440"/>
      <c r="N586" s="440"/>
      <c r="O586" s="440"/>
      <c r="P586" s="440"/>
      <c r="Q586" s="440"/>
      <c r="R586" s="440"/>
      <c r="S586" s="440"/>
      <c r="T586" s="440"/>
      <c r="U586" s="440"/>
      <c r="V586" s="440"/>
      <c r="W586" s="440"/>
      <c r="X586" s="440"/>
      <c r="Y586" s="440"/>
      <c r="Z586" s="440"/>
    </row>
    <row r="587" ht="23.25" customHeight="1">
      <c r="A587" s="440"/>
      <c r="B587" s="440"/>
      <c r="C587" s="440"/>
      <c r="D587" s="440"/>
      <c r="E587" s="440"/>
      <c r="F587" s="440"/>
      <c r="G587" s="440"/>
      <c r="H587" s="440"/>
      <c r="I587" s="440"/>
      <c r="J587" s="440"/>
      <c r="K587" s="440"/>
      <c r="L587" s="440"/>
      <c r="M587" s="440"/>
      <c r="N587" s="440"/>
      <c r="O587" s="440"/>
      <c r="P587" s="440"/>
      <c r="Q587" s="440"/>
      <c r="R587" s="440"/>
      <c r="S587" s="440"/>
      <c r="T587" s="440"/>
      <c r="U587" s="440"/>
      <c r="V587" s="440"/>
      <c r="W587" s="440"/>
      <c r="X587" s="440"/>
      <c r="Y587" s="440"/>
      <c r="Z587" s="440"/>
    </row>
    <row r="588" ht="23.25" customHeight="1">
      <c r="A588" s="440"/>
      <c r="B588" s="440"/>
      <c r="C588" s="440"/>
      <c r="D588" s="440"/>
      <c r="E588" s="440"/>
      <c r="F588" s="440"/>
      <c r="G588" s="440"/>
      <c r="H588" s="440"/>
      <c r="I588" s="440"/>
      <c r="J588" s="440"/>
      <c r="K588" s="440"/>
      <c r="L588" s="440"/>
      <c r="M588" s="440"/>
      <c r="N588" s="440"/>
      <c r="O588" s="440"/>
      <c r="P588" s="440"/>
      <c r="Q588" s="440"/>
      <c r="R588" s="440"/>
      <c r="S588" s="440"/>
      <c r="T588" s="440"/>
      <c r="U588" s="440"/>
      <c r="V588" s="440"/>
      <c r="W588" s="440"/>
      <c r="X588" s="440"/>
      <c r="Y588" s="440"/>
      <c r="Z588" s="440"/>
    </row>
    <row r="589" ht="23.25" customHeight="1">
      <c r="A589" s="440"/>
      <c r="B589" s="440"/>
      <c r="C589" s="440"/>
      <c r="D589" s="440"/>
      <c r="E589" s="440"/>
      <c r="F589" s="440"/>
      <c r="G589" s="440"/>
      <c r="H589" s="440"/>
      <c r="I589" s="440"/>
      <c r="J589" s="440"/>
      <c r="K589" s="440"/>
      <c r="L589" s="440"/>
      <c r="M589" s="440"/>
      <c r="N589" s="440"/>
      <c r="O589" s="440"/>
      <c r="P589" s="440"/>
      <c r="Q589" s="440"/>
      <c r="R589" s="440"/>
      <c r="S589" s="440"/>
      <c r="T589" s="440"/>
      <c r="U589" s="440"/>
      <c r="V589" s="440"/>
      <c r="W589" s="440"/>
      <c r="X589" s="440"/>
      <c r="Y589" s="440"/>
      <c r="Z589" s="440"/>
    </row>
    <row r="590" ht="23.25" customHeight="1">
      <c r="A590" s="440"/>
      <c r="B590" s="440"/>
      <c r="C590" s="440"/>
      <c r="D590" s="440"/>
      <c r="E590" s="440"/>
      <c r="F590" s="440"/>
      <c r="G590" s="440"/>
      <c r="H590" s="440"/>
      <c r="I590" s="440"/>
      <c r="J590" s="440"/>
      <c r="K590" s="440"/>
      <c r="L590" s="440"/>
      <c r="M590" s="440"/>
      <c r="N590" s="440"/>
      <c r="O590" s="440"/>
      <c r="P590" s="440"/>
      <c r="Q590" s="440"/>
      <c r="R590" s="440"/>
      <c r="S590" s="440"/>
      <c r="T590" s="440"/>
      <c r="U590" s="440"/>
      <c r="V590" s="440"/>
      <c r="W590" s="440"/>
      <c r="X590" s="440"/>
      <c r="Y590" s="440"/>
      <c r="Z590" s="440"/>
    </row>
    <row r="591" ht="23.25" customHeight="1">
      <c r="A591" s="440"/>
      <c r="B591" s="440"/>
      <c r="C591" s="440"/>
      <c r="D591" s="440"/>
      <c r="E591" s="440"/>
      <c r="F591" s="440"/>
      <c r="G591" s="440"/>
      <c r="H591" s="440"/>
      <c r="I591" s="440"/>
      <c r="J591" s="440"/>
      <c r="K591" s="440"/>
      <c r="L591" s="440"/>
      <c r="M591" s="440"/>
      <c r="N591" s="440"/>
      <c r="O591" s="440"/>
      <c r="P591" s="440"/>
      <c r="Q591" s="440"/>
      <c r="R591" s="440"/>
      <c r="S591" s="440"/>
      <c r="T591" s="440"/>
      <c r="U591" s="440"/>
      <c r="V591" s="440"/>
      <c r="W591" s="440"/>
      <c r="X591" s="440"/>
      <c r="Y591" s="440"/>
      <c r="Z591" s="440"/>
    </row>
    <row r="592" ht="23.25" customHeight="1">
      <c r="A592" s="440"/>
      <c r="B592" s="440"/>
      <c r="C592" s="440"/>
      <c r="D592" s="440"/>
      <c r="E592" s="440"/>
      <c r="F592" s="440"/>
      <c r="G592" s="440"/>
      <c r="H592" s="440"/>
      <c r="I592" s="440"/>
      <c r="J592" s="440"/>
      <c r="K592" s="440"/>
      <c r="L592" s="440"/>
      <c r="M592" s="440"/>
      <c r="N592" s="440"/>
      <c r="O592" s="440"/>
      <c r="P592" s="440"/>
      <c r="Q592" s="440"/>
      <c r="R592" s="440"/>
      <c r="S592" s="440"/>
      <c r="T592" s="440"/>
      <c r="U592" s="440"/>
      <c r="V592" s="440"/>
      <c r="W592" s="440"/>
      <c r="X592" s="440"/>
      <c r="Y592" s="440"/>
      <c r="Z592" s="440"/>
    </row>
    <row r="593" ht="23.25" customHeight="1">
      <c r="A593" s="440"/>
      <c r="B593" s="440"/>
      <c r="C593" s="440"/>
      <c r="D593" s="440"/>
      <c r="E593" s="440"/>
      <c r="F593" s="440"/>
      <c r="G593" s="440"/>
      <c r="H593" s="440"/>
      <c r="I593" s="440"/>
      <c r="J593" s="440"/>
      <c r="K593" s="440"/>
      <c r="L593" s="440"/>
      <c r="M593" s="440"/>
      <c r="N593" s="440"/>
      <c r="O593" s="440"/>
      <c r="P593" s="440"/>
      <c r="Q593" s="440"/>
      <c r="R593" s="440"/>
      <c r="S593" s="440"/>
      <c r="T593" s="440"/>
      <c r="U593" s="440"/>
      <c r="V593" s="440"/>
      <c r="W593" s="440"/>
      <c r="X593" s="440"/>
      <c r="Y593" s="440"/>
      <c r="Z593" s="440"/>
    </row>
    <row r="594" ht="23.25" customHeight="1">
      <c r="A594" s="440"/>
      <c r="B594" s="440"/>
      <c r="C594" s="440"/>
      <c r="D594" s="440"/>
      <c r="E594" s="440"/>
      <c r="F594" s="440"/>
      <c r="G594" s="440"/>
      <c r="H594" s="440"/>
      <c r="I594" s="440"/>
      <c r="J594" s="440"/>
      <c r="K594" s="440"/>
      <c r="L594" s="440"/>
      <c r="M594" s="440"/>
      <c r="N594" s="440"/>
      <c r="O594" s="440"/>
      <c r="P594" s="440"/>
      <c r="Q594" s="440"/>
      <c r="R594" s="440"/>
      <c r="S594" s="440"/>
      <c r="T594" s="440"/>
      <c r="U594" s="440"/>
      <c r="V594" s="440"/>
      <c r="W594" s="440"/>
      <c r="X594" s="440"/>
      <c r="Y594" s="440"/>
      <c r="Z594" s="440"/>
    </row>
    <row r="595" ht="23.25" customHeight="1">
      <c r="A595" s="440"/>
      <c r="B595" s="440"/>
      <c r="C595" s="440"/>
      <c r="D595" s="440"/>
      <c r="E595" s="440"/>
      <c r="F595" s="440"/>
      <c r="G595" s="440"/>
      <c r="H595" s="440"/>
      <c r="I595" s="440"/>
      <c r="J595" s="440"/>
      <c r="K595" s="440"/>
      <c r="L595" s="440"/>
      <c r="M595" s="440"/>
      <c r="N595" s="440"/>
      <c r="O595" s="440"/>
      <c r="P595" s="440"/>
      <c r="Q595" s="440"/>
      <c r="R595" s="440"/>
      <c r="S595" s="440"/>
      <c r="T595" s="440"/>
      <c r="U595" s="440"/>
      <c r="V595" s="440"/>
      <c r="W595" s="440"/>
      <c r="X595" s="440"/>
      <c r="Y595" s="440"/>
      <c r="Z595" s="440"/>
    </row>
    <row r="596" ht="23.25" customHeight="1">
      <c r="A596" s="440"/>
      <c r="B596" s="440"/>
      <c r="C596" s="440"/>
      <c r="D596" s="440"/>
      <c r="E596" s="440"/>
      <c r="F596" s="440"/>
      <c r="G596" s="440"/>
      <c r="H596" s="440"/>
      <c r="I596" s="440"/>
      <c r="J596" s="440"/>
      <c r="K596" s="440"/>
      <c r="L596" s="440"/>
      <c r="M596" s="440"/>
      <c r="N596" s="440"/>
      <c r="O596" s="440"/>
      <c r="P596" s="440"/>
      <c r="Q596" s="440"/>
      <c r="R596" s="440"/>
      <c r="S596" s="440"/>
      <c r="T596" s="440"/>
      <c r="U596" s="440"/>
      <c r="V596" s="440"/>
      <c r="W596" s="440"/>
      <c r="X596" s="440"/>
      <c r="Y596" s="440"/>
      <c r="Z596" s="440"/>
    </row>
    <row r="597" ht="23.25" customHeight="1">
      <c r="A597" s="440"/>
      <c r="B597" s="440"/>
      <c r="C597" s="440"/>
      <c r="D597" s="440"/>
      <c r="E597" s="440"/>
      <c r="F597" s="440"/>
      <c r="G597" s="440"/>
      <c r="H597" s="440"/>
      <c r="I597" s="440"/>
      <c r="J597" s="440"/>
      <c r="K597" s="440"/>
      <c r="L597" s="440"/>
      <c r="M597" s="440"/>
      <c r="N597" s="440"/>
      <c r="O597" s="440"/>
      <c r="P597" s="440"/>
      <c r="Q597" s="440"/>
      <c r="R597" s="440"/>
      <c r="S597" s="440"/>
      <c r="T597" s="440"/>
      <c r="U597" s="440"/>
      <c r="V597" s="440"/>
      <c r="W597" s="440"/>
      <c r="X597" s="440"/>
      <c r="Y597" s="440"/>
      <c r="Z597" s="440"/>
    </row>
    <row r="598" ht="23.25" customHeight="1">
      <c r="A598" s="440"/>
      <c r="B598" s="440"/>
      <c r="C598" s="440"/>
      <c r="D598" s="440"/>
      <c r="E598" s="440"/>
      <c r="F598" s="440"/>
      <c r="G598" s="440"/>
      <c r="H598" s="440"/>
      <c r="I598" s="440"/>
      <c r="J598" s="440"/>
      <c r="K598" s="440"/>
      <c r="L598" s="440"/>
      <c r="M598" s="440"/>
      <c r="N598" s="440"/>
      <c r="O598" s="440"/>
      <c r="P598" s="440"/>
      <c r="Q598" s="440"/>
      <c r="R598" s="440"/>
      <c r="S598" s="440"/>
      <c r="T598" s="440"/>
      <c r="U598" s="440"/>
      <c r="V598" s="440"/>
      <c r="W598" s="440"/>
      <c r="X598" s="440"/>
      <c r="Y598" s="440"/>
      <c r="Z598" s="440"/>
    </row>
    <row r="599" ht="23.25" customHeight="1">
      <c r="A599" s="440"/>
      <c r="B599" s="440"/>
      <c r="C599" s="440"/>
      <c r="D599" s="440"/>
      <c r="E599" s="440"/>
      <c r="F599" s="440"/>
      <c r="G599" s="440"/>
      <c r="H599" s="440"/>
      <c r="I599" s="440"/>
      <c r="J599" s="440"/>
      <c r="K599" s="440"/>
      <c r="L599" s="440"/>
      <c r="M599" s="440"/>
      <c r="N599" s="440"/>
      <c r="O599" s="440"/>
      <c r="P599" s="440"/>
      <c r="Q599" s="440"/>
      <c r="R599" s="440"/>
      <c r="S599" s="440"/>
      <c r="T599" s="440"/>
      <c r="U599" s="440"/>
      <c r="V599" s="440"/>
      <c r="W599" s="440"/>
      <c r="X599" s="440"/>
      <c r="Y599" s="440"/>
      <c r="Z599" s="440"/>
    </row>
    <row r="600" ht="23.25" customHeight="1">
      <c r="A600" s="440"/>
      <c r="B600" s="440"/>
      <c r="C600" s="440"/>
      <c r="D600" s="440"/>
      <c r="E600" s="440"/>
      <c r="F600" s="440"/>
      <c r="G600" s="440"/>
      <c r="H600" s="440"/>
      <c r="I600" s="440"/>
      <c r="J600" s="440"/>
      <c r="K600" s="440"/>
      <c r="L600" s="440"/>
      <c r="M600" s="440"/>
      <c r="N600" s="440"/>
      <c r="O600" s="440"/>
      <c r="P600" s="440"/>
      <c r="Q600" s="440"/>
      <c r="R600" s="440"/>
      <c r="S600" s="440"/>
      <c r="T600" s="440"/>
      <c r="U600" s="440"/>
      <c r="V600" s="440"/>
      <c r="W600" s="440"/>
      <c r="X600" s="440"/>
      <c r="Y600" s="440"/>
      <c r="Z600" s="440"/>
    </row>
    <row r="601" ht="23.25" customHeight="1">
      <c r="A601" s="440"/>
      <c r="B601" s="440"/>
      <c r="C601" s="440"/>
      <c r="D601" s="440"/>
      <c r="E601" s="440"/>
      <c r="F601" s="440"/>
      <c r="G601" s="440"/>
      <c r="H601" s="440"/>
      <c r="I601" s="440"/>
      <c r="J601" s="440"/>
      <c r="K601" s="440"/>
      <c r="L601" s="440"/>
      <c r="M601" s="440"/>
      <c r="N601" s="440"/>
      <c r="O601" s="440"/>
      <c r="P601" s="440"/>
      <c r="Q601" s="440"/>
      <c r="R601" s="440"/>
      <c r="S601" s="440"/>
      <c r="T601" s="440"/>
      <c r="U601" s="440"/>
      <c r="V601" s="440"/>
      <c r="W601" s="440"/>
      <c r="X601" s="440"/>
      <c r="Y601" s="440"/>
      <c r="Z601" s="440"/>
    </row>
    <row r="602" ht="23.25" customHeight="1">
      <c r="A602" s="440"/>
      <c r="B602" s="440"/>
      <c r="C602" s="440"/>
      <c r="D602" s="440"/>
      <c r="E602" s="440"/>
      <c r="F602" s="440"/>
      <c r="G602" s="440"/>
      <c r="H602" s="440"/>
      <c r="I602" s="440"/>
      <c r="J602" s="440"/>
      <c r="K602" s="440"/>
      <c r="L602" s="440"/>
      <c r="M602" s="440"/>
      <c r="N602" s="440"/>
      <c r="O602" s="440"/>
      <c r="P602" s="440"/>
      <c r="Q602" s="440"/>
      <c r="R602" s="440"/>
      <c r="S602" s="440"/>
      <c r="T602" s="440"/>
      <c r="U602" s="440"/>
      <c r="V602" s="440"/>
      <c r="W602" s="440"/>
      <c r="X602" s="440"/>
      <c r="Y602" s="440"/>
      <c r="Z602" s="440"/>
    </row>
    <row r="603" ht="23.25" customHeight="1">
      <c r="A603" s="440"/>
      <c r="B603" s="440"/>
      <c r="C603" s="440"/>
      <c r="D603" s="440"/>
      <c r="E603" s="440"/>
      <c r="F603" s="440"/>
      <c r="G603" s="440"/>
      <c r="H603" s="440"/>
      <c r="I603" s="440"/>
      <c r="J603" s="440"/>
      <c r="K603" s="440"/>
      <c r="L603" s="440"/>
      <c r="M603" s="440"/>
      <c r="N603" s="440"/>
      <c r="O603" s="440"/>
      <c r="P603" s="440"/>
      <c r="Q603" s="440"/>
      <c r="R603" s="440"/>
      <c r="S603" s="440"/>
      <c r="T603" s="440"/>
      <c r="U603" s="440"/>
      <c r="V603" s="440"/>
      <c r="W603" s="440"/>
      <c r="X603" s="440"/>
      <c r="Y603" s="440"/>
      <c r="Z603" s="440"/>
    </row>
    <row r="604" ht="23.25" customHeight="1">
      <c r="A604" s="440"/>
      <c r="B604" s="440"/>
      <c r="C604" s="440"/>
      <c r="D604" s="440"/>
      <c r="E604" s="440"/>
      <c r="F604" s="440"/>
      <c r="G604" s="440"/>
      <c r="H604" s="440"/>
      <c r="I604" s="440"/>
      <c r="J604" s="440"/>
      <c r="K604" s="440"/>
      <c r="L604" s="440"/>
      <c r="M604" s="440"/>
      <c r="N604" s="440"/>
      <c r="O604" s="440"/>
      <c r="P604" s="440"/>
      <c r="Q604" s="440"/>
      <c r="R604" s="440"/>
      <c r="S604" s="440"/>
      <c r="T604" s="440"/>
      <c r="U604" s="440"/>
      <c r="V604" s="440"/>
      <c r="W604" s="440"/>
      <c r="X604" s="440"/>
      <c r="Y604" s="440"/>
      <c r="Z604" s="440"/>
    </row>
    <row r="605" ht="23.25" customHeight="1">
      <c r="A605" s="440"/>
      <c r="B605" s="440"/>
      <c r="C605" s="440"/>
      <c r="D605" s="440"/>
      <c r="E605" s="440"/>
      <c r="F605" s="440"/>
      <c r="G605" s="440"/>
      <c r="H605" s="440"/>
      <c r="I605" s="440"/>
      <c r="J605" s="440"/>
      <c r="K605" s="440"/>
      <c r="L605" s="440"/>
      <c r="M605" s="440"/>
      <c r="N605" s="440"/>
      <c r="O605" s="440"/>
      <c r="P605" s="440"/>
      <c r="Q605" s="440"/>
      <c r="R605" s="440"/>
      <c r="S605" s="440"/>
      <c r="T605" s="440"/>
      <c r="U605" s="440"/>
      <c r="V605" s="440"/>
      <c r="W605" s="440"/>
      <c r="X605" s="440"/>
      <c r="Y605" s="440"/>
      <c r="Z605" s="440"/>
    </row>
    <row r="606" ht="23.25" customHeight="1">
      <c r="A606" s="440"/>
      <c r="B606" s="440"/>
      <c r="C606" s="440"/>
      <c r="D606" s="440"/>
      <c r="E606" s="440"/>
      <c r="F606" s="440"/>
      <c r="G606" s="440"/>
      <c r="H606" s="440"/>
      <c r="I606" s="440"/>
      <c r="J606" s="440"/>
      <c r="K606" s="440"/>
      <c r="L606" s="440"/>
      <c r="M606" s="440"/>
      <c r="N606" s="440"/>
      <c r="O606" s="440"/>
      <c r="P606" s="440"/>
      <c r="Q606" s="440"/>
      <c r="R606" s="440"/>
      <c r="S606" s="440"/>
      <c r="T606" s="440"/>
      <c r="U606" s="440"/>
      <c r="V606" s="440"/>
      <c r="W606" s="440"/>
      <c r="X606" s="440"/>
      <c r="Y606" s="440"/>
      <c r="Z606" s="440"/>
    </row>
    <row r="607" ht="23.25" customHeight="1">
      <c r="A607" s="440"/>
      <c r="B607" s="440"/>
      <c r="C607" s="440"/>
      <c r="D607" s="440"/>
      <c r="E607" s="440"/>
      <c r="F607" s="440"/>
      <c r="G607" s="440"/>
      <c r="H607" s="440"/>
      <c r="I607" s="440"/>
      <c r="J607" s="440"/>
      <c r="K607" s="440"/>
      <c r="L607" s="440"/>
      <c r="M607" s="440"/>
      <c r="N607" s="440"/>
      <c r="O607" s="440"/>
      <c r="P607" s="440"/>
      <c r="Q607" s="440"/>
      <c r="R607" s="440"/>
      <c r="S607" s="440"/>
      <c r="T607" s="440"/>
      <c r="U607" s="440"/>
      <c r="V607" s="440"/>
      <c r="W607" s="440"/>
      <c r="X607" s="440"/>
      <c r="Y607" s="440"/>
      <c r="Z607" s="440"/>
    </row>
    <row r="608" ht="23.25" customHeight="1">
      <c r="A608" s="440"/>
      <c r="B608" s="440"/>
      <c r="C608" s="440"/>
      <c r="D608" s="440"/>
      <c r="E608" s="440"/>
      <c r="F608" s="440"/>
      <c r="G608" s="440"/>
      <c r="H608" s="440"/>
      <c r="I608" s="440"/>
      <c r="J608" s="440"/>
      <c r="K608" s="440"/>
      <c r="L608" s="440"/>
      <c r="M608" s="440"/>
      <c r="N608" s="440"/>
      <c r="O608" s="440"/>
      <c r="P608" s="440"/>
      <c r="Q608" s="440"/>
      <c r="R608" s="440"/>
      <c r="S608" s="440"/>
      <c r="T608" s="440"/>
      <c r="U608" s="440"/>
      <c r="V608" s="440"/>
      <c r="W608" s="440"/>
      <c r="X608" s="440"/>
      <c r="Y608" s="440"/>
      <c r="Z608" s="440"/>
    </row>
    <row r="609" ht="23.25" customHeight="1">
      <c r="A609" s="440"/>
      <c r="B609" s="440"/>
      <c r="C609" s="440"/>
      <c r="D609" s="440"/>
      <c r="E609" s="440"/>
      <c r="F609" s="440"/>
      <c r="G609" s="440"/>
      <c r="H609" s="440"/>
      <c r="I609" s="440"/>
      <c r="J609" s="440"/>
      <c r="K609" s="440"/>
      <c r="L609" s="440"/>
      <c r="M609" s="440"/>
      <c r="N609" s="440"/>
      <c r="O609" s="440"/>
      <c r="P609" s="440"/>
      <c r="Q609" s="440"/>
      <c r="R609" s="440"/>
      <c r="S609" s="440"/>
      <c r="T609" s="440"/>
      <c r="U609" s="440"/>
      <c r="V609" s="440"/>
      <c r="W609" s="440"/>
      <c r="X609" s="440"/>
      <c r="Y609" s="440"/>
      <c r="Z609" s="440"/>
    </row>
    <row r="610" ht="23.25" customHeight="1">
      <c r="A610" s="440"/>
      <c r="B610" s="440"/>
      <c r="C610" s="440"/>
      <c r="D610" s="440"/>
      <c r="E610" s="440"/>
      <c r="F610" s="440"/>
      <c r="G610" s="440"/>
      <c r="H610" s="440"/>
      <c r="I610" s="440"/>
      <c r="J610" s="440"/>
      <c r="K610" s="440"/>
      <c r="L610" s="440"/>
      <c r="M610" s="440"/>
      <c r="N610" s="440"/>
      <c r="O610" s="440"/>
      <c r="P610" s="440"/>
      <c r="Q610" s="440"/>
      <c r="R610" s="440"/>
      <c r="S610" s="440"/>
      <c r="T610" s="440"/>
      <c r="U610" s="440"/>
      <c r="V610" s="440"/>
      <c r="W610" s="440"/>
      <c r="X610" s="440"/>
      <c r="Y610" s="440"/>
      <c r="Z610" s="440"/>
    </row>
    <row r="611" ht="23.25" customHeight="1">
      <c r="A611" s="440"/>
      <c r="B611" s="440"/>
      <c r="C611" s="440"/>
      <c r="D611" s="440"/>
      <c r="E611" s="440"/>
      <c r="F611" s="440"/>
      <c r="G611" s="440"/>
      <c r="H611" s="440"/>
      <c r="I611" s="440"/>
      <c r="J611" s="440"/>
      <c r="K611" s="440"/>
      <c r="L611" s="440"/>
      <c r="M611" s="440"/>
      <c r="N611" s="440"/>
      <c r="O611" s="440"/>
      <c r="P611" s="440"/>
      <c r="Q611" s="440"/>
      <c r="R611" s="440"/>
      <c r="S611" s="440"/>
      <c r="T611" s="440"/>
      <c r="U611" s="440"/>
      <c r="V611" s="440"/>
      <c r="W611" s="440"/>
      <c r="X611" s="440"/>
      <c r="Y611" s="440"/>
      <c r="Z611" s="440"/>
    </row>
    <row r="612" ht="23.25" customHeight="1">
      <c r="A612" s="440"/>
      <c r="B612" s="440"/>
      <c r="C612" s="440"/>
      <c r="D612" s="440"/>
      <c r="E612" s="440"/>
      <c r="F612" s="440"/>
      <c r="G612" s="440"/>
      <c r="H612" s="440"/>
      <c r="I612" s="440"/>
      <c r="J612" s="440"/>
      <c r="K612" s="440"/>
      <c r="L612" s="440"/>
      <c r="M612" s="440"/>
      <c r="N612" s="440"/>
      <c r="O612" s="440"/>
      <c r="P612" s="440"/>
      <c r="Q612" s="440"/>
      <c r="R612" s="440"/>
      <c r="S612" s="440"/>
      <c r="T612" s="440"/>
      <c r="U612" s="440"/>
      <c r="V612" s="440"/>
      <c r="W612" s="440"/>
      <c r="X612" s="440"/>
      <c r="Y612" s="440"/>
      <c r="Z612" s="440"/>
    </row>
    <row r="613" ht="23.25" customHeight="1">
      <c r="A613" s="440"/>
      <c r="B613" s="440"/>
      <c r="C613" s="440"/>
      <c r="D613" s="440"/>
      <c r="E613" s="440"/>
      <c r="F613" s="440"/>
      <c r="G613" s="440"/>
      <c r="H613" s="440"/>
      <c r="I613" s="440"/>
      <c r="J613" s="440"/>
      <c r="K613" s="440"/>
      <c r="L613" s="440"/>
      <c r="M613" s="440"/>
      <c r="N613" s="440"/>
      <c r="O613" s="440"/>
      <c r="P613" s="440"/>
      <c r="Q613" s="440"/>
      <c r="R613" s="440"/>
      <c r="S613" s="440"/>
      <c r="T613" s="440"/>
      <c r="U613" s="440"/>
      <c r="V613" s="440"/>
      <c r="W613" s="440"/>
      <c r="X613" s="440"/>
      <c r="Y613" s="440"/>
      <c r="Z613" s="440"/>
    </row>
    <row r="614" ht="23.25" customHeight="1">
      <c r="A614" s="440"/>
      <c r="B614" s="440"/>
      <c r="C614" s="440"/>
      <c r="D614" s="440"/>
      <c r="E614" s="440"/>
      <c r="F614" s="440"/>
      <c r="G614" s="440"/>
      <c r="H614" s="440"/>
      <c r="I614" s="440"/>
      <c r="J614" s="440"/>
      <c r="K614" s="440"/>
      <c r="L614" s="440"/>
      <c r="M614" s="440"/>
      <c r="N614" s="440"/>
      <c r="O614" s="440"/>
      <c r="P614" s="440"/>
      <c r="Q614" s="440"/>
      <c r="R614" s="440"/>
      <c r="S614" s="440"/>
      <c r="T614" s="440"/>
      <c r="U614" s="440"/>
      <c r="V614" s="440"/>
      <c r="W614" s="440"/>
      <c r="X614" s="440"/>
      <c r="Y614" s="440"/>
      <c r="Z614" s="440"/>
    </row>
    <row r="615" ht="23.25" customHeight="1">
      <c r="A615" s="440"/>
      <c r="B615" s="440"/>
      <c r="C615" s="440"/>
      <c r="D615" s="440"/>
      <c r="E615" s="440"/>
      <c r="F615" s="440"/>
      <c r="G615" s="440"/>
      <c r="H615" s="440"/>
      <c r="I615" s="440"/>
      <c r="J615" s="440"/>
      <c r="K615" s="440"/>
      <c r="L615" s="440"/>
      <c r="M615" s="440"/>
      <c r="N615" s="440"/>
      <c r="O615" s="440"/>
      <c r="P615" s="440"/>
      <c r="Q615" s="440"/>
      <c r="R615" s="440"/>
      <c r="S615" s="440"/>
      <c r="T615" s="440"/>
      <c r="U615" s="440"/>
      <c r="V615" s="440"/>
      <c r="W615" s="440"/>
      <c r="X615" s="440"/>
      <c r="Y615" s="440"/>
      <c r="Z615" s="440"/>
    </row>
    <row r="616" ht="23.25" customHeight="1">
      <c r="A616" s="440"/>
      <c r="B616" s="440"/>
      <c r="C616" s="440"/>
      <c r="D616" s="440"/>
      <c r="E616" s="440"/>
      <c r="F616" s="440"/>
      <c r="G616" s="440"/>
      <c r="H616" s="440"/>
      <c r="I616" s="440"/>
      <c r="J616" s="440"/>
      <c r="K616" s="440"/>
      <c r="L616" s="440"/>
      <c r="M616" s="440"/>
      <c r="N616" s="440"/>
      <c r="O616" s="440"/>
      <c r="P616" s="440"/>
      <c r="Q616" s="440"/>
      <c r="R616" s="440"/>
      <c r="S616" s="440"/>
      <c r="T616" s="440"/>
      <c r="U616" s="440"/>
      <c r="V616" s="440"/>
      <c r="W616" s="440"/>
      <c r="X616" s="440"/>
      <c r="Y616" s="440"/>
      <c r="Z616" s="440"/>
    </row>
    <row r="617" ht="23.25" customHeight="1">
      <c r="A617" s="440"/>
      <c r="B617" s="440"/>
      <c r="C617" s="440"/>
      <c r="D617" s="440"/>
      <c r="E617" s="440"/>
      <c r="F617" s="440"/>
      <c r="G617" s="440"/>
      <c r="H617" s="440"/>
      <c r="I617" s="440"/>
      <c r="J617" s="440"/>
      <c r="K617" s="440"/>
      <c r="L617" s="440"/>
      <c r="M617" s="440"/>
      <c r="N617" s="440"/>
      <c r="O617" s="440"/>
      <c r="P617" s="440"/>
      <c r="Q617" s="440"/>
      <c r="R617" s="440"/>
      <c r="S617" s="440"/>
      <c r="T617" s="440"/>
      <c r="U617" s="440"/>
      <c r="V617" s="440"/>
      <c r="W617" s="440"/>
      <c r="X617" s="440"/>
      <c r="Y617" s="440"/>
      <c r="Z617" s="440"/>
    </row>
    <row r="618" ht="23.25" customHeight="1">
      <c r="A618" s="440"/>
      <c r="B618" s="440"/>
      <c r="C618" s="440"/>
      <c r="D618" s="440"/>
      <c r="E618" s="440"/>
      <c r="F618" s="440"/>
      <c r="G618" s="440"/>
      <c r="H618" s="440"/>
      <c r="I618" s="440"/>
      <c r="J618" s="440"/>
      <c r="K618" s="440"/>
      <c r="L618" s="440"/>
      <c r="M618" s="440"/>
      <c r="N618" s="440"/>
      <c r="O618" s="440"/>
      <c r="P618" s="440"/>
      <c r="Q618" s="440"/>
      <c r="R618" s="440"/>
      <c r="S618" s="440"/>
      <c r="T618" s="440"/>
      <c r="U618" s="440"/>
      <c r="V618" s="440"/>
      <c r="W618" s="440"/>
      <c r="X618" s="440"/>
      <c r="Y618" s="440"/>
      <c r="Z618" s="440"/>
    </row>
    <row r="619" ht="23.25" customHeight="1">
      <c r="A619" s="440"/>
      <c r="B619" s="440"/>
      <c r="C619" s="440"/>
      <c r="D619" s="440"/>
      <c r="E619" s="440"/>
      <c r="F619" s="440"/>
      <c r="G619" s="440"/>
      <c r="H619" s="440"/>
      <c r="I619" s="440"/>
      <c r="J619" s="440"/>
      <c r="K619" s="440"/>
      <c r="L619" s="440"/>
      <c r="M619" s="440"/>
      <c r="N619" s="440"/>
      <c r="O619" s="440"/>
      <c r="P619" s="440"/>
      <c r="Q619" s="440"/>
      <c r="R619" s="440"/>
      <c r="S619" s="440"/>
      <c r="T619" s="440"/>
      <c r="U619" s="440"/>
      <c r="V619" s="440"/>
      <c r="W619" s="440"/>
      <c r="X619" s="440"/>
      <c r="Y619" s="440"/>
      <c r="Z619" s="440"/>
    </row>
    <row r="620" ht="23.25" customHeight="1">
      <c r="A620" s="440"/>
      <c r="B620" s="440"/>
      <c r="C620" s="440"/>
      <c r="D620" s="440"/>
      <c r="E620" s="440"/>
      <c r="F620" s="440"/>
      <c r="G620" s="440"/>
      <c r="H620" s="440"/>
      <c r="I620" s="440"/>
      <c r="J620" s="440"/>
      <c r="K620" s="440"/>
      <c r="L620" s="440"/>
      <c r="M620" s="440"/>
      <c r="N620" s="440"/>
      <c r="O620" s="440"/>
      <c r="P620" s="440"/>
      <c r="Q620" s="440"/>
      <c r="R620" s="440"/>
      <c r="S620" s="440"/>
      <c r="T620" s="440"/>
      <c r="U620" s="440"/>
      <c r="V620" s="440"/>
      <c r="W620" s="440"/>
      <c r="X620" s="440"/>
      <c r="Y620" s="440"/>
      <c r="Z620" s="440"/>
    </row>
    <row r="621" ht="23.25" customHeight="1">
      <c r="A621" s="440"/>
      <c r="B621" s="440"/>
      <c r="C621" s="440"/>
      <c r="D621" s="440"/>
      <c r="E621" s="440"/>
      <c r="F621" s="440"/>
      <c r="G621" s="440"/>
      <c r="H621" s="440"/>
      <c r="I621" s="440"/>
      <c r="J621" s="440"/>
      <c r="K621" s="440"/>
      <c r="L621" s="440"/>
      <c r="M621" s="440"/>
      <c r="N621" s="440"/>
      <c r="O621" s="440"/>
      <c r="P621" s="440"/>
      <c r="Q621" s="440"/>
      <c r="R621" s="440"/>
      <c r="S621" s="440"/>
      <c r="T621" s="440"/>
      <c r="U621" s="440"/>
      <c r="V621" s="440"/>
      <c r="W621" s="440"/>
      <c r="X621" s="440"/>
      <c r="Y621" s="440"/>
      <c r="Z621" s="440"/>
    </row>
    <row r="622" ht="23.25" customHeight="1">
      <c r="A622" s="440"/>
      <c r="B622" s="440"/>
      <c r="C622" s="440"/>
      <c r="D622" s="440"/>
      <c r="E622" s="440"/>
      <c r="F622" s="440"/>
      <c r="G622" s="440"/>
      <c r="H622" s="440"/>
      <c r="I622" s="440"/>
      <c r="J622" s="440"/>
      <c r="K622" s="440"/>
      <c r="L622" s="440"/>
      <c r="M622" s="440"/>
      <c r="N622" s="440"/>
      <c r="O622" s="440"/>
      <c r="P622" s="440"/>
      <c r="Q622" s="440"/>
      <c r="R622" s="440"/>
      <c r="S622" s="440"/>
      <c r="T622" s="440"/>
      <c r="U622" s="440"/>
      <c r="V622" s="440"/>
      <c r="W622" s="440"/>
      <c r="X622" s="440"/>
      <c r="Y622" s="440"/>
      <c r="Z622" s="440"/>
    </row>
    <row r="623" ht="23.25" customHeight="1">
      <c r="A623" s="440"/>
      <c r="B623" s="440"/>
      <c r="C623" s="440"/>
      <c r="D623" s="440"/>
      <c r="E623" s="440"/>
      <c r="F623" s="440"/>
      <c r="G623" s="440"/>
      <c r="H623" s="440"/>
      <c r="I623" s="440"/>
      <c r="J623" s="440"/>
      <c r="K623" s="440"/>
      <c r="L623" s="440"/>
      <c r="M623" s="440"/>
      <c r="N623" s="440"/>
      <c r="O623" s="440"/>
      <c r="P623" s="440"/>
      <c r="Q623" s="440"/>
      <c r="R623" s="440"/>
      <c r="S623" s="440"/>
      <c r="T623" s="440"/>
      <c r="U623" s="440"/>
      <c r="V623" s="440"/>
      <c r="W623" s="440"/>
      <c r="X623" s="440"/>
      <c r="Y623" s="440"/>
      <c r="Z623" s="440"/>
    </row>
    <row r="624" ht="23.25" customHeight="1">
      <c r="A624" s="440"/>
      <c r="B624" s="440"/>
      <c r="C624" s="440"/>
      <c r="D624" s="440"/>
      <c r="E624" s="440"/>
      <c r="F624" s="440"/>
      <c r="G624" s="440"/>
      <c r="H624" s="440"/>
      <c r="I624" s="440"/>
      <c r="J624" s="440"/>
      <c r="K624" s="440"/>
      <c r="L624" s="440"/>
      <c r="M624" s="440"/>
      <c r="N624" s="440"/>
      <c r="O624" s="440"/>
      <c r="P624" s="440"/>
      <c r="Q624" s="440"/>
      <c r="R624" s="440"/>
      <c r="S624" s="440"/>
      <c r="T624" s="440"/>
      <c r="U624" s="440"/>
      <c r="V624" s="440"/>
      <c r="W624" s="440"/>
      <c r="X624" s="440"/>
      <c r="Y624" s="440"/>
      <c r="Z624" s="440"/>
    </row>
    <row r="625" ht="23.25" customHeight="1">
      <c r="A625" s="440"/>
      <c r="B625" s="440"/>
      <c r="C625" s="440"/>
      <c r="D625" s="440"/>
      <c r="E625" s="440"/>
      <c r="F625" s="440"/>
      <c r="G625" s="440"/>
      <c r="H625" s="440"/>
      <c r="I625" s="440"/>
      <c r="J625" s="440"/>
      <c r="K625" s="440"/>
      <c r="L625" s="440"/>
      <c r="M625" s="440"/>
      <c r="N625" s="440"/>
      <c r="O625" s="440"/>
      <c r="P625" s="440"/>
      <c r="Q625" s="440"/>
      <c r="R625" s="440"/>
      <c r="S625" s="440"/>
      <c r="T625" s="440"/>
      <c r="U625" s="440"/>
      <c r="V625" s="440"/>
      <c r="W625" s="440"/>
      <c r="X625" s="440"/>
      <c r="Y625" s="440"/>
      <c r="Z625" s="440"/>
    </row>
    <row r="626" ht="23.25" customHeight="1">
      <c r="A626" s="440"/>
      <c r="B626" s="440"/>
      <c r="C626" s="440"/>
      <c r="D626" s="440"/>
      <c r="E626" s="440"/>
      <c r="F626" s="440"/>
      <c r="G626" s="440"/>
      <c r="H626" s="440"/>
      <c r="I626" s="440"/>
      <c r="J626" s="440"/>
      <c r="K626" s="440"/>
      <c r="L626" s="440"/>
      <c r="M626" s="440"/>
      <c r="N626" s="440"/>
      <c r="O626" s="440"/>
      <c r="P626" s="440"/>
      <c r="Q626" s="440"/>
      <c r="R626" s="440"/>
      <c r="S626" s="440"/>
      <c r="T626" s="440"/>
      <c r="U626" s="440"/>
      <c r="V626" s="440"/>
      <c r="W626" s="440"/>
      <c r="X626" s="440"/>
      <c r="Y626" s="440"/>
      <c r="Z626" s="440"/>
    </row>
    <row r="627" ht="23.25" customHeight="1">
      <c r="A627" s="440"/>
      <c r="B627" s="440"/>
      <c r="C627" s="440"/>
      <c r="D627" s="440"/>
      <c r="E627" s="440"/>
      <c r="F627" s="440"/>
      <c r="G627" s="440"/>
      <c r="H627" s="440"/>
      <c r="I627" s="440"/>
      <c r="J627" s="440"/>
      <c r="K627" s="440"/>
      <c r="L627" s="440"/>
      <c r="M627" s="440"/>
      <c r="N627" s="440"/>
      <c r="O627" s="440"/>
      <c r="P627" s="440"/>
      <c r="Q627" s="440"/>
      <c r="R627" s="440"/>
      <c r="S627" s="440"/>
      <c r="T627" s="440"/>
      <c r="U627" s="440"/>
      <c r="V627" s="440"/>
      <c r="W627" s="440"/>
      <c r="X627" s="440"/>
      <c r="Y627" s="440"/>
      <c r="Z627" s="440"/>
    </row>
    <row r="628" ht="23.25" customHeight="1">
      <c r="A628" s="440"/>
      <c r="B628" s="440"/>
      <c r="C628" s="440"/>
      <c r="D628" s="440"/>
      <c r="E628" s="440"/>
      <c r="F628" s="440"/>
      <c r="G628" s="440"/>
      <c r="H628" s="440"/>
      <c r="I628" s="440"/>
      <c r="J628" s="440"/>
      <c r="K628" s="440"/>
      <c r="L628" s="440"/>
      <c r="M628" s="440"/>
      <c r="N628" s="440"/>
      <c r="O628" s="440"/>
      <c r="P628" s="440"/>
      <c r="Q628" s="440"/>
      <c r="R628" s="440"/>
      <c r="S628" s="440"/>
      <c r="T628" s="440"/>
      <c r="U628" s="440"/>
      <c r="V628" s="440"/>
      <c r="W628" s="440"/>
      <c r="X628" s="440"/>
      <c r="Y628" s="440"/>
      <c r="Z628" s="440"/>
    </row>
    <row r="629" ht="23.25" customHeight="1">
      <c r="A629" s="440"/>
      <c r="B629" s="440"/>
      <c r="C629" s="440"/>
      <c r="D629" s="440"/>
      <c r="E629" s="440"/>
      <c r="F629" s="440"/>
      <c r="G629" s="440"/>
      <c r="H629" s="440"/>
      <c r="I629" s="440"/>
      <c r="J629" s="440"/>
      <c r="K629" s="440"/>
      <c r="L629" s="440"/>
      <c r="M629" s="440"/>
      <c r="N629" s="440"/>
      <c r="O629" s="440"/>
      <c r="P629" s="440"/>
      <c r="Q629" s="440"/>
      <c r="R629" s="440"/>
      <c r="S629" s="440"/>
      <c r="T629" s="440"/>
      <c r="U629" s="440"/>
      <c r="V629" s="440"/>
      <c r="W629" s="440"/>
      <c r="X629" s="440"/>
      <c r="Y629" s="440"/>
      <c r="Z629" s="440"/>
    </row>
    <row r="630" ht="23.25" customHeight="1">
      <c r="A630" s="440"/>
      <c r="B630" s="440"/>
      <c r="C630" s="440"/>
      <c r="D630" s="440"/>
      <c r="E630" s="440"/>
      <c r="F630" s="440"/>
      <c r="G630" s="440"/>
      <c r="H630" s="440"/>
      <c r="I630" s="440"/>
      <c r="J630" s="440"/>
      <c r="K630" s="440"/>
      <c r="L630" s="440"/>
      <c r="M630" s="440"/>
      <c r="N630" s="440"/>
      <c r="O630" s="440"/>
      <c r="P630" s="440"/>
      <c r="Q630" s="440"/>
      <c r="R630" s="440"/>
      <c r="S630" s="440"/>
      <c r="T630" s="440"/>
      <c r="U630" s="440"/>
      <c r="V630" s="440"/>
      <c r="W630" s="440"/>
      <c r="X630" s="440"/>
      <c r="Y630" s="440"/>
      <c r="Z630" s="440"/>
    </row>
    <row r="631" ht="23.25" customHeight="1">
      <c r="A631" s="440"/>
      <c r="B631" s="440"/>
      <c r="C631" s="440"/>
      <c r="D631" s="440"/>
      <c r="E631" s="440"/>
      <c r="F631" s="440"/>
      <c r="G631" s="440"/>
      <c r="H631" s="440"/>
      <c r="I631" s="440"/>
      <c r="J631" s="440"/>
      <c r="K631" s="440"/>
      <c r="L631" s="440"/>
      <c r="M631" s="440"/>
      <c r="N631" s="440"/>
      <c r="O631" s="440"/>
      <c r="P631" s="440"/>
      <c r="Q631" s="440"/>
      <c r="R631" s="440"/>
      <c r="S631" s="440"/>
      <c r="T631" s="440"/>
      <c r="U631" s="440"/>
      <c r="V631" s="440"/>
      <c r="W631" s="440"/>
      <c r="X631" s="440"/>
      <c r="Y631" s="440"/>
      <c r="Z631" s="440"/>
    </row>
    <row r="632" ht="23.25" customHeight="1">
      <c r="A632" s="440"/>
      <c r="B632" s="440"/>
      <c r="C632" s="440"/>
      <c r="D632" s="440"/>
      <c r="E632" s="440"/>
      <c r="F632" s="440"/>
      <c r="G632" s="440"/>
      <c r="H632" s="440"/>
      <c r="I632" s="440"/>
      <c r="J632" s="440"/>
      <c r="K632" s="440"/>
      <c r="L632" s="440"/>
      <c r="M632" s="440"/>
      <c r="N632" s="440"/>
      <c r="O632" s="440"/>
      <c r="P632" s="440"/>
      <c r="Q632" s="440"/>
      <c r="R632" s="440"/>
      <c r="S632" s="440"/>
      <c r="T632" s="440"/>
      <c r="U632" s="440"/>
      <c r="V632" s="440"/>
      <c r="W632" s="440"/>
      <c r="X632" s="440"/>
      <c r="Y632" s="440"/>
      <c r="Z632" s="440"/>
    </row>
    <row r="633" ht="23.25" customHeight="1">
      <c r="A633" s="440"/>
      <c r="B633" s="440"/>
      <c r="C633" s="440"/>
      <c r="D633" s="440"/>
      <c r="E633" s="440"/>
      <c r="F633" s="440"/>
      <c r="G633" s="440"/>
      <c r="H633" s="440"/>
      <c r="I633" s="440"/>
      <c r="J633" s="440"/>
      <c r="K633" s="440"/>
      <c r="L633" s="440"/>
      <c r="M633" s="440"/>
      <c r="N633" s="440"/>
      <c r="O633" s="440"/>
      <c r="P633" s="440"/>
      <c r="Q633" s="440"/>
      <c r="R633" s="440"/>
      <c r="S633" s="440"/>
      <c r="T633" s="440"/>
      <c r="U633" s="440"/>
      <c r="V633" s="440"/>
      <c r="W633" s="440"/>
      <c r="X633" s="440"/>
      <c r="Y633" s="440"/>
      <c r="Z633" s="440"/>
    </row>
    <row r="634" ht="23.25" customHeight="1">
      <c r="A634" s="440"/>
      <c r="B634" s="440"/>
      <c r="C634" s="440"/>
      <c r="D634" s="440"/>
      <c r="E634" s="440"/>
      <c r="F634" s="440"/>
      <c r="G634" s="440"/>
      <c r="H634" s="440"/>
      <c r="I634" s="440"/>
      <c r="J634" s="440"/>
      <c r="K634" s="440"/>
      <c r="L634" s="440"/>
      <c r="M634" s="440"/>
      <c r="N634" s="440"/>
      <c r="O634" s="440"/>
      <c r="P634" s="440"/>
      <c r="Q634" s="440"/>
      <c r="R634" s="440"/>
      <c r="S634" s="440"/>
      <c r="T634" s="440"/>
      <c r="U634" s="440"/>
      <c r="V634" s="440"/>
      <c r="W634" s="440"/>
      <c r="X634" s="440"/>
      <c r="Y634" s="440"/>
      <c r="Z634" s="440"/>
    </row>
    <row r="635" ht="23.25" customHeight="1">
      <c r="A635" s="440"/>
      <c r="B635" s="440"/>
      <c r="C635" s="440"/>
      <c r="D635" s="440"/>
      <c r="E635" s="440"/>
      <c r="F635" s="440"/>
      <c r="G635" s="440"/>
      <c r="H635" s="440"/>
      <c r="I635" s="440"/>
      <c r="J635" s="440"/>
      <c r="K635" s="440"/>
      <c r="L635" s="440"/>
      <c r="M635" s="440"/>
      <c r="N635" s="440"/>
      <c r="O635" s="440"/>
      <c r="P635" s="440"/>
      <c r="Q635" s="440"/>
      <c r="R635" s="440"/>
      <c r="S635" s="440"/>
      <c r="T635" s="440"/>
      <c r="U635" s="440"/>
      <c r="V635" s="440"/>
      <c r="W635" s="440"/>
      <c r="X635" s="440"/>
      <c r="Y635" s="440"/>
      <c r="Z635" s="440"/>
    </row>
    <row r="636" ht="23.25" customHeight="1">
      <c r="A636" s="440"/>
      <c r="B636" s="440"/>
      <c r="C636" s="440"/>
      <c r="D636" s="440"/>
      <c r="E636" s="440"/>
      <c r="F636" s="440"/>
      <c r="G636" s="440"/>
      <c r="H636" s="440"/>
      <c r="I636" s="440"/>
      <c r="J636" s="440"/>
      <c r="K636" s="440"/>
      <c r="L636" s="440"/>
      <c r="M636" s="440"/>
      <c r="N636" s="440"/>
      <c r="O636" s="440"/>
      <c r="P636" s="440"/>
      <c r="Q636" s="440"/>
      <c r="R636" s="440"/>
      <c r="S636" s="440"/>
      <c r="T636" s="440"/>
      <c r="U636" s="440"/>
      <c r="V636" s="440"/>
      <c r="W636" s="440"/>
      <c r="X636" s="440"/>
      <c r="Y636" s="440"/>
      <c r="Z636" s="440"/>
    </row>
    <row r="637" ht="23.25" customHeight="1">
      <c r="A637" s="440"/>
      <c r="B637" s="440"/>
      <c r="C637" s="440"/>
      <c r="D637" s="440"/>
      <c r="E637" s="440"/>
      <c r="F637" s="440"/>
      <c r="G637" s="440"/>
      <c r="H637" s="440"/>
      <c r="I637" s="440"/>
      <c r="J637" s="440"/>
      <c r="K637" s="440"/>
      <c r="L637" s="440"/>
      <c r="M637" s="440"/>
      <c r="N637" s="440"/>
      <c r="O637" s="440"/>
      <c r="P637" s="440"/>
      <c r="Q637" s="440"/>
      <c r="R637" s="440"/>
      <c r="S637" s="440"/>
      <c r="T637" s="440"/>
      <c r="U637" s="440"/>
      <c r="V637" s="440"/>
      <c r="W637" s="440"/>
      <c r="X637" s="440"/>
      <c r="Y637" s="440"/>
      <c r="Z637" s="440"/>
    </row>
    <row r="638" ht="23.25" customHeight="1">
      <c r="A638" s="440"/>
      <c r="B638" s="440"/>
      <c r="C638" s="440"/>
      <c r="D638" s="440"/>
      <c r="E638" s="440"/>
      <c r="F638" s="440"/>
      <c r="G638" s="440"/>
      <c r="H638" s="440"/>
      <c r="I638" s="440"/>
      <c r="J638" s="440"/>
      <c r="K638" s="440"/>
      <c r="L638" s="440"/>
      <c r="M638" s="440"/>
      <c r="N638" s="440"/>
      <c r="O638" s="440"/>
      <c r="P638" s="440"/>
      <c r="Q638" s="440"/>
      <c r="R638" s="440"/>
      <c r="S638" s="440"/>
      <c r="T638" s="440"/>
      <c r="U638" s="440"/>
      <c r="V638" s="440"/>
      <c r="W638" s="440"/>
      <c r="X638" s="440"/>
      <c r="Y638" s="440"/>
      <c r="Z638" s="440"/>
    </row>
    <row r="639" ht="23.25" customHeight="1">
      <c r="A639" s="440"/>
      <c r="B639" s="440"/>
      <c r="C639" s="440"/>
      <c r="D639" s="440"/>
      <c r="E639" s="440"/>
      <c r="F639" s="440"/>
      <c r="G639" s="440"/>
      <c r="H639" s="440"/>
      <c r="I639" s="440"/>
      <c r="J639" s="440"/>
      <c r="K639" s="440"/>
      <c r="L639" s="440"/>
      <c r="M639" s="440"/>
      <c r="N639" s="440"/>
      <c r="O639" s="440"/>
      <c r="P639" s="440"/>
      <c r="Q639" s="440"/>
      <c r="R639" s="440"/>
      <c r="S639" s="440"/>
      <c r="T639" s="440"/>
      <c r="U639" s="440"/>
      <c r="V639" s="440"/>
      <c r="W639" s="440"/>
      <c r="X639" s="440"/>
      <c r="Y639" s="440"/>
      <c r="Z639" s="440"/>
    </row>
    <row r="640" ht="23.25" customHeight="1">
      <c r="A640" s="440"/>
      <c r="B640" s="440"/>
      <c r="C640" s="440"/>
      <c r="D640" s="440"/>
      <c r="E640" s="440"/>
      <c r="F640" s="440"/>
      <c r="G640" s="440"/>
      <c r="H640" s="440"/>
      <c r="I640" s="440"/>
      <c r="J640" s="440"/>
      <c r="K640" s="440"/>
      <c r="L640" s="440"/>
      <c r="M640" s="440"/>
      <c r="N640" s="440"/>
      <c r="O640" s="440"/>
      <c r="P640" s="440"/>
      <c r="Q640" s="440"/>
      <c r="R640" s="440"/>
      <c r="S640" s="440"/>
      <c r="T640" s="440"/>
      <c r="U640" s="440"/>
      <c r="V640" s="440"/>
      <c r="W640" s="440"/>
      <c r="X640" s="440"/>
      <c r="Y640" s="440"/>
      <c r="Z640" s="440"/>
    </row>
    <row r="641" ht="23.25" customHeight="1">
      <c r="A641" s="440"/>
      <c r="B641" s="440"/>
      <c r="C641" s="440"/>
      <c r="D641" s="440"/>
      <c r="E641" s="440"/>
      <c r="F641" s="440"/>
      <c r="G641" s="440"/>
      <c r="H641" s="440"/>
      <c r="I641" s="440"/>
      <c r="J641" s="440"/>
      <c r="K641" s="440"/>
      <c r="L641" s="440"/>
      <c r="M641" s="440"/>
      <c r="N641" s="440"/>
      <c r="O641" s="440"/>
      <c r="P641" s="440"/>
      <c r="Q641" s="440"/>
      <c r="R641" s="440"/>
      <c r="S641" s="440"/>
      <c r="T641" s="440"/>
      <c r="U641" s="440"/>
      <c r="V641" s="440"/>
      <c r="W641" s="440"/>
      <c r="X641" s="440"/>
      <c r="Y641" s="440"/>
      <c r="Z641" s="440"/>
    </row>
    <row r="642" ht="23.25" customHeight="1">
      <c r="A642" s="440"/>
      <c r="B642" s="440"/>
      <c r="C642" s="440"/>
      <c r="D642" s="440"/>
      <c r="E642" s="440"/>
      <c r="F642" s="440"/>
      <c r="G642" s="440"/>
      <c r="H642" s="440"/>
      <c r="I642" s="440"/>
      <c r="J642" s="440"/>
      <c r="K642" s="440"/>
      <c r="L642" s="440"/>
      <c r="M642" s="440"/>
      <c r="N642" s="440"/>
      <c r="O642" s="440"/>
      <c r="P642" s="440"/>
      <c r="Q642" s="440"/>
      <c r="R642" s="440"/>
      <c r="S642" s="440"/>
      <c r="T642" s="440"/>
      <c r="U642" s="440"/>
      <c r="V642" s="440"/>
      <c r="W642" s="440"/>
      <c r="X642" s="440"/>
      <c r="Y642" s="440"/>
      <c r="Z642" s="440"/>
    </row>
    <row r="643" ht="23.25" customHeight="1">
      <c r="A643" s="440"/>
      <c r="B643" s="440"/>
      <c r="C643" s="440"/>
      <c r="D643" s="440"/>
      <c r="E643" s="440"/>
      <c r="F643" s="440"/>
      <c r="G643" s="440"/>
      <c r="H643" s="440"/>
      <c r="I643" s="440"/>
      <c r="J643" s="440"/>
      <c r="K643" s="440"/>
      <c r="L643" s="440"/>
      <c r="M643" s="440"/>
      <c r="N643" s="440"/>
      <c r="O643" s="440"/>
      <c r="P643" s="440"/>
      <c r="Q643" s="440"/>
      <c r="R643" s="440"/>
      <c r="S643" s="440"/>
      <c r="T643" s="440"/>
      <c r="U643" s="440"/>
      <c r="V643" s="440"/>
      <c r="W643" s="440"/>
      <c r="X643" s="440"/>
      <c r="Y643" s="440"/>
      <c r="Z643" s="440"/>
    </row>
    <row r="644" ht="23.25" customHeight="1">
      <c r="A644" s="440"/>
      <c r="B644" s="440"/>
      <c r="C644" s="440"/>
      <c r="D644" s="440"/>
      <c r="E644" s="440"/>
      <c r="F644" s="440"/>
      <c r="G644" s="440"/>
      <c r="H644" s="440"/>
      <c r="I644" s="440"/>
      <c r="J644" s="440"/>
      <c r="K644" s="440"/>
      <c r="L644" s="440"/>
      <c r="M644" s="440"/>
      <c r="N644" s="440"/>
      <c r="O644" s="440"/>
      <c r="P644" s="440"/>
      <c r="Q644" s="440"/>
      <c r="R644" s="440"/>
      <c r="S644" s="440"/>
      <c r="T644" s="440"/>
      <c r="U644" s="440"/>
      <c r="V644" s="440"/>
      <c r="W644" s="440"/>
      <c r="X644" s="440"/>
      <c r="Y644" s="440"/>
      <c r="Z644" s="440"/>
    </row>
    <row r="645" ht="23.25" customHeight="1">
      <c r="A645" s="440"/>
      <c r="B645" s="440"/>
      <c r="C645" s="440"/>
      <c r="D645" s="440"/>
      <c r="E645" s="440"/>
      <c r="F645" s="440"/>
      <c r="G645" s="440"/>
      <c r="H645" s="440"/>
      <c r="I645" s="440"/>
      <c r="J645" s="440"/>
      <c r="K645" s="440"/>
      <c r="L645" s="440"/>
      <c r="M645" s="440"/>
      <c r="N645" s="440"/>
      <c r="O645" s="440"/>
      <c r="P645" s="440"/>
      <c r="Q645" s="440"/>
      <c r="R645" s="440"/>
      <c r="S645" s="440"/>
      <c r="T645" s="440"/>
      <c r="U645" s="440"/>
      <c r="V645" s="440"/>
      <c r="W645" s="440"/>
      <c r="X645" s="440"/>
      <c r="Y645" s="440"/>
      <c r="Z645" s="440"/>
    </row>
    <row r="646" ht="23.25" customHeight="1">
      <c r="A646" s="440"/>
      <c r="B646" s="440"/>
      <c r="C646" s="440"/>
      <c r="D646" s="440"/>
      <c r="E646" s="440"/>
      <c r="F646" s="440"/>
      <c r="G646" s="440"/>
      <c r="H646" s="440"/>
      <c r="I646" s="440"/>
      <c r="J646" s="440"/>
      <c r="K646" s="440"/>
      <c r="L646" s="440"/>
      <c r="M646" s="440"/>
      <c r="N646" s="440"/>
      <c r="O646" s="440"/>
      <c r="P646" s="440"/>
      <c r="Q646" s="440"/>
      <c r="R646" s="440"/>
      <c r="S646" s="440"/>
      <c r="T646" s="440"/>
      <c r="U646" s="440"/>
      <c r="V646" s="440"/>
      <c r="W646" s="440"/>
      <c r="X646" s="440"/>
      <c r="Y646" s="440"/>
      <c r="Z646" s="440"/>
    </row>
    <row r="647" ht="23.25" customHeight="1">
      <c r="A647" s="440"/>
      <c r="B647" s="440"/>
      <c r="C647" s="440"/>
      <c r="D647" s="440"/>
      <c r="E647" s="440"/>
      <c r="F647" s="440"/>
      <c r="G647" s="440"/>
      <c r="H647" s="440"/>
      <c r="I647" s="440"/>
      <c r="J647" s="440"/>
      <c r="K647" s="440"/>
      <c r="L647" s="440"/>
      <c r="M647" s="440"/>
      <c r="N647" s="440"/>
      <c r="O647" s="440"/>
      <c r="P647" s="440"/>
      <c r="Q647" s="440"/>
      <c r="R647" s="440"/>
      <c r="S647" s="440"/>
      <c r="T647" s="440"/>
      <c r="U647" s="440"/>
      <c r="V647" s="440"/>
      <c r="W647" s="440"/>
      <c r="X647" s="440"/>
      <c r="Y647" s="440"/>
      <c r="Z647" s="440"/>
    </row>
    <row r="648" ht="23.25" customHeight="1">
      <c r="A648" s="440"/>
      <c r="B648" s="440"/>
      <c r="C648" s="440"/>
      <c r="D648" s="440"/>
      <c r="E648" s="440"/>
      <c r="F648" s="440"/>
      <c r="G648" s="440"/>
      <c r="H648" s="440"/>
      <c r="I648" s="440"/>
      <c r="J648" s="440"/>
      <c r="K648" s="440"/>
      <c r="L648" s="440"/>
      <c r="M648" s="440"/>
      <c r="N648" s="440"/>
      <c r="O648" s="440"/>
      <c r="P648" s="440"/>
      <c r="Q648" s="440"/>
      <c r="R648" s="440"/>
      <c r="S648" s="440"/>
      <c r="T648" s="440"/>
      <c r="U648" s="440"/>
      <c r="V648" s="440"/>
      <c r="W648" s="440"/>
      <c r="X648" s="440"/>
      <c r="Y648" s="440"/>
      <c r="Z648" s="440"/>
    </row>
    <row r="649" ht="23.25" customHeight="1">
      <c r="A649" s="440"/>
      <c r="B649" s="440"/>
      <c r="C649" s="440"/>
      <c r="D649" s="440"/>
      <c r="E649" s="440"/>
      <c r="F649" s="440"/>
      <c r="G649" s="440"/>
      <c r="H649" s="440"/>
      <c r="I649" s="440"/>
      <c r="J649" s="440"/>
      <c r="K649" s="440"/>
      <c r="L649" s="440"/>
      <c r="M649" s="440"/>
      <c r="N649" s="440"/>
      <c r="O649" s="440"/>
      <c r="P649" s="440"/>
      <c r="Q649" s="440"/>
      <c r="R649" s="440"/>
      <c r="S649" s="440"/>
      <c r="T649" s="440"/>
      <c r="U649" s="440"/>
      <c r="V649" s="440"/>
      <c r="W649" s="440"/>
      <c r="X649" s="440"/>
      <c r="Y649" s="440"/>
      <c r="Z649" s="440"/>
    </row>
    <row r="650" ht="23.25" customHeight="1">
      <c r="A650" s="440"/>
      <c r="B650" s="440"/>
      <c r="C650" s="440"/>
      <c r="D650" s="440"/>
      <c r="E650" s="440"/>
      <c r="F650" s="440"/>
      <c r="G650" s="440"/>
      <c r="H650" s="440"/>
      <c r="I650" s="440"/>
      <c r="J650" s="440"/>
      <c r="K650" s="440"/>
      <c r="L650" s="440"/>
      <c r="M650" s="440"/>
      <c r="N650" s="440"/>
      <c r="O650" s="440"/>
      <c r="P650" s="440"/>
      <c r="Q650" s="440"/>
      <c r="R650" s="440"/>
      <c r="S650" s="440"/>
      <c r="T650" s="440"/>
      <c r="U650" s="440"/>
      <c r="V650" s="440"/>
      <c r="W650" s="440"/>
      <c r="X650" s="440"/>
      <c r="Y650" s="440"/>
      <c r="Z650" s="440"/>
    </row>
    <row r="651" ht="23.25" customHeight="1">
      <c r="A651" s="440"/>
      <c r="B651" s="440"/>
      <c r="C651" s="440"/>
      <c r="D651" s="440"/>
      <c r="E651" s="440"/>
      <c r="F651" s="440"/>
      <c r="G651" s="440"/>
      <c r="H651" s="440"/>
      <c r="I651" s="440"/>
      <c r="J651" s="440"/>
      <c r="K651" s="440"/>
      <c r="L651" s="440"/>
      <c r="M651" s="440"/>
      <c r="N651" s="440"/>
      <c r="O651" s="440"/>
      <c r="P651" s="440"/>
      <c r="Q651" s="440"/>
      <c r="R651" s="440"/>
      <c r="S651" s="440"/>
      <c r="T651" s="440"/>
      <c r="U651" s="440"/>
      <c r="V651" s="440"/>
      <c r="W651" s="440"/>
      <c r="X651" s="440"/>
      <c r="Y651" s="440"/>
      <c r="Z651" s="440"/>
    </row>
    <row r="652" ht="23.25" customHeight="1">
      <c r="A652" s="440"/>
      <c r="B652" s="440"/>
      <c r="C652" s="440"/>
      <c r="D652" s="440"/>
      <c r="E652" s="440"/>
      <c r="F652" s="440"/>
      <c r="G652" s="440"/>
      <c r="H652" s="440"/>
      <c r="I652" s="440"/>
      <c r="J652" s="440"/>
      <c r="K652" s="440"/>
      <c r="L652" s="440"/>
      <c r="M652" s="440"/>
      <c r="N652" s="440"/>
      <c r="O652" s="440"/>
      <c r="P652" s="440"/>
      <c r="Q652" s="440"/>
      <c r="R652" s="440"/>
      <c r="S652" s="440"/>
      <c r="T652" s="440"/>
      <c r="U652" s="440"/>
      <c r="V652" s="440"/>
      <c r="W652" s="440"/>
      <c r="X652" s="440"/>
      <c r="Y652" s="440"/>
      <c r="Z652" s="440"/>
    </row>
    <row r="653" ht="23.25" customHeight="1">
      <c r="A653" s="440"/>
      <c r="B653" s="440"/>
      <c r="C653" s="440"/>
      <c r="D653" s="440"/>
      <c r="E653" s="440"/>
      <c r="F653" s="440"/>
      <c r="G653" s="440"/>
      <c r="H653" s="440"/>
      <c r="I653" s="440"/>
      <c r="J653" s="440"/>
      <c r="K653" s="440"/>
      <c r="L653" s="440"/>
      <c r="M653" s="440"/>
      <c r="N653" s="440"/>
      <c r="O653" s="440"/>
      <c r="P653" s="440"/>
      <c r="Q653" s="440"/>
      <c r="R653" s="440"/>
      <c r="S653" s="440"/>
      <c r="T653" s="440"/>
      <c r="U653" s="440"/>
      <c r="V653" s="440"/>
      <c r="W653" s="440"/>
      <c r="X653" s="440"/>
      <c r="Y653" s="440"/>
      <c r="Z653" s="440"/>
    </row>
    <row r="654" ht="23.25" customHeight="1">
      <c r="A654" s="440"/>
      <c r="B654" s="440"/>
      <c r="C654" s="440"/>
      <c r="D654" s="440"/>
      <c r="E654" s="440"/>
      <c r="F654" s="440"/>
      <c r="G654" s="440"/>
      <c r="H654" s="440"/>
      <c r="I654" s="440"/>
      <c r="J654" s="440"/>
      <c r="K654" s="440"/>
      <c r="L654" s="440"/>
      <c r="M654" s="440"/>
      <c r="N654" s="440"/>
      <c r="O654" s="440"/>
      <c r="P654" s="440"/>
      <c r="Q654" s="440"/>
      <c r="R654" s="440"/>
      <c r="S654" s="440"/>
      <c r="T654" s="440"/>
      <c r="U654" s="440"/>
      <c r="V654" s="440"/>
      <c r="W654" s="440"/>
      <c r="X654" s="440"/>
      <c r="Y654" s="440"/>
      <c r="Z654" s="440"/>
    </row>
    <row r="655" ht="23.25" customHeight="1">
      <c r="A655" s="440"/>
      <c r="B655" s="440"/>
      <c r="C655" s="440"/>
      <c r="D655" s="440"/>
      <c r="E655" s="440"/>
      <c r="F655" s="440"/>
      <c r="G655" s="440"/>
      <c r="H655" s="440"/>
      <c r="I655" s="440"/>
      <c r="J655" s="440"/>
      <c r="K655" s="440"/>
      <c r="L655" s="440"/>
      <c r="M655" s="440"/>
      <c r="N655" s="440"/>
      <c r="O655" s="440"/>
      <c r="P655" s="440"/>
      <c r="Q655" s="440"/>
      <c r="R655" s="440"/>
      <c r="S655" s="440"/>
      <c r="T655" s="440"/>
      <c r="U655" s="440"/>
      <c r="V655" s="440"/>
      <c r="W655" s="440"/>
      <c r="X655" s="440"/>
      <c r="Y655" s="440"/>
      <c r="Z655" s="440"/>
    </row>
    <row r="656" ht="23.25" customHeight="1">
      <c r="A656" s="440"/>
      <c r="B656" s="440"/>
      <c r="C656" s="440"/>
      <c r="D656" s="440"/>
      <c r="E656" s="440"/>
      <c r="F656" s="440"/>
      <c r="G656" s="440"/>
      <c r="H656" s="440"/>
      <c r="I656" s="440"/>
      <c r="J656" s="440"/>
      <c r="K656" s="440"/>
      <c r="L656" s="440"/>
      <c r="M656" s="440"/>
      <c r="N656" s="440"/>
      <c r="O656" s="440"/>
      <c r="P656" s="440"/>
      <c r="Q656" s="440"/>
      <c r="R656" s="440"/>
      <c r="S656" s="440"/>
      <c r="T656" s="440"/>
      <c r="U656" s="440"/>
      <c r="V656" s="440"/>
      <c r="W656" s="440"/>
      <c r="X656" s="440"/>
      <c r="Y656" s="440"/>
      <c r="Z656" s="440"/>
    </row>
    <row r="657" ht="23.25" customHeight="1">
      <c r="A657" s="440"/>
      <c r="B657" s="440"/>
      <c r="C657" s="440"/>
      <c r="D657" s="440"/>
      <c r="E657" s="440"/>
      <c r="F657" s="440"/>
      <c r="G657" s="440"/>
      <c r="H657" s="440"/>
      <c r="I657" s="440"/>
      <c r="J657" s="440"/>
      <c r="K657" s="440"/>
      <c r="L657" s="440"/>
      <c r="M657" s="440"/>
      <c r="N657" s="440"/>
      <c r="O657" s="440"/>
      <c r="P657" s="440"/>
      <c r="Q657" s="440"/>
      <c r="R657" s="440"/>
      <c r="S657" s="440"/>
      <c r="T657" s="440"/>
      <c r="U657" s="440"/>
      <c r="V657" s="440"/>
      <c r="W657" s="440"/>
      <c r="X657" s="440"/>
      <c r="Y657" s="440"/>
      <c r="Z657" s="440"/>
    </row>
    <row r="658" ht="23.25" customHeight="1">
      <c r="A658" s="440"/>
      <c r="B658" s="440"/>
      <c r="C658" s="440"/>
      <c r="D658" s="440"/>
      <c r="E658" s="440"/>
      <c r="F658" s="440"/>
      <c r="G658" s="440"/>
      <c r="H658" s="440"/>
      <c r="I658" s="440"/>
      <c r="J658" s="440"/>
      <c r="K658" s="440"/>
      <c r="L658" s="440"/>
      <c r="M658" s="440"/>
      <c r="N658" s="440"/>
      <c r="O658" s="440"/>
      <c r="P658" s="440"/>
      <c r="Q658" s="440"/>
      <c r="R658" s="440"/>
      <c r="S658" s="440"/>
      <c r="T658" s="440"/>
      <c r="U658" s="440"/>
      <c r="V658" s="440"/>
      <c r="W658" s="440"/>
      <c r="X658" s="440"/>
      <c r="Y658" s="440"/>
      <c r="Z658" s="440"/>
    </row>
    <row r="659" ht="23.25" customHeight="1">
      <c r="A659" s="440"/>
      <c r="B659" s="440"/>
      <c r="C659" s="440"/>
      <c r="D659" s="440"/>
      <c r="E659" s="440"/>
      <c r="F659" s="440"/>
      <c r="G659" s="440"/>
      <c r="H659" s="440"/>
      <c r="I659" s="440"/>
      <c r="J659" s="440"/>
      <c r="K659" s="440"/>
      <c r="L659" s="440"/>
      <c r="M659" s="440"/>
      <c r="N659" s="440"/>
      <c r="O659" s="440"/>
      <c r="P659" s="440"/>
      <c r="Q659" s="440"/>
      <c r="R659" s="440"/>
      <c r="S659" s="440"/>
      <c r="T659" s="440"/>
      <c r="U659" s="440"/>
      <c r="V659" s="440"/>
      <c r="W659" s="440"/>
      <c r="X659" s="440"/>
      <c r="Y659" s="440"/>
      <c r="Z659" s="440"/>
    </row>
    <row r="660" ht="23.25" customHeight="1">
      <c r="A660" s="440"/>
      <c r="B660" s="440"/>
      <c r="C660" s="440"/>
      <c r="D660" s="440"/>
      <c r="E660" s="440"/>
      <c r="F660" s="440"/>
      <c r="G660" s="440"/>
      <c r="H660" s="440"/>
      <c r="I660" s="440"/>
      <c r="J660" s="440"/>
      <c r="K660" s="440"/>
      <c r="L660" s="440"/>
      <c r="M660" s="440"/>
      <c r="N660" s="440"/>
      <c r="O660" s="440"/>
      <c r="P660" s="440"/>
      <c r="Q660" s="440"/>
      <c r="R660" s="440"/>
      <c r="S660" s="440"/>
      <c r="T660" s="440"/>
      <c r="U660" s="440"/>
      <c r="V660" s="440"/>
      <c r="W660" s="440"/>
      <c r="X660" s="440"/>
      <c r="Y660" s="440"/>
      <c r="Z660" s="440"/>
    </row>
    <row r="661" ht="23.25" customHeight="1">
      <c r="A661" s="440"/>
      <c r="B661" s="440"/>
      <c r="C661" s="440"/>
      <c r="D661" s="440"/>
      <c r="E661" s="440"/>
      <c r="F661" s="440"/>
      <c r="G661" s="440"/>
      <c r="H661" s="440"/>
      <c r="I661" s="440"/>
      <c r="J661" s="440"/>
      <c r="K661" s="440"/>
      <c r="L661" s="440"/>
      <c r="M661" s="440"/>
      <c r="N661" s="440"/>
      <c r="O661" s="440"/>
      <c r="P661" s="440"/>
      <c r="Q661" s="440"/>
      <c r="R661" s="440"/>
      <c r="S661" s="440"/>
      <c r="T661" s="440"/>
      <c r="U661" s="440"/>
      <c r="V661" s="440"/>
      <c r="W661" s="440"/>
      <c r="X661" s="440"/>
      <c r="Y661" s="440"/>
      <c r="Z661" s="440"/>
    </row>
    <row r="662" ht="23.25" customHeight="1">
      <c r="A662" s="440"/>
      <c r="B662" s="440"/>
      <c r="C662" s="440"/>
      <c r="D662" s="440"/>
      <c r="E662" s="440"/>
      <c r="F662" s="440"/>
      <c r="G662" s="440"/>
      <c r="H662" s="440"/>
      <c r="I662" s="440"/>
      <c r="J662" s="440"/>
      <c r="K662" s="440"/>
      <c r="L662" s="440"/>
      <c r="M662" s="440"/>
      <c r="N662" s="440"/>
      <c r="O662" s="440"/>
      <c r="P662" s="440"/>
      <c r="Q662" s="440"/>
      <c r="R662" s="440"/>
      <c r="S662" s="440"/>
      <c r="T662" s="440"/>
      <c r="U662" s="440"/>
      <c r="V662" s="440"/>
      <c r="W662" s="440"/>
      <c r="X662" s="440"/>
      <c r="Y662" s="440"/>
      <c r="Z662" s="440"/>
    </row>
    <row r="663" ht="23.25" customHeight="1">
      <c r="A663" s="440"/>
      <c r="B663" s="440"/>
      <c r="C663" s="440"/>
      <c r="D663" s="440"/>
      <c r="E663" s="440"/>
      <c r="F663" s="440"/>
      <c r="G663" s="440"/>
      <c r="H663" s="440"/>
      <c r="I663" s="440"/>
      <c r="J663" s="440"/>
      <c r="K663" s="440"/>
      <c r="L663" s="440"/>
      <c r="M663" s="440"/>
      <c r="N663" s="440"/>
      <c r="O663" s="440"/>
      <c r="P663" s="440"/>
      <c r="Q663" s="440"/>
      <c r="R663" s="440"/>
      <c r="S663" s="440"/>
      <c r="T663" s="440"/>
      <c r="U663" s="440"/>
      <c r="V663" s="440"/>
      <c r="W663" s="440"/>
      <c r="X663" s="440"/>
      <c r="Y663" s="440"/>
      <c r="Z663" s="440"/>
    </row>
    <row r="664" ht="23.25" customHeight="1">
      <c r="A664" s="440"/>
      <c r="B664" s="440"/>
      <c r="C664" s="440"/>
      <c r="D664" s="440"/>
      <c r="E664" s="440"/>
      <c r="F664" s="440"/>
      <c r="G664" s="440"/>
      <c r="H664" s="440"/>
      <c r="I664" s="440"/>
      <c r="J664" s="440"/>
      <c r="K664" s="440"/>
      <c r="L664" s="440"/>
      <c r="M664" s="440"/>
      <c r="N664" s="440"/>
      <c r="O664" s="440"/>
      <c r="P664" s="440"/>
      <c r="Q664" s="440"/>
      <c r="R664" s="440"/>
      <c r="S664" s="440"/>
      <c r="T664" s="440"/>
      <c r="U664" s="440"/>
      <c r="V664" s="440"/>
      <c r="W664" s="440"/>
      <c r="X664" s="440"/>
      <c r="Y664" s="440"/>
      <c r="Z664" s="440"/>
    </row>
    <row r="665" ht="23.25" customHeight="1">
      <c r="A665" s="440"/>
      <c r="B665" s="440"/>
      <c r="C665" s="440"/>
      <c r="D665" s="440"/>
      <c r="E665" s="440"/>
      <c r="F665" s="440"/>
      <c r="G665" s="440"/>
      <c r="H665" s="440"/>
      <c r="I665" s="440"/>
      <c r="J665" s="440"/>
      <c r="K665" s="440"/>
      <c r="L665" s="440"/>
      <c r="M665" s="440"/>
      <c r="N665" s="440"/>
      <c r="O665" s="440"/>
      <c r="P665" s="440"/>
      <c r="Q665" s="440"/>
      <c r="R665" s="440"/>
      <c r="S665" s="440"/>
      <c r="T665" s="440"/>
      <c r="U665" s="440"/>
      <c r="V665" s="440"/>
      <c r="W665" s="440"/>
      <c r="X665" s="440"/>
      <c r="Y665" s="440"/>
      <c r="Z665" s="440"/>
    </row>
    <row r="666" ht="23.25" customHeight="1">
      <c r="A666" s="440"/>
      <c r="B666" s="440"/>
      <c r="C666" s="440"/>
      <c r="D666" s="440"/>
      <c r="E666" s="440"/>
      <c r="F666" s="440"/>
      <c r="G666" s="440"/>
      <c r="H666" s="440"/>
      <c r="I666" s="440"/>
      <c r="J666" s="440"/>
      <c r="K666" s="440"/>
      <c r="L666" s="440"/>
      <c r="M666" s="440"/>
      <c r="N666" s="440"/>
      <c r="O666" s="440"/>
      <c r="P666" s="440"/>
      <c r="Q666" s="440"/>
      <c r="R666" s="440"/>
      <c r="S666" s="440"/>
      <c r="T666" s="440"/>
      <c r="U666" s="440"/>
      <c r="V666" s="440"/>
      <c r="W666" s="440"/>
      <c r="X666" s="440"/>
      <c r="Y666" s="440"/>
      <c r="Z666" s="440"/>
    </row>
    <row r="667" ht="23.25" customHeight="1">
      <c r="A667" s="440"/>
      <c r="B667" s="440"/>
      <c r="C667" s="440"/>
      <c r="D667" s="440"/>
      <c r="E667" s="440"/>
      <c r="F667" s="440"/>
      <c r="G667" s="440"/>
      <c r="H667" s="440"/>
      <c r="I667" s="440"/>
      <c r="J667" s="440"/>
      <c r="K667" s="440"/>
      <c r="L667" s="440"/>
      <c r="M667" s="440"/>
      <c r="N667" s="440"/>
      <c r="O667" s="440"/>
      <c r="P667" s="440"/>
      <c r="Q667" s="440"/>
      <c r="R667" s="440"/>
      <c r="S667" s="440"/>
      <c r="T667" s="440"/>
      <c r="U667" s="440"/>
      <c r="V667" s="440"/>
      <c r="W667" s="440"/>
      <c r="X667" s="440"/>
      <c r="Y667" s="440"/>
      <c r="Z667" s="440"/>
    </row>
    <row r="668" ht="23.25" customHeight="1">
      <c r="A668" s="440"/>
      <c r="B668" s="440"/>
      <c r="C668" s="440"/>
      <c r="D668" s="440"/>
      <c r="E668" s="440"/>
      <c r="F668" s="440"/>
      <c r="G668" s="440"/>
      <c r="H668" s="440"/>
      <c r="I668" s="440"/>
      <c r="J668" s="440"/>
      <c r="K668" s="440"/>
      <c r="L668" s="440"/>
      <c r="M668" s="440"/>
      <c r="N668" s="440"/>
      <c r="O668" s="440"/>
      <c r="P668" s="440"/>
      <c r="Q668" s="440"/>
      <c r="R668" s="440"/>
      <c r="S668" s="440"/>
      <c r="T668" s="440"/>
      <c r="U668" s="440"/>
      <c r="V668" s="440"/>
      <c r="W668" s="440"/>
      <c r="X668" s="440"/>
      <c r="Y668" s="440"/>
      <c r="Z668" s="440"/>
    </row>
    <row r="669" ht="23.25" customHeight="1">
      <c r="A669" s="440"/>
      <c r="B669" s="440"/>
      <c r="C669" s="440"/>
      <c r="D669" s="440"/>
      <c r="E669" s="440"/>
      <c r="F669" s="440"/>
      <c r="G669" s="440"/>
      <c r="H669" s="440"/>
      <c r="I669" s="440"/>
      <c r="J669" s="440"/>
      <c r="K669" s="440"/>
      <c r="L669" s="440"/>
      <c r="M669" s="440"/>
      <c r="N669" s="440"/>
      <c r="O669" s="440"/>
      <c r="P669" s="440"/>
      <c r="Q669" s="440"/>
      <c r="R669" s="440"/>
      <c r="S669" s="440"/>
      <c r="T669" s="440"/>
      <c r="U669" s="440"/>
      <c r="V669" s="440"/>
      <c r="W669" s="440"/>
      <c r="X669" s="440"/>
      <c r="Y669" s="440"/>
      <c r="Z669" s="440"/>
    </row>
    <row r="670" ht="23.25" customHeight="1">
      <c r="A670" s="440"/>
      <c r="B670" s="440"/>
      <c r="C670" s="440"/>
      <c r="D670" s="440"/>
      <c r="E670" s="440"/>
      <c r="F670" s="440"/>
      <c r="G670" s="440"/>
      <c r="H670" s="440"/>
      <c r="I670" s="440"/>
      <c r="J670" s="440"/>
      <c r="K670" s="440"/>
      <c r="L670" s="440"/>
      <c r="M670" s="440"/>
      <c r="N670" s="440"/>
      <c r="O670" s="440"/>
      <c r="P670" s="440"/>
      <c r="Q670" s="440"/>
      <c r="R670" s="440"/>
      <c r="S670" s="440"/>
      <c r="T670" s="440"/>
      <c r="U670" s="440"/>
      <c r="V670" s="440"/>
      <c r="W670" s="440"/>
      <c r="X670" s="440"/>
      <c r="Y670" s="440"/>
      <c r="Z670" s="440"/>
    </row>
    <row r="671" ht="23.25" customHeight="1">
      <c r="A671" s="440"/>
      <c r="B671" s="440"/>
      <c r="C671" s="440"/>
      <c r="D671" s="440"/>
      <c r="E671" s="440"/>
      <c r="F671" s="440"/>
      <c r="G671" s="440"/>
      <c r="H671" s="440"/>
      <c r="I671" s="440"/>
      <c r="J671" s="440"/>
      <c r="K671" s="440"/>
      <c r="L671" s="440"/>
      <c r="M671" s="440"/>
      <c r="N671" s="440"/>
      <c r="O671" s="440"/>
      <c r="P671" s="440"/>
      <c r="Q671" s="440"/>
      <c r="R671" s="440"/>
      <c r="S671" s="440"/>
      <c r="T671" s="440"/>
      <c r="U671" s="440"/>
      <c r="V671" s="440"/>
      <c r="W671" s="440"/>
      <c r="X671" s="440"/>
      <c r="Y671" s="440"/>
      <c r="Z671" s="440"/>
    </row>
    <row r="672" ht="23.25" customHeight="1">
      <c r="A672" s="440"/>
      <c r="B672" s="440"/>
      <c r="C672" s="440"/>
      <c r="D672" s="440"/>
      <c r="E672" s="440"/>
      <c r="F672" s="440"/>
      <c r="G672" s="440"/>
      <c r="H672" s="440"/>
      <c r="I672" s="440"/>
      <c r="J672" s="440"/>
      <c r="K672" s="440"/>
      <c r="L672" s="440"/>
      <c r="M672" s="440"/>
      <c r="N672" s="440"/>
      <c r="O672" s="440"/>
      <c r="P672" s="440"/>
      <c r="Q672" s="440"/>
      <c r="R672" s="440"/>
      <c r="S672" s="440"/>
      <c r="T672" s="440"/>
      <c r="U672" s="440"/>
      <c r="V672" s="440"/>
      <c r="W672" s="440"/>
      <c r="X672" s="440"/>
      <c r="Y672" s="440"/>
      <c r="Z672" s="440"/>
    </row>
    <row r="673" ht="23.25" customHeight="1">
      <c r="A673" s="440"/>
      <c r="B673" s="440"/>
      <c r="C673" s="440"/>
      <c r="D673" s="440"/>
      <c r="E673" s="440"/>
      <c r="F673" s="440"/>
      <c r="G673" s="440"/>
      <c r="H673" s="440"/>
      <c r="I673" s="440"/>
      <c r="J673" s="440"/>
      <c r="K673" s="440"/>
      <c r="L673" s="440"/>
      <c r="M673" s="440"/>
      <c r="N673" s="440"/>
      <c r="O673" s="440"/>
      <c r="P673" s="440"/>
      <c r="Q673" s="440"/>
      <c r="R673" s="440"/>
      <c r="S673" s="440"/>
      <c r="T673" s="440"/>
      <c r="U673" s="440"/>
      <c r="V673" s="440"/>
      <c r="W673" s="440"/>
      <c r="X673" s="440"/>
      <c r="Y673" s="440"/>
      <c r="Z673" s="440"/>
    </row>
    <row r="674" ht="23.25" customHeight="1">
      <c r="A674" s="440"/>
      <c r="B674" s="440"/>
      <c r="C674" s="440"/>
      <c r="D674" s="440"/>
      <c r="E674" s="440"/>
      <c r="F674" s="440"/>
      <c r="G674" s="440"/>
      <c r="H674" s="440"/>
      <c r="I674" s="440"/>
      <c r="J674" s="440"/>
      <c r="K674" s="440"/>
      <c r="L674" s="440"/>
      <c r="M674" s="440"/>
      <c r="N674" s="440"/>
      <c r="O674" s="440"/>
      <c r="P674" s="440"/>
      <c r="Q674" s="440"/>
      <c r="R674" s="440"/>
      <c r="S674" s="440"/>
      <c r="T674" s="440"/>
      <c r="U674" s="440"/>
      <c r="V674" s="440"/>
      <c r="W674" s="440"/>
      <c r="X674" s="440"/>
      <c r="Y674" s="440"/>
      <c r="Z674" s="440"/>
    </row>
    <row r="675" ht="23.25" customHeight="1">
      <c r="A675" s="440"/>
      <c r="B675" s="440"/>
      <c r="C675" s="440"/>
      <c r="D675" s="440"/>
      <c r="E675" s="440"/>
      <c r="F675" s="440"/>
      <c r="G675" s="440"/>
      <c r="H675" s="440"/>
      <c r="I675" s="440"/>
      <c r="J675" s="440"/>
      <c r="K675" s="440"/>
      <c r="L675" s="440"/>
      <c r="M675" s="440"/>
      <c r="N675" s="440"/>
      <c r="O675" s="440"/>
      <c r="P675" s="440"/>
      <c r="Q675" s="440"/>
      <c r="R675" s="440"/>
      <c r="S675" s="440"/>
      <c r="T675" s="440"/>
      <c r="U675" s="440"/>
      <c r="V675" s="440"/>
      <c r="W675" s="440"/>
      <c r="X675" s="440"/>
      <c r="Y675" s="440"/>
      <c r="Z675" s="440"/>
    </row>
    <row r="676" ht="23.25" customHeight="1">
      <c r="A676" s="440"/>
      <c r="B676" s="440"/>
      <c r="C676" s="440"/>
      <c r="D676" s="440"/>
      <c r="E676" s="440"/>
      <c r="F676" s="440"/>
      <c r="G676" s="440"/>
      <c r="H676" s="440"/>
      <c r="I676" s="440"/>
      <c r="J676" s="440"/>
      <c r="K676" s="440"/>
      <c r="L676" s="440"/>
      <c r="M676" s="440"/>
      <c r="N676" s="440"/>
      <c r="O676" s="440"/>
      <c r="P676" s="440"/>
      <c r="Q676" s="440"/>
      <c r="R676" s="440"/>
      <c r="S676" s="440"/>
      <c r="T676" s="440"/>
      <c r="U676" s="440"/>
      <c r="V676" s="440"/>
      <c r="W676" s="440"/>
      <c r="X676" s="440"/>
      <c r="Y676" s="440"/>
      <c r="Z676" s="440"/>
    </row>
    <row r="677" ht="23.25" customHeight="1">
      <c r="A677" s="440"/>
      <c r="B677" s="440"/>
      <c r="C677" s="440"/>
      <c r="D677" s="440"/>
      <c r="E677" s="440"/>
      <c r="F677" s="440"/>
      <c r="G677" s="440"/>
      <c r="H677" s="440"/>
      <c r="I677" s="440"/>
      <c r="J677" s="440"/>
      <c r="K677" s="440"/>
      <c r="L677" s="440"/>
      <c r="M677" s="440"/>
      <c r="N677" s="440"/>
      <c r="O677" s="440"/>
      <c r="P677" s="440"/>
      <c r="Q677" s="440"/>
      <c r="R677" s="440"/>
      <c r="S677" s="440"/>
      <c r="T677" s="440"/>
      <c r="U677" s="440"/>
      <c r="V677" s="440"/>
      <c r="W677" s="440"/>
      <c r="X677" s="440"/>
      <c r="Y677" s="440"/>
      <c r="Z677" s="440"/>
    </row>
    <row r="678" ht="23.25" customHeight="1">
      <c r="A678" s="440"/>
      <c r="B678" s="440"/>
      <c r="C678" s="440"/>
      <c r="D678" s="440"/>
      <c r="E678" s="440"/>
      <c r="F678" s="440"/>
      <c r="G678" s="440"/>
      <c r="H678" s="440"/>
      <c r="I678" s="440"/>
      <c r="J678" s="440"/>
      <c r="K678" s="440"/>
      <c r="L678" s="440"/>
      <c r="M678" s="440"/>
      <c r="N678" s="440"/>
      <c r="O678" s="440"/>
      <c r="P678" s="440"/>
      <c r="Q678" s="440"/>
      <c r="R678" s="440"/>
      <c r="S678" s="440"/>
      <c r="T678" s="440"/>
      <c r="U678" s="440"/>
      <c r="V678" s="440"/>
      <c r="W678" s="440"/>
      <c r="X678" s="440"/>
      <c r="Y678" s="440"/>
      <c r="Z678" s="440"/>
    </row>
    <row r="679" ht="23.25" customHeight="1">
      <c r="A679" s="440"/>
      <c r="B679" s="440"/>
      <c r="C679" s="440"/>
      <c r="D679" s="440"/>
      <c r="E679" s="440"/>
      <c r="F679" s="440"/>
      <c r="G679" s="440"/>
      <c r="H679" s="440"/>
      <c r="I679" s="440"/>
      <c r="J679" s="440"/>
      <c r="K679" s="440"/>
      <c r="L679" s="440"/>
      <c r="M679" s="440"/>
      <c r="N679" s="440"/>
      <c r="O679" s="440"/>
      <c r="P679" s="440"/>
      <c r="Q679" s="440"/>
      <c r="R679" s="440"/>
      <c r="S679" s="440"/>
      <c r="T679" s="440"/>
      <c r="U679" s="440"/>
      <c r="V679" s="440"/>
      <c r="W679" s="440"/>
      <c r="X679" s="440"/>
      <c r="Y679" s="440"/>
      <c r="Z679" s="440"/>
    </row>
    <row r="680" ht="23.25" customHeight="1">
      <c r="A680" s="440"/>
      <c r="B680" s="440"/>
      <c r="C680" s="440"/>
      <c r="D680" s="440"/>
      <c r="E680" s="440"/>
      <c r="F680" s="440"/>
      <c r="G680" s="440"/>
      <c r="H680" s="440"/>
      <c r="I680" s="440"/>
      <c r="J680" s="440"/>
      <c r="K680" s="440"/>
      <c r="L680" s="440"/>
      <c r="M680" s="440"/>
      <c r="N680" s="440"/>
      <c r="O680" s="440"/>
      <c r="P680" s="440"/>
      <c r="Q680" s="440"/>
      <c r="R680" s="440"/>
      <c r="S680" s="440"/>
      <c r="T680" s="440"/>
      <c r="U680" s="440"/>
      <c r="V680" s="440"/>
      <c r="W680" s="440"/>
      <c r="X680" s="440"/>
      <c r="Y680" s="440"/>
      <c r="Z680" s="440"/>
    </row>
    <row r="681" ht="23.25" customHeight="1">
      <c r="A681" s="440"/>
      <c r="B681" s="440"/>
      <c r="C681" s="440"/>
      <c r="D681" s="440"/>
      <c r="E681" s="440"/>
      <c r="F681" s="440"/>
      <c r="G681" s="440"/>
      <c r="H681" s="440"/>
      <c r="I681" s="440"/>
      <c r="J681" s="440"/>
      <c r="K681" s="440"/>
      <c r="L681" s="440"/>
      <c r="M681" s="440"/>
      <c r="N681" s="440"/>
      <c r="O681" s="440"/>
      <c r="P681" s="440"/>
      <c r="Q681" s="440"/>
      <c r="R681" s="440"/>
      <c r="S681" s="440"/>
      <c r="T681" s="440"/>
      <c r="U681" s="440"/>
      <c r="V681" s="440"/>
      <c r="W681" s="440"/>
      <c r="X681" s="440"/>
      <c r="Y681" s="440"/>
      <c r="Z681" s="440"/>
    </row>
    <row r="682" ht="23.25" customHeight="1">
      <c r="A682" s="440"/>
      <c r="B682" s="440"/>
      <c r="C682" s="440"/>
      <c r="D682" s="440"/>
      <c r="E682" s="440"/>
      <c r="F682" s="440"/>
      <c r="G682" s="440"/>
      <c r="H682" s="440"/>
      <c r="I682" s="440"/>
      <c r="J682" s="440"/>
      <c r="K682" s="440"/>
      <c r="L682" s="440"/>
      <c r="M682" s="440"/>
      <c r="N682" s="440"/>
      <c r="O682" s="440"/>
      <c r="P682" s="440"/>
      <c r="Q682" s="440"/>
      <c r="R682" s="440"/>
      <c r="S682" s="440"/>
      <c r="T682" s="440"/>
      <c r="U682" s="440"/>
      <c r="V682" s="440"/>
      <c r="W682" s="440"/>
      <c r="X682" s="440"/>
      <c r="Y682" s="440"/>
      <c r="Z682" s="440"/>
    </row>
    <row r="683" ht="23.25" customHeight="1">
      <c r="A683" s="440"/>
      <c r="B683" s="440"/>
      <c r="C683" s="440"/>
      <c r="D683" s="440"/>
      <c r="E683" s="440"/>
      <c r="F683" s="440"/>
      <c r="G683" s="440"/>
      <c r="H683" s="440"/>
      <c r="I683" s="440"/>
      <c r="J683" s="440"/>
      <c r="K683" s="440"/>
      <c r="L683" s="440"/>
      <c r="M683" s="440"/>
      <c r="N683" s="440"/>
      <c r="O683" s="440"/>
      <c r="P683" s="440"/>
      <c r="Q683" s="440"/>
      <c r="R683" s="440"/>
      <c r="S683" s="440"/>
      <c r="T683" s="440"/>
      <c r="U683" s="440"/>
      <c r="V683" s="440"/>
      <c r="W683" s="440"/>
      <c r="X683" s="440"/>
      <c r="Y683" s="440"/>
      <c r="Z683" s="440"/>
    </row>
    <row r="684" ht="23.25" customHeight="1">
      <c r="A684" s="440"/>
      <c r="B684" s="440"/>
      <c r="C684" s="440"/>
      <c r="D684" s="440"/>
      <c r="E684" s="440"/>
      <c r="F684" s="440"/>
      <c r="G684" s="440"/>
      <c r="H684" s="440"/>
      <c r="I684" s="440"/>
      <c r="J684" s="440"/>
      <c r="K684" s="440"/>
      <c r="L684" s="440"/>
      <c r="M684" s="440"/>
      <c r="N684" s="440"/>
      <c r="O684" s="440"/>
      <c r="P684" s="440"/>
      <c r="Q684" s="440"/>
      <c r="R684" s="440"/>
      <c r="S684" s="440"/>
      <c r="T684" s="440"/>
      <c r="U684" s="440"/>
      <c r="V684" s="440"/>
      <c r="W684" s="440"/>
      <c r="X684" s="440"/>
      <c r="Y684" s="440"/>
      <c r="Z684" s="440"/>
    </row>
    <row r="685" ht="23.25" customHeight="1">
      <c r="A685" s="440"/>
      <c r="B685" s="440"/>
      <c r="C685" s="440"/>
      <c r="D685" s="440"/>
      <c r="E685" s="440"/>
      <c r="F685" s="440"/>
      <c r="G685" s="440"/>
      <c r="H685" s="440"/>
      <c r="I685" s="440"/>
      <c r="J685" s="440"/>
      <c r="K685" s="440"/>
      <c r="L685" s="440"/>
      <c r="M685" s="440"/>
      <c r="N685" s="440"/>
      <c r="O685" s="440"/>
      <c r="P685" s="440"/>
      <c r="Q685" s="440"/>
      <c r="R685" s="440"/>
      <c r="S685" s="440"/>
      <c r="T685" s="440"/>
      <c r="U685" s="440"/>
      <c r="V685" s="440"/>
      <c r="W685" s="440"/>
      <c r="X685" s="440"/>
      <c r="Y685" s="440"/>
      <c r="Z685" s="440"/>
    </row>
    <row r="686" ht="23.25" customHeight="1">
      <c r="A686" s="440"/>
      <c r="B686" s="440"/>
      <c r="C686" s="440"/>
      <c r="D686" s="440"/>
      <c r="E686" s="440"/>
      <c r="F686" s="440"/>
      <c r="G686" s="440"/>
      <c r="H686" s="440"/>
      <c r="I686" s="440"/>
      <c r="J686" s="440"/>
      <c r="K686" s="440"/>
      <c r="L686" s="440"/>
      <c r="M686" s="440"/>
      <c r="N686" s="440"/>
      <c r="O686" s="440"/>
      <c r="P686" s="440"/>
      <c r="Q686" s="440"/>
      <c r="R686" s="440"/>
      <c r="S686" s="440"/>
      <c r="T686" s="440"/>
      <c r="U686" s="440"/>
      <c r="V686" s="440"/>
      <c r="W686" s="440"/>
      <c r="X686" s="440"/>
      <c r="Y686" s="440"/>
      <c r="Z686" s="440"/>
    </row>
    <row r="687" ht="23.25" customHeight="1">
      <c r="A687" s="440"/>
      <c r="B687" s="440"/>
      <c r="C687" s="440"/>
      <c r="D687" s="440"/>
      <c r="E687" s="440"/>
      <c r="F687" s="440"/>
      <c r="G687" s="440"/>
      <c r="H687" s="440"/>
      <c r="I687" s="440"/>
      <c r="J687" s="440"/>
      <c r="K687" s="440"/>
      <c r="L687" s="440"/>
      <c r="M687" s="440"/>
      <c r="N687" s="440"/>
      <c r="O687" s="440"/>
      <c r="P687" s="440"/>
      <c r="Q687" s="440"/>
      <c r="R687" s="440"/>
      <c r="S687" s="440"/>
      <c r="T687" s="440"/>
      <c r="U687" s="440"/>
      <c r="V687" s="440"/>
      <c r="W687" s="440"/>
      <c r="X687" s="440"/>
      <c r="Y687" s="440"/>
      <c r="Z687" s="440"/>
    </row>
    <row r="688" ht="23.25" customHeight="1">
      <c r="A688" s="440"/>
      <c r="B688" s="440"/>
      <c r="C688" s="440"/>
      <c r="D688" s="440"/>
      <c r="E688" s="440"/>
      <c r="F688" s="440"/>
      <c r="G688" s="440"/>
      <c r="H688" s="440"/>
      <c r="I688" s="440"/>
      <c r="J688" s="440"/>
      <c r="K688" s="440"/>
      <c r="L688" s="440"/>
      <c r="M688" s="440"/>
      <c r="N688" s="440"/>
      <c r="O688" s="440"/>
      <c r="P688" s="440"/>
      <c r="Q688" s="440"/>
      <c r="R688" s="440"/>
      <c r="S688" s="440"/>
      <c r="T688" s="440"/>
      <c r="U688" s="440"/>
      <c r="V688" s="440"/>
      <c r="W688" s="440"/>
      <c r="X688" s="440"/>
      <c r="Y688" s="440"/>
      <c r="Z688" s="440"/>
    </row>
    <row r="689" ht="23.25" customHeight="1">
      <c r="A689" s="440"/>
      <c r="B689" s="440"/>
      <c r="C689" s="440"/>
      <c r="D689" s="440"/>
      <c r="E689" s="440"/>
      <c r="F689" s="440"/>
      <c r="G689" s="440"/>
      <c r="H689" s="440"/>
      <c r="I689" s="440"/>
      <c r="J689" s="440"/>
      <c r="K689" s="440"/>
      <c r="L689" s="440"/>
      <c r="M689" s="440"/>
      <c r="N689" s="440"/>
      <c r="O689" s="440"/>
      <c r="P689" s="440"/>
      <c r="Q689" s="440"/>
      <c r="R689" s="440"/>
      <c r="S689" s="440"/>
      <c r="T689" s="440"/>
      <c r="U689" s="440"/>
      <c r="V689" s="440"/>
      <c r="W689" s="440"/>
      <c r="X689" s="440"/>
      <c r="Y689" s="440"/>
      <c r="Z689" s="440"/>
    </row>
    <row r="690" ht="23.25" customHeight="1">
      <c r="A690" s="440"/>
      <c r="B690" s="440"/>
      <c r="C690" s="440"/>
      <c r="D690" s="440"/>
      <c r="E690" s="440"/>
      <c r="F690" s="440"/>
      <c r="G690" s="440"/>
      <c r="H690" s="440"/>
      <c r="I690" s="440"/>
      <c r="J690" s="440"/>
      <c r="K690" s="440"/>
      <c r="L690" s="440"/>
      <c r="M690" s="440"/>
      <c r="N690" s="440"/>
      <c r="O690" s="440"/>
      <c r="P690" s="440"/>
      <c r="Q690" s="440"/>
      <c r="R690" s="440"/>
      <c r="S690" s="440"/>
      <c r="T690" s="440"/>
      <c r="U690" s="440"/>
      <c r="V690" s="440"/>
      <c r="W690" s="440"/>
      <c r="X690" s="440"/>
      <c r="Y690" s="440"/>
      <c r="Z690" s="440"/>
    </row>
    <row r="691" ht="23.25" customHeight="1">
      <c r="A691" s="440"/>
      <c r="B691" s="440"/>
      <c r="C691" s="440"/>
      <c r="D691" s="440"/>
      <c r="E691" s="440"/>
      <c r="F691" s="440"/>
      <c r="G691" s="440"/>
      <c r="H691" s="440"/>
      <c r="I691" s="440"/>
      <c r="J691" s="440"/>
      <c r="K691" s="440"/>
      <c r="L691" s="440"/>
      <c r="M691" s="440"/>
      <c r="N691" s="440"/>
      <c r="O691" s="440"/>
      <c r="P691" s="440"/>
      <c r="Q691" s="440"/>
      <c r="R691" s="440"/>
      <c r="S691" s="440"/>
      <c r="T691" s="440"/>
      <c r="U691" s="440"/>
      <c r="V691" s="440"/>
      <c r="W691" s="440"/>
      <c r="X691" s="440"/>
      <c r="Y691" s="440"/>
      <c r="Z691" s="440"/>
    </row>
    <row r="692" ht="23.25" customHeight="1">
      <c r="A692" s="440"/>
      <c r="B692" s="440"/>
      <c r="C692" s="440"/>
      <c r="D692" s="440"/>
      <c r="E692" s="440"/>
      <c r="F692" s="440"/>
      <c r="G692" s="440"/>
      <c r="H692" s="440"/>
      <c r="I692" s="440"/>
      <c r="J692" s="440"/>
      <c r="K692" s="440"/>
      <c r="L692" s="440"/>
      <c r="M692" s="440"/>
      <c r="N692" s="440"/>
      <c r="O692" s="440"/>
      <c r="P692" s="440"/>
      <c r="Q692" s="440"/>
      <c r="R692" s="440"/>
      <c r="S692" s="440"/>
      <c r="T692" s="440"/>
      <c r="U692" s="440"/>
      <c r="V692" s="440"/>
      <c r="W692" s="440"/>
      <c r="X692" s="440"/>
      <c r="Y692" s="440"/>
      <c r="Z692" s="440"/>
    </row>
    <row r="693" ht="23.25" customHeight="1">
      <c r="A693" s="440"/>
      <c r="B693" s="440"/>
      <c r="C693" s="440"/>
      <c r="D693" s="440"/>
      <c r="E693" s="440"/>
      <c r="F693" s="440"/>
      <c r="G693" s="440"/>
      <c r="H693" s="440"/>
      <c r="I693" s="440"/>
      <c r="J693" s="440"/>
      <c r="K693" s="440"/>
      <c r="L693" s="440"/>
      <c r="M693" s="440"/>
      <c r="N693" s="440"/>
      <c r="O693" s="440"/>
      <c r="P693" s="440"/>
      <c r="Q693" s="440"/>
      <c r="R693" s="440"/>
      <c r="S693" s="440"/>
      <c r="T693" s="440"/>
      <c r="U693" s="440"/>
      <c r="V693" s="440"/>
      <c r="W693" s="440"/>
      <c r="X693" s="440"/>
      <c r="Y693" s="440"/>
      <c r="Z693" s="440"/>
    </row>
    <row r="694" ht="23.25" customHeight="1">
      <c r="A694" s="440"/>
      <c r="B694" s="440"/>
      <c r="C694" s="440"/>
      <c r="D694" s="440"/>
      <c r="E694" s="440"/>
      <c r="F694" s="440"/>
      <c r="G694" s="440"/>
      <c r="H694" s="440"/>
      <c r="I694" s="440"/>
      <c r="J694" s="440"/>
      <c r="K694" s="440"/>
      <c r="L694" s="440"/>
      <c r="M694" s="440"/>
      <c r="N694" s="440"/>
      <c r="O694" s="440"/>
      <c r="P694" s="440"/>
      <c r="Q694" s="440"/>
      <c r="R694" s="440"/>
      <c r="S694" s="440"/>
      <c r="T694" s="440"/>
      <c r="U694" s="440"/>
      <c r="V694" s="440"/>
      <c r="W694" s="440"/>
      <c r="X694" s="440"/>
      <c r="Y694" s="440"/>
      <c r="Z694" s="440"/>
    </row>
    <row r="695" ht="23.25" customHeight="1">
      <c r="A695" s="440"/>
      <c r="B695" s="440"/>
      <c r="C695" s="440"/>
      <c r="D695" s="440"/>
      <c r="E695" s="440"/>
      <c r="F695" s="440"/>
      <c r="G695" s="440"/>
      <c r="H695" s="440"/>
      <c r="I695" s="440"/>
      <c r="J695" s="440"/>
      <c r="K695" s="440"/>
      <c r="L695" s="440"/>
      <c r="M695" s="440"/>
      <c r="N695" s="440"/>
      <c r="O695" s="440"/>
      <c r="P695" s="440"/>
      <c r="Q695" s="440"/>
      <c r="R695" s="440"/>
      <c r="S695" s="440"/>
      <c r="T695" s="440"/>
      <c r="U695" s="440"/>
      <c r="V695" s="440"/>
      <c r="W695" s="440"/>
      <c r="X695" s="440"/>
      <c r="Y695" s="440"/>
      <c r="Z695" s="440"/>
    </row>
    <row r="696" ht="23.25" customHeight="1">
      <c r="A696" s="440"/>
      <c r="B696" s="440"/>
      <c r="C696" s="440"/>
      <c r="D696" s="440"/>
      <c r="E696" s="440"/>
      <c r="F696" s="440"/>
      <c r="G696" s="440"/>
      <c r="H696" s="440"/>
      <c r="I696" s="440"/>
      <c r="J696" s="440"/>
      <c r="K696" s="440"/>
      <c r="L696" s="440"/>
      <c r="M696" s="440"/>
      <c r="N696" s="440"/>
      <c r="O696" s="440"/>
      <c r="P696" s="440"/>
      <c r="Q696" s="440"/>
      <c r="R696" s="440"/>
      <c r="S696" s="440"/>
      <c r="T696" s="440"/>
      <c r="U696" s="440"/>
      <c r="V696" s="440"/>
      <c r="W696" s="440"/>
      <c r="X696" s="440"/>
      <c r="Y696" s="440"/>
      <c r="Z696" s="440"/>
    </row>
    <row r="697" ht="23.25" customHeight="1">
      <c r="A697" s="440"/>
      <c r="B697" s="440"/>
      <c r="C697" s="440"/>
      <c r="D697" s="440"/>
      <c r="E697" s="440"/>
      <c r="F697" s="440"/>
      <c r="G697" s="440"/>
      <c r="H697" s="440"/>
      <c r="I697" s="440"/>
      <c r="J697" s="440"/>
      <c r="K697" s="440"/>
      <c r="L697" s="440"/>
      <c r="M697" s="440"/>
      <c r="N697" s="440"/>
      <c r="O697" s="440"/>
      <c r="P697" s="440"/>
      <c r="Q697" s="440"/>
      <c r="R697" s="440"/>
      <c r="S697" s="440"/>
      <c r="T697" s="440"/>
      <c r="U697" s="440"/>
      <c r="V697" s="440"/>
      <c r="W697" s="440"/>
      <c r="X697" s="440"/>
      <c r="Y697" s="440"/>
      <c r="Z697" s="440"/>
    </row>
    <row r="698" ht="23.25" customHeight="1">
      <c r="A698" s="440"/>
      <c r="B698" s="440"/>
      <c r="C698" s="440"/>
      <c r="D698" s="440"/>
      <c r="E698" s="440"/>
      <c r="F698" s="440"/>
      <c r="G698" s="440"/>
      <c r="H698" s="440"/>
      <c r="I698" s="440"/>
      <c r="J698" s="440"/>
      <c r="K698" s="440"/>
      <c r="L698" s="440"/>
      <c r="M698" s="440"/>
      <c r="N698" s="440"/>
      <c r="O698" s="440"/>
      <c r="P698" s="440"/>
      <c r="Q698" s="440"/>
      <c r="R698" s="440"/>
      <c r="S698" s="440"/>
      <c r="T698" s="440"/>
      <c r="U698" s="440"/>
      <c r="V698" s="440"/>
      <c r="W698" s="440"/>
      <c r="X698" s="440"/>
      <c r="Y698" s="440"/>
      <c r="Z698" s="440"/>
    </row>
    <row r="699" ht="23.25" customHeight="1">
      <c r="A699" s="440"/>
      <c r="B699" s="440"/>
      <c r="C699" s="440"/>
      <c r="D699" s="440"/>
      <c r="E699" s="440"/>
      <c r="F699" s="440"/>
      <c r="G699" s="440"/>
      <c r="H699" s="440"/>
      <c r="I699" s="440"/>
      <c r="J699" s="440"/>
      <c r="K699" s="440"/>
      <c r="L699" s="440"/>
      <c r="M699" s="440"/>
      <c r="N699" s="440"/>
      <c r="O699" s="440"/>
      <c r="P699" s="440"/>
      <c r="Q699" s="440"/>
      <c r="R699" s="440"/>
      <c r="S699" s="440"/>
      <c r="T699" s="440"/>
      <c r="U699" s="440"/>
      <c r="V699" s="440"/>
      <c r="W699" s="440"/>
      <c r="X699" s="440"/>
      <c r="Y699" s="440"/>
      <c r="Z699" s="440"/>
    </row>
    <row r="700" ht="23.25" customHeight="1">
      <c r="A700" s="440"/>
      <c r="B700" s="440"/>
      <c r="C700" s="440"/>
      <c r="D700" s="440"/>
      <c r="E700" s="440"/>
      <c r="F700" s="440"/>
      <c r="G700" s="440"/>
      <c r="H700" s="440"/>
      <c r="I700" s="440"/>
      <c r="J700" s="440"/>
      <c r="K700" s="440"/>
      <c r="L700" s="440"/>
      <c r="M700" s="440"/>
      <c r="N700" s="440"/>
      <c r="O700" s="440"/>
      <c r="P700" s="440"/>
      <c r="Q700" s="440"/>
      <c r="R700" s="440"/>
      <c r="S700" s="440"/>
      <c r="T700" s="440"/>
      <c r="U700" s="440"/>
      <c r="V700" s="440"/>
      <c r="W700" s="440"/>
      <c r="X700" s="440"/>
      <c r="Y700" s="440"/>
      <c r="Z700" s="440"/>
    </row>
    <row r="701" ht="23.25" customHeight="1">
      <c r="A701" s="440"/>
      <c r="B701" s="440"/>
      <c r="C701" s="440"/>
      <c r="D701" s="440"/>
      <c r="E701" s="440"/>
      <c r="F701" s="440"/>
      <c r="G701" s="440"/>
      <c r="H701" s="440"/>
      <c r="I701" s="440"/>
      <c r="J701" s="440"/>
      <c r="K701" s="440"/>
      <c r="L701" s="440"/>
      <c r="M701" s="440"/>
      <c r="N701" s="440"/>
      <c r="O701" s="440"/>
      <c r="P701" s="440"/>
      <c r="Q701" s="440"/>
      <c r="R701" s="440"/>
      <c r="S701" s="440"/>
      <c r="T701" s="440"/>
      <c r="U701" s="440"/>
      <c r="V701" s="440"/>
      <c r="W701" s="440"/>
      <c r="X701" s="440"/>
      <c r="Y701" s="440"/>
      <c r="Z701" s="440"/>
    </row>
    <row r="702" ht="23.25" customHeight="1">
      <c r="A702" s="440"/>
      <c r="B702" s="440"/>
      <c r="C702" s="440"/>
      <c r="D702" s="440"/>
      <c r="E702" s="440"/>
      <c r="F702" s="440"/>
      <c r="G702" s="440"/>
      <c r="H702" s="440"/>
      <c r="I702" s="440"/>
      <c r="J702" s="440"/>
      <c r="K702" s="440"/>
      <c r="L702" s="440"/>
      <c r="M702" s="440"/>
      <c r="N702" s="440"/>
      <c r="O702" s="440"/>
      <c r="P702" s="440"/>
      <c r="Q702" s="440"/>
      <c r="R702" s="440"/>
      <c r="S702" s="440"/>
      <c r="T702" s="440"/>
      <c r="U702" s="440"/>
      <c r="V702" s="440"/>
      <c r="W702" s="440"/>
      <c r="X702" s="440"/>
      <c r="Y702" s="440"/>
      <c r="Z702" s="440"/>
    </row>
    <row r="703" ht="23.25" customHeight="1">
      <c r="A703" s="440"/>
      <c r="B703" s="440"/>
      <c r="C703" s="440"/>
      <c r="D703" s="440"/>
      <c r="E703" s="440"/>
      <c r="F703" s="440"/>
      <c r="G703" s="440"/>
      <c r="H703" s="440"/>
      <c r="I703" s="440"/>
      <c r="J703" s="440"/>
      <c r="K703" s="440"/>
      <c r="L703" s="440"/>
      <c r="M703" s="440"/>
      <c r="N703" s="440"/>
      <c r="O703" s="440"/>
      <c r="P703" s="440"/>
      <c r="Q703" s="440"/>
      <c r="R703" s="440"/>
      <c r="S703" s="440"/>
      <c r="T703" s="440"/>
      <c r="U703" s="440"/>
      <c r="V703" s="440"/>
      <c r="W703" s="440"/>
      <c r="X703" s="440"/>
      <c r="Y703" s="440"/>
      <c r="Z703" s="440"/>
    </row>
    <row r="704" ht="23.25" customHeight="1">
      <c r="A704" s="440"/>
      <c r="B704" s="440"/>
      <c r="C704" s="440"/>
      <c r="D704" s="440"/>
      <c r="E704" s="440"/>
      <c r="F704" s="440"/>
      <c r="G704" s="440"/>
      <c r="H704" s="440"/>
      <c r="I704" s="440"/>
      <c r="J704" s="440"/>
      <c r="K704" s="440"/>
      <c r="L704" s="440"/>
      <c r="M704" s="440"/>
      <c r="N704" s="440"/>
      <c r="O704" s="440"/>
      <c r="P704" s="440"/>
      <c r="Q704" s="440"/>
      <c r="R704" s="440"/>
      <c r="S704" s="440"/>
      <c r="T704" s="440"/>
      <c r="U704" s="440"/>
      <c r="V704" s="440"/>
      <c r="W704" s="440"/>
      <c r="X704" s="440"/>
      <c r="Y704" s="440"/>
      <c r="Z704" s="440"/>
    </row>
    <row r="705" ht="23.25" customHeight="1">
      <c r="A705" s="440"/>
      <c r="B705" s="440"/>
      <c r="C705" s="440"/>
      <c r="D705" s="440"/>
      <c r="E705" s="440"/>
      <c r="F705" s="440"/>
      <c r="G705" s="440"/>
      <c r="H705" s="440"/>
      <c r="I705" s="440"/>
      <c r="J705" s="440"/>
      <c r="K705" s="440"/>
      <c r="L705" s="440"/>
      <c r="M705" s="440"/>
      <c r="N705" s="440"/>
      <c r="O705" s="440"/>
      <c r="P705" s="440"/>
      <c r="Q705" s="440"/>
      <c r="R705" s="440"/>
      <c r="S705" s="440"/>
      <c r="T705" s="440"/>
      <c r="U705" s="440"/>
      <c r="V705" s="440"/>
      <c r="W705" s="440"/>
      <c r="X705" s="440"/>
      <c r="Y705" s="440"/>
      <c r="Z705" s="440"/>
    </row>
    <row r="706" ht="23.25" customHeight="1">
      <c r="A706" s="440"/>
      <c r="B706" s="440"/>
      <c r="C706" s="440"/>
      <c r="D706" s="440"/>
      <c r="E706" s="440"/>
      <c r="F706" s="440"/>
      <c r="G706" s="440"/>
      <c r="H706" s="440"/>
      <c r="I706" s="440"/>
      <c r="J706" s="440"/>
      <c r="K706" s="440"/>
      <c r="L706" s="440"/>
      <c r="M706" s="440"/>
      <c r="N706" s="440"/>
      <c r="O706" s="440"/>
      <c r="P706" s="440"/>
      <c r="Q706" s="440"/>
      <c r="R706" s="440"/>
      <c r="S706" s="440"/>
      <c r="T706" s="440"/>
      <c r="U706" s="440"/>
      <c r="V706" s="440"/>
      <c r="W706" s="440"/>
      <c r="X706" s="440"/>
      <c r="Y706" s="440"/>
      <c r="Z706" s="440"/>
    </row>
    <row r="707" ht="23.25" customHeight="1">
      <c r="A707" s="440"/>
      <c r="B707" s="440"/>
      <c r="C707" s="440"/>
      <c r="D707" s="440"/>
      <c r="E707" s="440"/>
      <c r="F707" s="440"/>
      <c r="G707" s="440"/>
      <c r="H707" s="440"/>
      <c r="I707" s="440"/>
      <c r="J707" s="440"/>
      <c r="K707" s="440"/>
      <c r="L707" s="440"/>
      <c r="M707" s="440"/>
      <c r="N707" s="440"/>
      <c r="O707" s="440"/>
      <c r="P707" s="440"/>
      <c r="Q707" s="440"/>
      <c r="R707" s="440"/>
      <c r="S707" s="440"/>
      <c r="T707" s="440"/>
      <c r="U707" s="440"/>
      <c r="V707" s="440"/>
      <c r="W707" s="440"/>
      <c r="X707" s="440"/>
      <c r="Y707" s="440"/>
      <c r="Z707" s="440"/>
    </row>
    <row r="708" ht="23.25" customHeight="1">
      <c r="A708" s="440"/>
      <c r="B708" s="440"/>
      <c r="C708" s="440"/>
      <c r="D708" s="440"/>
      <c r="E708" s="440"/>
      <c r="F708" s="440"/>
      <c r="G708" s="440"/>
      <c r="H708" s="440"/>
      <c r="I708" s="440"/>
      <c r="J708" s="440"/>
      <c r="K708" s="440"/>
      <c r="L708" s="440"/>
      <c r="M708" s="440"/>
      <c r="N708" s="440"/>
      <c r="O708" s="440"/>
      <c r="P708" s="440"/>
      <c r="Q708" s="440"/>
      <c r="R708" s="440"/>
      <c r="S708" s="440"/>
      <c r="T708" s="440"/>
      <c r="U708" s="440"/>
      <c r="V708" s="440"/>
      <c r="W708" s="440"/>
      <c r="X708" s="440"/>
      <c r="Y708" s="440"/>
      <c r="Z708" s="440"/>
    </row>
    <row r="709" ht="23.25" customHeight="1">
      <c r="A709" s="440"/>
      <c r="B709" s="440"/>
      <c r="C709" s="440"/>
      <c r="D709" s="440"/>
      <c r="E709" s="440"/>
      <c r="F709" s="440"/>
      <c r="G709" s="440"/>
      <c r="H709" s="440"/>
      <c r="I709" s="440"/>
      <c r="J709" s="440"/>
      <c r="K709" s="440"/>
      <c r="L709" s="440"/>
      <c r="M709" s="440"/>
      <c r="N709" s="440"/>
      <c r="O709" s="440"/>
      <c r="P709" s="440"/>
      <c r="Q709" s="440"/>
      <c r="R709" s="440"/>
      <c r="S709" s="440"/>
      <c r="T709" s="440"/>
      <c r="U709" s="440"/>
      <c r="V709" s="440"/>
      <c r="W709" s="440"/>
      <c r="X709" s="440"/>
      <c r="Y709" s="440"/>
      <c r="Z709" s="440"/>
    </row>
    <row r="710" ht="23.25" customHeight="1">
      <c r="A710" s="440"/>
      <c r="B710" s="440"/>
      <c r="C710" s="440"/>
      <c r="D710" s="440"/>
      <c r="E710" s="440"/>
      <c r="F710" s="440"/>
      <c r="G710" s="440"/>
      <c r="H710" s="440"/>
      <c r="I710" s="440"/>
      <c r="J710" s="440"/>
      <c r="K710" s="440"/>
      <c r="L710" s="440"/>
      <c r="M710" s="440"/>
      <c r="N710" s="440"/>
      <c r="O710" s="440"/>
      <c r="P710" s="440"/>
      <c r="Q710" s="440"/>
      <c r="R710" s="440"/>
      <c r="S710" s="440"/>
      <c r="T710" s="440"/>
      <c r="U710" s="440"/>
      <c r="V710" s="440"/>
      <c r="W710" s="440"/>
      <c r="X710" s="440"/>
      <c r="Y710" s="440"/>
      <c r="Z710" s="440"/>
    </row>
    <row r="711" ht="23.25" customHeight="1">
      <c r="A711" s="440"/>
      <c r="B711" s="440"/>
      <c r="C711" s="440"/>
      <c r="D711" s="440"/>
      <c r="E711" s="440"/>
      <c r="F711" s="440"/>
      <c r="G711" s="440"/>
      <c r="H711" s="440"/>
      <c r="I711" s="440"/>
      <c r="J711" s="440"/>
      <c r="K711" s="440"/>
      <c r="L711" s="440"/>
      <c r="M711" s="440"/>
      <c r="N711" s="440"/>
      <c r="O711" s="440"/>
      <c r="P711" s="440"/>
      <c r="Q711" s="440"/>
      <c r="R711" s="440"/>
      <c r="S711" s="440"/>
      <c r="T711" s="440"/>
      <c r="U711" s="440"/>
      <c r="V711" s="440"/>
      <c r="W711" s="440"/>
      <c r="X711" s="440"/>
      <c r="Y711" s="440"/>
      <c r="Z711" s="440"/>
    </row>
    <row r="712" ht="23.25" customHeight="1">
      <c r="A712" s="440"/>
      <c r="B712" s="440"/>
      <c r="C712" s="440"/>
      <c r="D712" s="440"/>
      <c r="E712" s="440"/>
      <c r="F712" s="440"/>
      <c r="G712" s="440"/>
      <c r="H712" s="440"/>
      <c r="I712" s="440"/>
      <c r="J712" s="440"/>
      <c r="K712" s="440"/>
      <c r="L712" s="440"/>
      <c r="M712" s="440"/>
      <c r="N712" s="440"/>
      <c r="O712" s="440"/>
      <c r="P712" s="440"/>
      <c r="Q712" s="440"/>
      <c r="R712" s="440"/>
      <c r="S712" s="440"/>
      <c r="T712" s="440"/>
      <c r="U712" s="440"/>
      <c r="V712" s="440"/>
      <c r="W712" s="440"/>
      <c r="X712" s="440"/>
      <c r="Y712" s="440"/>
      <c r="Z712" s="440"/>
    </row>
    <row r="713" ht="23.25" customHeight="1">
      <c r="A713" s="440"/>
      <c r="B713" s="440"/>
      <c r="C713" s="440"/>
      <c r="D713" s="440"/>
      <c r="E713" s="440"/>
      <c r="F713" s="440"/>
      <c r="G713" s="440"/>
      <c r="H713" s="440"/>
      <c r="I713" s="440"/>
      <c r="J713" s="440"/>
      <c r="K713" s="440"/>
      <c r="L713" s="440"/>
      <c r="M713" s="440"/>
      <c r="N713" s="440"/>
      <c r="O713" s="440"/>
      <c r="P713" s="440"/>
      <c r="Q713" s="440"/>
      <c r="R713" s="440"/>
      <c r="S713" s="440"/>
      <c r="T713" s="440"/>
      <c r="U713" s="440"/>
      <c r="V713" s="440"/>
      <c r="W713" s="440"/>
      <c r="X713" s="440"/>
      <c r="Y713" s="440"/>
      <c r="Z713" s="440"/>
    </row>
    <row r="714" ht="23.25" customHeight="1">
      <c r="A714" s="440"/>
      <c r="B714" s="440"/>
      <c r="C714" s="440"/>
      <c r="D714" s="440"/>
      <c r="E714" s="440"/>
      <c r="F714" s="440"/>
      <c r="G714" s="440"/>
      <c r="H714" s="440"/>
      <c r="I714" s="440"/>
      <c r="J714" s="440"/>
      <c r="K714" s="440"/>
      <c r="L714" s="440"/>
      <c r="M714" s="440"/>
      <c r="N714" s="440"/>
      <c r="O714" s="440"/>
      <c r="P714" s="440"/>
      <c r="Q714" s="440"/>
      <c r="R714" s="440"/>
      <c r="S714" s="440"/>
      <c r="T714" s="440"/>
      <c r="U714" s="440"/>
      <c r="V714" s="440"/>
      <c r="W714" s="440"/>
      <c r="X714" s="440"/>
      <c r="Y714" s="440"/>
      <c r="Z714" s="440"/>
    </row>
    <row r="715" ht="23.25" customHeight="1">
      <c r="A715" s="440"/>
      <c r="B715" s="440"/>
      <c r="C715" s="440"/>
      <c r="D715" s="440"/>
      <c r="E715" s="440"/>
      <c r="F715" s="440"/>
      <c r="G715" s="440"/>
      <c r="H715" s="440"/>
      <c r="I715" s="440"/>
      <c r="J715" s="440"/>
      <c r="K715" s="440"/>
      <c r="L715" s="440"/>
      <c r="M715" s="440"/>
      <c r="N715" s="440"/>
      <c r="O715" s="440"/>
      <c r="P715" s="440"/>
      <c r="Q715" s="440"/>
      <c r="R715" s="440"/>
      <c r="S715" s="440"/>
      <c r="T715" s="440"/>
      <c r="U715" s="440"/>
      <c r="V715" s="440"/>
      <c r="W715" s="440"/>
      <c r="X715" s="440"/>
      <c r="Y715" s="440"/>
      <c r="Z715" s="440"/>
    </row>
    <row r="716" ht="23.25" customHeight="1">
      <c r="A716" s="440"/>
      <c r="B716" s="440"/>
      <c r="C716" s="440"/>
      <c r="D716" s="440"/>
      <c r="E716" s="440"/>
      <c r="F716" s="440"/>
      <c r="G716" s="440"/>
      <c r="H716" s="440"/>
      <c r="I716" s="440"/>
      <c r="J716" s="440"/>
      <c r="K716" s="440"/>
      <c r="L716" s="440"/>
      <c r="M716" s="440"/>
      <c r="N716" s="440"/>
      <c r="O716" s="440"/>
      <c r="P716" s="440"/>
      <c r="Q716" s="440"/>
      <c r="R716" s="440"/>
      <c r="S716" s="440"/>
      <c r="T716" s="440"/>
      <c r="U716" s="440"/>
      <c r="V716" s="440"/>
      <c r="W716" s="440"/>
      <c r="X716" s="440"/>
      <c r="Y716" s="440"/>
      <c r="Z716" s="440"/>
    </row>
    <row r="717" ht="23.25" customHeight="1">
      <c r="A717" s="440"/>
      <c r="B717" s="440"/>
      <c r="C717" s="440"/>
      <c r="D717" s="440"/>
      <c r="E717" s="440"/>
      <c r="F717" s="440"/>
      <c r="G717" s="440"/>
      <c r="H717" s="440"/>
      <c r="I717" s="440"/>
      <c r="J717" s="440"/>
      <c r="K717" s="440"/>
      <c r="L717" s="440"/>
      <c r="M717" s="440"/>
      <c r="N717" s="440"/>
      <c r="O717" s="440"/>
      <c r="P717" s="440"/>
      <c r="Q717" s="440"/>
      <c r="R717" s="440"/>
      <c r="S717" s="440"/>
      <c r="T717" s="440"/>
      <c r="U717" s="440"/>
      <c r="V717" s="440"/>
      <c r="W717" s="440"/>
      <c r="X717" s="440"/>
      <c r="Y717" s="440"/>
      <c r="Z717" s="440"/>
    </row>
    <row r="718" ht="23.25" customHeight="1">
      <c r="A718" s="440"/>
      <c r="B718" s="440"/>
      <c r="C718" s="440"/>
      <c r="D718" s="440"/>
      <c r="E718" s="440"/>
      <c r="F718" s="440"/>
      <c r="G718" s="440"/>
      <c r="H718" s="440"/>
      <c r="I718" s="440"/>
      <c r="J718" s="440"/>
      <c r="K718" s="440"/>
      <c r="L718" s="440"/>
      <c r="M718" s="440"/>
      <c r="N718" s="440"/>
      <c r="O718" s="440"/>
      <c r="P718" s="440"/>
      <c r="Q718" s="440"/>
      <c r="R718" s="440"/>
      <c r="S718" s="440"/>
      <c r="T718" s="440"/>
      <c r="U718" s="440"/>
      <c r="V718" s="440"/>
      <c r="W718" s="440"/>
      <c r="X718" s="440"/>
      <c r="Y718" s="440"/>
      <c r="Z718" s="440"/>
    </row>
    <row r="719" ht="23.25" customHeight="1">
      <c r="A719" s="440"/>
      <c r="B719" s="440"/>
      <c r="C719" s="440"/>
      <c r="D719" s="440"/>
      <c r="E719" s="440"/>
      <c r="F719" s="440"/>
      <c r="G719" s="440"/>
      <c r="H719" s="440"/>
      <c r="I719" s="440"/>
      <c r="J719" s="440"/>
      <c r="K719" s="440"/>
      <c r="L719" s="440"/>
      <c r="M719" s="440"/>
      <c r="N719" s="440"/>
      <c r="O719" s="440"/>
      <c r="P719" s="440"/>
      <c r="Q719" s="440"/>
      <c r="R719" s="440"/>
      <c r="S719" s="440"/>
      <c r="T719" s="440"/>
      <c r="U719" s="440"/>
      <c r="V719" s="440"/>
      <c r="W719" s="440"/>
      <c r="X719" s="440"/>
      <c r="Y719" s="440"/>
      <c r="Z719" s="440"/>
    </row>
    <row r="720" ht="23.25" customHeight="1">
      <c r="A720" s="440"/>
      <c r="B720" s="440"/>
      <c r="C720" s="440"/>
      <c r="D720" s="440"/>
      <c r="E720" s="440"/>
      <c r="F720" s="440"/>
      <c r="G720" s="440"/>
      <c r="H720" s="440"/>
      <c r="I720" s="440"/>
      <c r="J720" s="440"/>
      <c r="K720" s="440"/>
      <c r="L720" s="440"/>
      <c r="M720" s="440"/>
      <c r="N720" s="440"/>
      <c r="O720" s="440"/>
      <c r="P720" s="440"/>
      <c r="Q720" s="440"/>
      <c r="R720" s="440"/>
      <c r="S720" s="440"/>
      <c r="T720" s="440"/>
      <c r="U720" s="440"/>
      <c r="V720" s="440"/>
      <c r="W720" s="440"/>
      <c r="X720" s="440"/>
      <c r="Y720" s="440"/>
      <c r="Z720" s="440"/>
    </row>
    <row r="721" ht="23.25" customHeight="1">
      <c r="A721" s="440"/>
      <c r="B721" s="440"/>
      <c r="C721" s="440"/>
      <c r="D721" s="440"/>
      <c r="E721" s="440"/>
      <c r="F721" s="440"/>
      <c r="G721" s="440"/>
      <c r="H721" s="440"/>
      <c r="I721" s="440"/>
      <c r="J721" s="440"/>
      <c r="K721" s="440"/>
      <c r="L721" s="440"/>
      <c r="M721" s="440"/>
      <c r="N721" s="440"/>
      <c r="O721" s="440"/>
      <c r="P721" s="440"/>
      <c r="Q721" s="440"/>
      <c r="R721" s="440"/>
      <c r="S721" s="440"/>
      <c r="T721" s="440"/>
      <c r="U721" s="440"/>
      <c r="V721" s="440"/>
      <c r="W721" s="440"/>
      <c r="X721" s="440"/>
      <c r="Y721" s="440"/>
      <c r="Z721" s="440"/>
    </row>
    <row r="722" ht="23.25" customHeight="1">
      <c r="A722" s="440"/>
      <c r="B722" s="440"/>
      <c r="C722" s="440"/>
      <c r="D722" s="440"/>
      <c r="E722" s="440"/>
      <c r="F722" s="440"/>
      <c r="G722" s="440"/>
      <c r="H722" s="440"/>
      <c r="I722" s="440"/>
      <c r="J722" s="440"/>
      <c r="K722" s="440"/>
      <c r="L722" s="440"/>
      <c r="M722" s="440"/>
      <c r="N722" s="440"/>
      <c r="O722" s="440"/>
      <c r="P722" s="440"/>
      <c r="Q722" s="440"/>
      <c r="R722" s="440"/>
      <c r="S722" s="440"/>
      <c r="T722" s="440"/>
      <c r="U722" s="440"/>
      <c r="V722" s="440"/>
      <c r="W722" s="440"/>
      <c r="X722" s="440"/>
      <c r="Y722" s="440"/>
      <c r="Z722" s="440"/>
    </row>
    <row r="723" ht="23.25" customHeight="1">
      <c r="A723" s="440"/>
      <c r="B723" s="440"/>
      <c r="C723" s="440"/>
      <c r="D723" s="440"/>
      <c r="E723" s="440"/>
      <c r="F723" s="440"/>
      <c r="G723" s="440"/>
      <c r="H723" s="440"/>
      <c r="I723" s="440"/>
      <c r="J723" s="440"/>
      <c r="K723" s="440"/>
      <c r="L723" s="440"/>
      <c r="M723" s="440"/>
      <c r="N723" s="440"/>
      <c r="O723" s="440"/>
      <c r="P723" s="440"/>
      <c r="Q723" s="440"/>
      <c r="R723" s="440"/>
      <c r="S723" s="440"/>
      <c r="T723" s="440"/>
      <c r="U723" s="440"/>
      <c r="V723" s="440"/>
      <c r="W723" s="440"/>
      <c r="X723" s="440"/>
      <c r="Y723" s="440"/>
      <c r="Z723" s="440"/>
    </row>
    <row r="724" ht="23.25" customHeight="1">
      <c r="A724" s="440"/>
      <c r="B724" s="440"/>
      <c r="C724" s="440"/>
      <c r="D724" s="440"/>
      <c r="E724" s="440"/>
      <c r="F724" s="440"/>
      <c r="G724" s="440"/>
      <c r="H724" s="440"/>
      <c r="I724" s="440"/>
      <c r="J724" s="440"/>
      <c r="K724" s="440"/>
      <c r="L724" s="440"/>
      <c r="M724" s="440"/>
      <c r="N724" s="440"/>
      <c r="O724" s="440"/>
      <c r="P724" s="440"/>
      <c r="Q724" s="440"/>
      <c r="R724" s="440"/>
      <c r="S724" s="440"/>
      <c r="T724" s="440"/>
      <c r="U724" s="440"/>
      <c r="V724" s="440"/>
      <c r="W724" s="440"/>
      <c r="X724" s="440"/>
      <c r="Y724" s="440"/>
      <c r="Z724" s="440"/>
    </row>
    <row r="725" ht="23.25" customHeight="1">
      <c r="A725" s="440"/>
      <c r="B725" s="440"/>
      <c r="C725" s="440"/>
      <c r="D725" s="440"/>
      <c r="E725" s="440"/>
      <c r="F725" s="440"/>
      <c r="G725" s="440"/>
      <c r="H725" s="440"/>
      <c r="I725" s="440"/>
      <c r="J725" s="440"/>
      <c r="K725" s="440"/>
      <c r="L725" s="440"/>
      <c r="M725" s="440"/>
      <c r="N725" s="440"/>
      <c r="O725" s="440"/>
      <c r="P725" s="440"/>
      <c r="Q725" s="440"/>
      <c r="R725" s="440"/>
      <c r="S725" s="440"/>
      <c r="T725" s="440"/>
      <c r="U725" s="440"/>
      <c r="V725" s="440"/>
      <c r="W725" s="440"/>
      <c r="X725" s="440"/>
      <c r="Y725" s="440"/>
      <c r="Z725" s="440"/>
    </row>
    <row r="726" ht="23.25" customHeight="1">
      <c r="A726" s="440"/>
      <c r="B726" s="440"/>
      <c r="C726" s="440"/>
      <c r="D726" s="440"/>
      <c r="E726" s="440"/>
      <c r="F726" s="440"/>
      <c r="G726" s="440"/>
      <c r="H726" s="440"/>
      <c r="I726" s="440"/>
      <c r="J726" s="440"/>
      <c r="K726" s="440"/>
      <c r="L726" s="440"/>
      <c r="M726" s="440"/>
      <c r="N726" s="440"/>
      <c r="O726" s="440"/>
      <c r="P726" s="440"/>
      <c r="Q726" s="440"/>
      <c r="R726" s="440"/>
      <c r="S726" s="440"/>
      <c r="T726" s="440"/>
      <c r="U726" s="440"/>
      <c r="V726" s="440"/>
      <c r="W726" s="440"/>
      <c r="X726" s="440"/>
      <c r="Y726" s="440"/>
      <c r="Z726" s="440"/>
    </row>
    <row r="727" ht="23.25" customHeight="1">
      <c r="A727" s="440"/>
      <c r="B727" s="440"/>
      <c r="C727" s="440"/>
      <c r="D727" s="440"/>
      <c r="E727" s="440"/>
      <c r="F727" s="440"/>
      <c r="G727" s="440"/>
      <c r="H727" s="440"/>
      <c r="I727" s="440"/>
      <c r="J727" s="440"/>
      <c r="K727" s="440"/>
      <c r="L727" s="440"/>
      <c r="M727" s="440"/>
      <c r="N727" s="440"/>
      <c r="O727" s="440"/>
      <c r="P727" s="440"/>
      <c r="Q727" s="440"/>
      <c r="R727" s="440"/>
      <c r="S727" s="440"/>
      <c r="T727" s="440"/>
      <c r="U727" s="440"/>
      <c r="V727" s="440"/>
      <c r="W727" s="440"/>
      <c r="X727" s="440"/>
      <c r="Y727" s="440"/>
      <c r="Z727" s="440"/>
    </row>
    <row r="728" ht="23.25" customHeight="1">
      <c r="A728" s="440"/>
      <c r="B728" s="440"/>
      <c r="C728" s="440"/>
      <c r="D728" s="440"/>
      <c r="E728" s="440"/>
      <c r="F728" s="440"/>
      <c r="G728" s="440"/>
      <c r="H728" s="440"/>
      <c r="I728" s="440"/>
      <c r="J728" s="440"/>
      <c r="K728" s="440"/>
      <c r="L728" s="440"/>
      <c r="M728" s="440"/>
      <c r="N728" s="440"/>
      <c r="O728" s="440"/>
      <c r="P728" s="440"/>
      <c r="Q728" s="440"/>
      <c r="R728" s="440"/>
      <c r="S728" s="440"/>
      <c r="T728" s="440"/>
      <c r="U728" s="440"/>
      <c r="V728" s="440"/>
      <c r="W728" s="440"/>
      <c r="X728" s="440"/>
      <c r="Y728" s="440"/>
      <c r="Z728" s="440"/>
    </row>
    <row r="729" ht="23.25" customHeight="1">
      <c r="A729" s="440"/>
      <c r="B729" s="440"/>
      <c r="C729" s="440"/>
      <c r="D729" s="440"/>
      <c r="E729" s="440"/>
      <c r="F729" s="440"/>
      <c r="G729" s="440"/>
      <c r="H729" s="440"/>
      <c r="I729" s="440"/>
      <c r="J729" s="440"/>
      <c r="K729" s="440"/>
      <c r="L729" s="440"/>
      <c r="M729" s="440"/>
      <c r="N729" s="440"/>
      <c r="O729" s="440"/>
      <c r="P729" s="440"/>
      <c r="Q729" s="440"/>
      <c r="R729" s="440"/>
      <c r="S729" s="440"/>
      <c r="T729" s="440"/>
      <c r="U729" s="440"/>
      <c r="V729" s="440"/>
      <c r="W729" s="440"/>
      <c r="X729" s="440"/>
      <c r="Y729" s="440"/>
      <c r="Z729" s="440"/>
    </row>
    <row r="730" ht="23.25" customHeight="1">
      <c r="A730" s="440"/>
      <c r="B730" s="440"/>
      <c r="C730" s="440"/>
      <c r="D730" s="440"/>
      <c r="E730" s="440"/>
      <c r="F730" s="440"/>
      <c r="G730" s="440"/>
      <c r="H730" s="440"/>
      <c r="I730" s="440"/>
      <c r="J730" s="440"/>
      <c r="K730" s="440"/>
      <c r="L730" s="440"/>
      <c r="M730" s="440"/>
      <c r="N730" s="440"/>
      <c r="O730" s="440"/>
      <c r="P730" s="440"/>
      <c r="Q730" s="440"/>
      <c r="R730" s="440"/>
      <c r="S730" s="440"/>
      <c r="T730" s="440"/>
      <c r="U730" s="440"/>
      <c r="V730" s="440"/>
      <c r="W730" s="440"/>
      <c r="X730" s="440"/>
      <c r="Y730" s="440"/>
      <c r="Z730" s="440"/>
    </row>
    <row r="731" ht="23.25" customHeight="1">
      <c r="A731" s="440"/>
      <c r="B731" s="440"/>
      <c r="C731" s="440"/>
      <c r="D731" s="440"/>
      <c r="E731" s="440"/>
      <c r="F731" s="440"/>
      <c r="G731" s="440"/>
      <c r="H731" s="440"/>
      <c r="I731" s="440"/>
      <c r="J731" s="440"/>
      <c r="K731" s="440"/>
      <c r="L731" s="440"/>
      <c r="M731" s="440"/>
      <c r="N731" s="440"/>
      <c r="O731" s="440"/>
      <c r="P731" s="440"/>
      <c r="Q731" s="440"/>
      <c r="R731" s="440"/>
      <c r="S731" s="440"/>
      <c r="T731" s="440"/>
      <c r="U731" s="440"/>
      <c r="V731" s="440"/>
      <c r="W731" s="440"/>
      <c r="X731" s="440"/>
      <c r="Y731" s="440"/>
      <c r="Z731" s="440"/>
    </row>
    <row r="732" ht="23.25" customHeight="1">
      <c r="A732" s="440"/>
      <c r="B732" s="440"/>
      <c r="C732" s="440"/>
      <c r="D732" s="440"/>
      <c r="E732" s="440"/>
      <c r="F732" s="440"/>
      <c r="G732" s="440"/>
      <c r="H732" s="440"/>
      <c r="I732" s="440"/>
      <c r="J732" s="440"/>
      <c r="K732" s="440"/>
      <c r="L732" s="440"/>
      <c r="M732" s="440"/>
      <c r="N732" s="440"/>
      <c r="O732" s="440"/>
      <c r="P732" s="440"/>
      <c r="Q732" s="440"/>
      <c r="R732" s="440"/>
      <c r="S732" s="440"/>
      <c r="T732" s="440"/>
      <c r="U732" s="440"/>
      <c r="V732" s="440"/>
      <c r="W732" s="440"/>
      <c r="X732" s="440"/>
      <c r="Y732" s="440"/>
      <c r="Z732" s="440"/>
    </row>
    <row r="733" ht="23.25" customHeight="1">
      <c r="A733" s="440"/>
      <c r="B733" s="440"/>
      <c r="C733" s="440"/>
      <c r="D733" s="440"/>
      <c r="E733" s="440"/>
      <c r="F733" s="440"/>
      <c r="G733" s="440"/>
      <c r="H733" s="440"/>
      <c r="I733" s="440"/>
      <c r="J733" s="440"/>
      <c r="K733" s="440"/>
      <c r="L733" s="440"/>
      <c r="M733" s="440"/>
      <c r="N733" s="440"/>
      <c r="O733" s="440"/>
      <c r="P733" s="440"/>
      <c r="Q733" s="440"/>
      <c r="R733" s="440"/>
      <c r="S733" s="440"/>
      <c r="T733" s="440"/>
      <c r="U733" s="440"/>
      <c r="V733" s="440"/>
      <c r="W733" s="440"/>
      <c r="X733" s="440"/>
      <c r="Y733" s="440"/>
      <c r="Z733" s="440"/>
    </row>
    <row r="734" ht="23.25" customHeight="1">
      <c r="A734" s="440"/>
      <c r="B734" s="440"/>
      <c r="C734" s="440"/>
      <c r="D734" s="440"/>
      <c r="E734" s="440"/>
      <c r="F734" s="440"/>
      <c r="G734" s="440"/>
      <c r="H734" s="440"/>
      <c r="I734" s="440"/>
      <c r="J734" s="440"/>
      <c r="K734" s="440"/>
      <c r="L734" s="440"/>
      <c r="M734" s="440"/>
      <c r="N734" s="440"/>
      <c r="O734" s="440"/>
      <c r="P734" s="440"/>
      <c r="Q734" s="440"/>
      <c r="R734" s="440"/>
      <c r="S734" s="440"/>
      <c r="T734" s="440"/>
      <c r="U734" s="440"/>
      <c r="V734" s="440"/>
      <c r="W734" s="440"/>
      <c r="X734" s="440"/>
      <c r="Y734" s="440"/>
      <c r="Z734" s="440"/>
    </row>
    <row r="735" ht="23.25" customHeight="1">
      <c r="A735" s="440"/>
      <c r="B735" s="440"/>
      <c r="C735" s="440"/>
      <c r="D735" s="440"/>
      <c r="E735" s="440"/>
      <c r="F735" s="440"/>
      <c r="G735" s="440"/>
      <c r="H735" s="440"/>
      <c r="I735" s="440"/>
      <c r="J735" s="440"/>
      <c r="K735" s="440"/>
      <c r="L735" s="440"/>
      <c r="M735" s="440"/>
      <c r="N735" s="440"/>
      <c r="O735" s="440"/>
      <c r="P735" s="440"/>
      <c r="Q735" s="440"/>
      <c r="R735" s="440"/>
      <c r="S735" s="440"/>
      <c r="T735" s="440"/>
      <c r="U735" s="440"/>
      <c r="V735" s="440"/>
      <c r="W735" s="440"/>
      <c r="X735" s="440"/>
      <c r="Y735" s="440"/>
      <c r="Z735" s="440"/>
    </row>
    <row r="736" ht="23.25" customHeight="1">
      <c r="A736" s="440"/>
      <c r="B736" s="440"/>
      <c r="C736" s="440"/>
      <c r="D736" s="440"/>
      <c r="E736" s="440"/>
      <c r="F736" s="440"/>
      <c r="G736" s="440"/>
      <c r="H736" s="440"/>
      <c r="I736" s="440"/>
      <c r="J736" s="440"/>
      <c r="K736" s="440"/>
      <c r="L736" s="440"/>
      <c r="M736" s="440"/>
      <c r="N736" s="440"/>
      <c r="O736" s="440"/>
      <c r="P736" s="440"/>
      <c r="Q736" s="440"/>
      <c r="R736" s="440"/>
      <c r="S736" s="440"/>
      <c r="T736" s="440"/>
      <c r="U736" s="440"/>
      <c r="V736" s="440"/>
      <c r="W736" s="440"/>
      <c r="X736" s="440"/>
      <c r="Y736" s="440"/>
      <c r="Z736" s="440"/>
    </row>
    <row r="737" ht="23.25" customHeight="1">
      <c r="A737" s="440"/>
      <c r="B737" s="440"/>
      <c r="C737" s="440"/>
      <c r="D737" s="440"/>
      <c r="E737" s="440"/>
      <c r="F737" s="440"/>
      <c r="G737" s="440"/>
      <c r="H737" s="440"/>
      <c r="I737" s="440"/>
      <c r="J737" s="440"/>
      <c r="K737" s="440"/>
      <c r="L737" s="440"/>
      <c r="M737" s="440"/>
      <c r="N737" s="440"/>
      <c r="O737" s="440"/>
      <c r="P737" s="440"/>
      <c r="Q737" s="440"/>
      <c r="R737" s="440"/>
      <c r="S737" s="440"/>
      <c r="T737" s="440"/>
      <c r="U737" s="440"/>
      <c r="V737" s="440"/>
      <c r="W737" s="440"/>
      <c r="X737" s="440"/>
      <c r="Y737" s="440"/>
      <c r="Z737" s="440"/>
    </row>
    <row r="738" ht="23.25" customHeight="1">
      <c r="A738" s="440"/>
      <c r="B738" s="440"/>
      <c r="C738" s="440"/>
      <c r="D738" s="440"/>
      <c r="E738" s="440"/>
      <c r="F738" s="440"/>
      <c r="G738" s="440"/>
      <c r="H738" s="440"/>
      <c r="I738" s="440"/>
      <c r="J738" s="440"/>
      <c r="K738" s="440"/>
      <c r="L738" s="440"/>
      <c r="M738" s="440"/>
      <c r="N738" s="440"/>
      <c r="O738" s="440"/>
      <c r="P738" s="440"/>
      <c r="Q738" s="440"/>
      <c r="R738" s="440"/>
      <c r="S738" s="440"/>
      <c r="T738" s="440"/>
      <c r="U738" s="440"/>
      <c r="V738" s="440"/>
      <c r="W738" s="440"/>
      <c r="X738" s="440"/>
      <c r="Y738" s="440"/>
      <c r="Z738" s="440"/>
    </row>
    <row r="739" ht="23.25" customHeight="1">
      <c r="A739" s="440"/>
      <c r="B739" s="440"/>
      <c r="C739" s="440"/>
      <c r="D739" s="440"/>
      <c r="E739" s="440"/>
      <c r="F739" s="440"/>
      <c r="G739" s="440"/>
      <c r="H739" s="440"/>
      <c r="I739" s="440"/>
      <c r="J739" s="440"/>
      <c r="K739" s="440"/>
      <c r="L739" s="440"/>
      <c r="M739" s="440"/>
      <c r="N739" s="440"/>
      <c r="O739" s="440"/>
      <c r="P739" s="440"/>
      <c r="Q739" s="440"/>
      <c r="R739" s="440"/>
      <c r="S739" s="440"/>
      <c r="T739" s="440"/>
      <c r="U739" s="440"/>
      <c r="V739" s="440"/>
      <c r="W739" s="440"/>
      <c r="X739" s="440"/>
      <c r="Y739" s="440"/>
      <c r="Z739" s="440"/>
    </row>
    <row r="740" ht="23.25" customHeight="1">
      <c r="A740" s="440"/>
      <c r="B740" s="440"/>
      <c r="C740" s="440"/>
      <c r="D740" s="440"/>
      <c r="E740" s="440"/>
      <c r="F740" s="440"/>
      <c r="G740" s="440"/>
      <c r="H740" s="440"/>
      <c r="I740" s="440"/>
      <c r="J740" s="440"/>
      <c r="K740" s="440"/>
      <c r="L740" s="440"/>
      <c r="M740" s="440"/>
      <c r="N740" s="440"/>
      <c r="O740" s="440"/>
      <c r="P740" s="440"/>
      <c r="Q740" s="440"/>
      <c r="R740" s="440"/>
      <c r="S740" s="440"/>
      <c r="T740" s="440"/>
      <c r="U740" s="440"/>
      <c r="V740" s="440"/>
      <c r="W740" s="440"/>
      <c r="X740" s="440"/>
      <c r="Y740" s="440"/>
      <c r="Z740" s="440"/>
    </row>
    <row r="741" ht="23.25" customHeight="1">
      <c r="A741" s="440"/>
      <c r="B741" s="440"/>
      <c r="C741" s="440"/>
      <c r="D741" s="440"/>
      <c r="E741" s="440"/>
      <c r="F741" s="440"/>
      <c r="G741" s="440"/>
      <c r="H741" s="440"/>
      <c r="I741" s="440"/>
      <c r="J741" s="440"/>
      <c r="K741" s="440"/>
      <c r="L741" s="440"/>
      <c r="M741" s="440"/>
      <c r="N741" s="440"/>
      <c r="O741" s="440"/>
      <c r="P741" s="440"/>
      <c r="Q741" s="440"/>
      <c r="R741" s="440"/>
      <c r="S741" s="440"/>
      <c r="T741" s="440"/>
      <c r="U741" s="440"/>
      <c r="V741" s="440"/>
      <c r="W741" s="440"/>
      <c r="X741" s="440"/>
      <c r="Y741" s="440"/>
      <c r="Z741" s="440"/>
    </row>
    <row r="742" ht="23.25" customHeight="1">
      <c r="A742" s="440"/>
      <c r="B742" s="440"/>
      <c r="C742" s="440"/>
      <c r="D742" s="440"/>
      <c r="E742" s="440"/>
      <c r="F742" s="440"/>
      <c r="G742" s="440"/>
      <c r="H742" s="440"/>
      <c r="I742" s="440"/>
      <c r="J742" s="440"/>
      <c r="K742" s="440"/>
      <c r="L742" s="440"/>
      <c r="M742" s="440"/>
      <c r="N742" s="440"/>
      <c r="O742" s="440"/>
      <c r="P742" s="440"/>
      <c r="Q742" s="440"/>
      <c r="R742" s="440"/>
      <c r="S742" s="440"/>
      <c r="T742" s="440"/>
      <c r="U742" s="440"/>
      <c r="V742" s="440"/>
      <c r="W742" s="440"/>
      <c r="X742" s="440"/>
      <c r="Y742" s="440"/>
      <c r="Z742" s="440"/>
    </row>
    <row r="743" ht="23.25" customHeight="1">
      <c r="A743" s="440"/>
      <c r="B743" s="440"/>
      <c r="C743" s="440"/>
      <c r="D743" s="440"/>
      <c r="E743" s="440"/>
      <c r="F743" s="440"/>
      <c r="G743" s="440"/>
      <c r="H743" s="440"/>
      <c r="I743" s="440"/>
      <c r="J743" s="440"/>
      <c r="K743" s="440"/>
      <c r="L743" s="440"/>
      <c r="M743" s="440"/>
      <c r="N743" s="440"/>
      <c r="O743" s="440"/>
      <c r="P743" s="440"/>
      <c r="Q743" s="440"/>
      <c r="R743" s="440"/>
      <c r="S743" s="440"/>
      <c r="T743" s="440"/>
      <c r="U743" s="440"/>
      <c r="V743" s="440"/>
      <c r="W743" s="440"/>
      <c r="X743" s="440"/>
      <c r="Y743" s="440"/>
      <c r="Z743" s="440"/>
    </row>
    <row r="744" ht="23.25" customHeight="1">
      <c r="A744" s="440"/>
      <c r="B744" s="440"/>
      <c r="C744" s="440"/>
      <c r="D744" s="440"/>
      <c r="E744" s="440"/>
      <c r="F744" s="440"/>
      <c r="G744" s="440"/>
      <c r="H744" s="440"/>
      <c r="I744" s="440"/>
      <c r="J744" s="440"/>
      <c r="K744" s="440"/>
      <c r="L744" s="440"/>
      <c r="M744" s="440"/>
      <c r="N744" s="440"/>
      <c r="O744" s="440"/>
      <c r="P744" s="440"/>
      <c r="Q744" s="440"/>
      <c r="R744" s="440"/>
      <c r="S744" s="440"/>
      <c r="T744" s="440"/>
      <c r="U744" s="440"/>
      <c r="V744" s="440"/>
      <c r="W744" s="440"/>
      <c r="X744" s="440"/>
      <c r="Y744" s="440"/>
      <c r="Z744" s="440"/>
    </row>
    <row r="745" ht="23.25" customHeight="1">
      <c r="A745" s="440"/>
      <c r="B745" s="440"/>
      <c r="C745" s="440"/>
      <c r="D745" s="440"/>
      <c r="E745" s="440"/>
      <c r="F745" s="440"/>
      <c r="G745" s="440"/>
      <c r="H745" s="440"/>
      <c r="I745" s="440"/>
      <c r="J745" s="440"/>
      <c r="K745" s="440"/>
      <c r="L745" s="440"/>
      <c r="M745" s="440"/>
      <c r="N745" s="440"/>
      <c r="O745" s="440"/>
      <c r="P745" s="440"/>
      <c r="Q745" s="440"/>
      <c r="R745" s="440"/>
      <c r="S745" s="440"/>
      <c r="T745" s="440"/>
      <c r="U745" s="440"/>
      <c r="V745" s="440"/>
      <c r="W745" s="440"/>
      <c r="X745" s="440"/>
      <c r="Y745" s="440"/>
      <c r="Z745" s="440"/>
    </row>
    <row r="746" ht="23.25" customHeight="1">
      <c r="A746" s="440"/>
      <c r="B746" s="440"/>
      <c r="C746" s="440"/>
      <c r="D746" s="440"/>
      <c r="E746" s="440"/>
      <c r="F746" s="440"/>
      <c r="G746" s="440"/>
      <c r="H746" s="440"/>
      <c r="I746" s="440"/>
      <c r="J746" s="440"/>
      <c r="K746" s="440"/>
      <c r="L746" s="440"/>
      <c r="M746" s="440"/>
      <c r="N746" s="440"/>
      <c r="O746" s="440"/>
      <c r="P746" s="440"/>
      <c r="Q746" s="440"/>
      <c r="R746" s="440"/>
      <c r="S746" s="440"/>
      <c r="T746" s="440"/>
      <c r="U746" s="440"/>
      <c r="V746" s="440"/>
      <c r="W746" s="440"/>
      <c r="X746" s="440"/>
      <c r="Y746" s="440"/>
      <c r="Z746" s="440"/>
    </row>
    <row r="747" ht="23.25" customHeight="1">
      <c r="A747" s="440"/>
      <c r="B747" s="440"/>
      <c r="C747" s="440"/>
      <c r="D747" s="440"/>
      <c r="E747" s="440"/>
      <c r="F747" s="440"/>
      <c r="G747" s="440"/>
      <c r="H747" s="440"/>
      <c r="I747" s="440"/>
      <c r="J747" s="440"/>
      <c r="K747" s="440"/>
      <c r="L747" s="440"/>
      <c r="M747" s="440"/>
      <c r="N747" s="440"/>
      <c r="O747" s="440"/>
      <c r="P747" s="440"/>
      <c r="Q747" s="440"/>
      <c r="R747" s="440"/>
      <c r="S747" s="440"/>
      <c r="T747" s="440"/>
      <c r="U747" s="440"/>
      <c r="V747" s="440"/>
      <c r="W747" s="440"/>
      <c r="X747" s="440"/>
      <c r="Y747" s="440"/>
      <c r="Z747" s="440"/>
    </row>
    <row r="748" ht="23.25" customHeight="1">
      <c r="A748" s="440"/>
      <c r="B748" s="440"/>
      <c r="C748" s="440"/>
      <c r="D748" s="440"/>
      <c r="E748" s="440"/>
      <c r="F748" s="440"/>
      <c r="G748" s="440"/>
      <c r="H748" s="440"/>
      <c r="I748" s="440"/>
      <c r="J748" s="440"/>
      <c r="K748" s="440"/>
      <c r="L748" s="440"/>
      <c r="M748" s="440"/>
      <c r="N748" s="440"/>
      <c r="O748" s="440"/>
      <c r="P748" s="440"/>
      <c r="Q748" s="440"/>
      <c r="R748" s="440"/>
      <c r="S748" s="440"/>
      <c r="T748" s="440"/>
      <c r="U748" s="440"/>
      <c r="V748" s="440"/>
      <c r="W748" s="440"/>
      <c r="X748" s="440"/>
      <c r="Y748" s="440"/>
      <c r="Z748" s="440"/>
    </row>
    <row r="749" ht="23.25" customHeight="1">
      <c r="A749" s="440"/>
      <c r="B749" s="440"/>
      <c r="C749" s="440"/>
      <c r="D749" s="440"/>
      <c r="E749" s="440"/>
      <c r="F749" s="440"/>
      <c r="G749" s="440"/>
      <c r="H749" s="440"/>
      <c r="I749" s="440"/>
      <c r="J749" s="440"/>
      <c r="K749" s="440"/>
      <c r="L749" s="440"/>
      <c r="M749" s="440"/>
      <c r="N749" s="440"/>
      <c r="O749" s="440"/>
      <c r="P749" s="440"/>
      <c r="Q749" s="440"/>
      <c r="R749" s="440"/>
      <c r="S749" s="440"/>
      <c r="T749" s="440"/>
      <c r="U749" s="440"/>
      <c r="V749" s="440"/>
      <c r="W749" s="440"/>
      <c r="X749" s="440"/>
      <c r="Y749" s="440"/>
      <c r="Z749" s="440"/>
    </row>
    <row r="750" ht="23.25" customHeight="1">
      <c r="A750" s="440"/>
      <c r="B750" s="440"/>
      <c r="C750" s="440"/>
      <c r="D750" s="440"/>
      <c r="E750" s="440"/>
      <c r="F750" s="440"/>
      <c r="G750" s="440"/>
      <c r="H750" s="440"/>
      <c r="I750" s="440"/>
      <c r="J750" s="440"/>
      <c r="K750" s="440"/>
      <c r="L750" s="440"/>
      <c r="M750" s="440"/>
      <c r="N750" s="440"/>
      <c r="O750" s="440"/>
      <c r="P750" s="440"/>
      <c r="Q750" s="440"/>
      <c r="R750" s="440"/>
      <c r="S750" s="440"/>
      <c r="T750" s="440"/>
      <c r="U750" s="440"/>
      <c r="V750" s="440"/>
      <c r="W750" s="440"/>
      <c r="X750" s="440"/>
      <c r="Y750" s="440"/>
      <c r="Z750" s="440"/>
    </row>
    <row r="751" ht="23.25" customHeight="1">
      <c r="A751" s="440"/>
      <c r="B751" s="440"/>
      <c r="C751" s="440"/>
      <c r="D751" s="440"/>
      <c r="E751" s="440"/>
      <c r="F751" s="440"/>
      <c r="G751" s="440"/>
      <c r="H751" s="440"/>
      <c r="I751" s="440"/>
      <c r="J751" s="440"/>
      <c r="K751" s="440"/>
      <c r="L751" s="440"/>
      <c r="M751" s="440"/>
      <c r="N751" s="440"/>
      <c r="O751" s="440"/>
      <c r="P751" s="440"/>
      <c r="Q751" s="440"/>
      <c r="R751" s="440"/>
      <c r="S751" s="440"/>
      <c r="T751" s="440"/>
      <c r="U751" s="440"/>
      <c r="V751" s="440"/>
      <c r="W751" s="440"/>
      <c r="X751" s="440"/>
      <c r="Y751" s="440"/>
      <c r="Z751" s="440"/>
    </row>
    <row r="752" ht="23.25" customHeight="1">
      <c r="A752" s="440"/>
      <c r="B752" s="440"/>
      <c r="C752" s="440"/>
      <c r="D752" s="440"/>
      <c r="E752" s="440"/>
      <c r="F752" s="440"/>
      <c r="G752" s="440"/>
      <c r="H752" s="440"/>
      <c r="I752" s="440"/>
      <c r="J752" s="440"/>
      <c r="K752" s="440"/>
      <c r="L752" s="440"/>
      <c r="M752" s="440"/>
      <c r="N752" s="440"/>
      <c r="O752" s="440"/>
      <c r="P752" s="440"/>
      <c r="Q752" s="440"/>
      <c r="R752" s="440"/>
      <c r="S752" s="440"/>
      <c r="T752" s="440"/>
      <c r="U752" s="440"/>
      <c r="V752" s="440"/>
      <c r="W752" s="440"/>
      <c r="X752" s="440"/>
      <c r="Y752" s="440"/>
      <c r="Z752" s="440"/>
    </row>
    <row r="753" ht="23.25" customHeight="1">
      <c r="A753" s="440"/>
      <c r="B753" s="440"/>
      <c r="C753" s="440"/>
      <c r="D753" s="440"/>
      <c r="E753" s="440"/>
      <c r="F753" s="440"/>
      <c r="G753" s="440"/>
      <c r="H753" s="440"/>
      <c r="I753" s="440"/>
      <c r="J753" s="440"/>
      <c r="K753" s="440"/>
      <c r="L753" s="440"/>
      <c r="M753" s="440"/>
      <c r="N753" s="440"/>
      <c r="O753" s="440"/>
      <c r="P753" s="440"/>
      <c r="Q753" s="440"/>
      <c r="R753" s="440"/>
      <c r="S753" s="440"/>
      <c r="T753" s="440"/>
      <c r="U753" s="440"/>
      <c r="V753" s="440"/>
      <c r="W753" s="440"/>
      <c r="X753" s="440"/>
      <c r="Y753" s="440"/>
      <c r="Z753" s="440"/>
    </row>
    <row r="754" ht="23.25" customHeight="1">
      <c r="A754" s="440"/>
      <c r="B754" s="440"/>
      <c r="C754" s="440"/>
      <c r="D754" s="440"/>
      <c r="E754" s="440"/>
      <c r="F754" s="440"/>
      <c r="G754" s="440"/>
      <c r="H754" s="440"/>
      <c r="I754" s="440"/>
      <c r="J754" s="440"/>
      <c r="K754" s="440"/>
      <c r="L754" s="440"/>
      <c r="M754" s="440"/>
      <c r="N754" s="440"/>
      <c r="O754" s="440"/>
      <c r="P754" s="440"/>
      <c r="Q754" s="440"/>
      <c r="R754" s="440"/>
      <c r="S754" s="440"/>
      <c r="T754" s="440"/>
      <c r="U754" s="440"/>
      <c r="V754" s="440"/>
      <c r="W754" s="440"/>
      <c r="X754" s="440"/>
      <c r="Y754" s="440"/>
      <c r="Z754" s="440"/>
    </row>
    <row r="755" ht="23.25" customHeight="1">
      <c r="A755" s="440"/>
      <c r="B755" s="440"/>
      <c r="C755" s="440"/>
      <c r="D755" s="440"/>
      <c r="E755" s="440"/>
      <c r="F755" s="440"/>
      <c r="G755" s="440"/>
      <c r="H755" s="440"/>
      <c r="I755" s="440"/>
      <c r="J755" s="440"/>
      <c r="K755" s="440"/>
      <c r="L755" s="440"/>
      <c r="M755" s="440"/>
      <c r="N755" s="440"/>
      <c r="O755" s="440"/>
      <c r="P755" s="440"/>
      <c r="Q755" s="440"/>
      <c r="R755" s="440"/>
      <c r="S755" s="440"/>
      <c r="T755" s="440"/>
      <c r="U755" s="440"/>
      <c r="V755" s="440"/>
      <c r="W755" s="440"/>
      <c r="X755" s="440"/>
      <c r="Y755" s="440"/>
      <c r="Z755" s="440"/>
    </row>
    <row r="756" ht="23.25" customHeight="1">
      <c r="A756" s="440"/>
      <c r="B756" s="440"/>
      <c r="C756" s="440"/>
      <c r="D756" s="440"/>
      <c r="E756" s="440"/>
      <c r="F756" s="440"/>
      <c r="G756" s="440"/>
      <c r="H756" s="440"/>
      <c r="I756" s="440"/>
      <c r="J756" s="440"/>
      <c r="K756" s="440"/>
      <c r="L756" s="440"/>
      <c r="M756" s="440"/>
      <c r="N756" s="440"/>
      <c r="O756" s="440"/>
      <c r="P756" s="440"/>
      <c r="Q756" s="440"/>
      <c r="R756" s="440"/>
      <c r="S756" s="440"/>
      <c r="T756" s="440"/>
      <c r="U756" s="440"/>
      <c r="V756" s="440"/>
      <c r="W756" s="440"/>
      <c r="X756" s="440"/>
      <c r="Y756" s="440"/>
      <c r="Z756" s="440"/>
    </row>
    <row r="757" ht="23.25" customHeight="1">
      <c r="A757" s="440"/>
      <c r="B757" s="440"/>
      <c r="C757" s="440"/>
      <c r="D757" s="440"/>
      <c r="E757" s="440"/>
      <c r="F757" s="440"/>
      <c r="G757" s="440"/>
      <c r="H757" s="440"/>
      <c r="I757" s="440"/>
      <c r="J757" s="440"/>
      <c r="K757" s="440"/>
      <c r="L757" s="440"/>
      <c r="M757" s="440"/>
      <c r="N757" s="440"/>
      <c r="O757" s="440"/>
      <c r="P757" s="440"/>
      <c r="Q757" s="440"/>
      <c r="R757" s="440"/>
      <c r="S757" s="440"/>
      <c r="T757" s="440"/>
      <c r="U757" s="440"/>
      <c r="V757" s="440"/>
      <c r="W757" s="440"/>
      <c r="X757" s="440"/>
      <c r="Y757" s="440"/>
      <c r="Z757" s="440"/>
    </row>
    <row r="758" ht="23.25" customHeight="1">
      <c r="A758" s="440"/>
      <c r="B758" s="440"/>
      <c r="C758" s="440"/>
      <c r="D758" s="440"/>
      <c r="E758" s="440"/>
      <c r="F758" s="440"/>
      <c r="G758" s="440"/>
      <c r="H758" s="440"/>
      <c r="I758" s="440"/>
      <c r="J758" s="440"/>
      <c r="K758" s="440"/>
      <c r="L758" s="440"/>
      <c r="M758" s="440"/>
      <c r="N758" s="440"/>
      <c r="O758" s="440"/>
      <c r="P758" s="440"/>
      <c r="Q758" s="440"/>
      <c r="R758" s="440"/>
      <c r="S758" s="440"/>
      <c r="T758" s="440"/>
      <c r="U758" s="440"/>
      <c r="V758" s="440"/>
      <c r="W758" s="440"/>
      <c r="X758" s="440"/>
      <c r="Y758" s="440"/>
      <c r="Z758" s="440"/>
    </row>
    <row r="759" ht="23.25" customHeight="1">
      <c r="A759" s="440"/>
      <c r="B759" s="440"/>
      <c r="C759" s="440"/>
      <c r="D759" s="440"/>
      <c r="E759" s="440"/>
      <c r="F759" s="440"/>
      <c r="G759" s="440"/>
      <c r="H759" s="440"/>
      <c r="I759" s="440"/>
      <c r="J759" s="440"/>
      <c r="K759" s="440"/>
      <c r="L759" s="440"/>
      <c r="M759" s="440"/>
      <c r="N759" s="440"/>
      <c r="O759" s="440"/>
      <c r="P759" s="440"/>
      <c r="Q759" s="440"/>
      <c r="R759" s="440"/>
      <c r="S759" s="440"/>
      <c r="T759" s="440"/>
      <c r="U759" s="440"/>
      <c r="V759" s="440"/>
      <c r="W759" s="440"/>
      <c r="X759" s="440"/>
      <c r="Y759" s="440"/>
      <c r="Z759" s="440"/>
    </row>
    <row r="760" ht="23.25" customHeight="1">
      <c r="A760" s="440"/>
      <c r="B760" s="440"/>
      <c r="C760" s="440"/>
      <c r="D760" s="440"/>
      <c r="E760" s="440"/>
      <c r="F760" s="440"/>
      <c r="G760" s="440"/>
      <c r="H760" s="440"/>
      <c r="I760" s="440"/>
      <c r="J760" s="440"/>
      <c r="K760" s="440"/>
      <c r="L760" s="440"/>
      <c r="M760" s="440"/>
      <c r="N760" s="440"/>
      <c r="O760" s="440"/>
      <c r="P760" s="440"/>
      <c r="Q760" s="440"/>
      <c r="R760" s="440"/>
      <c r="S760" s="440"/>
      <c r="T760" s="440"/>
      <c r="U760" s="440"/>
      <c r="V760" s="440"/>
      <c r="W760" s="440"/>
      <c r="X760" s="440"/>
      <c r="Y760" s="440"/>
      <c r="Z760" s="440"/>
    </row>
    <row r="761" ht="23.25" customHeight="1">
      <c r="A761" s="440"/>
      <c r="B761" s="440"/>
      <c r="C761" s="440"/>
      <c r="D761" s="440"/>
      <c r="E761" s="440"/>
      <c r="F761" s="440"/>
      <c r="G761" s="440"/>
      <c r="H761" s="440"/>
      <c r="I761" s="440"/>
      <c r="J761" s="440"/>
      <c r="K761" s="440"/>
      <c r="L761" s="440"/>
      <c r="M761" s="440"/>
      <c r="N761" s="440"/>
      <c r="O761" s="440"/>
      <c r="P761" s="440"/>
      <c r="Q761" s="440"/>
      <c r="R761" s="440"/>
      <c r="S761" s="440"/>
      <c r="T761" s="440"/>
      <c r="U761" s="440"/>
      <c r="V761" s="440"/>
      <c r="W761" s="440"/>
      <c r="X761" s="440"/>
      <c r="Y761" s="440"/>
      <c r="Z761" s="440"/>
    </row>
    <row r="762" ht="23.25" customHeight="1">
      <c r="A762" s="440"/>
      <c r="B762" s="440"/>
      <c r="C762" s="440"/>
      <c r="D762" s="440"/>
      <c r="E762" s="440"/>
      <c r="F762" s="440"/>
      <c r="G762" s="440"/>
      <c r="H762" s="440"/>
      <c r="I762" s="440"/>
      <c r="J762" s="440"/>
      <c r="K762" s="440"/>
      <c r="L762" s="440"/>
      <c r="M762" s="440"/>
      <c r="N762" s="440"/>
      <c r="O762" s="440"/>
      <c r="P762" s="440"/>
      <c r="Q762" s="440"/>
      <c r="R762" s="440"/>
      <c r="S762" s="440"/>
      <c r="T762" s="440"/>
      <c r="U762" s="440"/>
      <c r="V762" s="440"/>
      <c r="W762" s="440"/>
      <c r="X762" s="440"/>
      <c r="Y762" s="440"/>
      <c r="Z762" s="440"/>
    </row>
    <row r="763" ht="23.25" customHeight="1">
      <c r="A763" s="440"/>
      <c r="B763" s="440"/>
      <c r="C763" s="440"/>
      <c r="D763" s="440"/>
      <c r="E763" s="440"/>
      <c r="F763" s="440"/>
      <c r="G763" s="440"/>
      <c r="H763" s="440"/>
      <c r="I763" s="440"/>
      <c r="J763" s="440"/>
      <c r="K763" s="440"/>
      <c r="L763" s="440"/>
      <c r="M763" s="440"/>
      <c r="N763" s="440"/>
      <c r="O763" s="440"/>
      <c r="P763" s="440"/>
      <c r="Q763" s="440"/>
      <c r="R763" s="440"/>
      <c r="S763" s="440"/>
      <c r="T763" s="440"/>
      <c r="U763" s="440"/>
      <c r="V763" s="440"/>
      <c r="W763" s="440"/>
      <c r="X763" s="440"/>
      <c r="Y763" s="440"/>
      <c r="Z763" s="440"/>
    </row>
    <row r="764" ht="23.25" customHeight="1">
      <c r="A764" s="440"/>
      <c r="B764" s="440"/>
      <c r="C764" s="440"/>
      <c r="D764" s="440"/>
      <c r="E764" s="440"/>
      <c r="F764" s="440"/>
      <c r="G764" s="440"/>
      <c r="H764" s="440"/>
      <c r="I764" s="440"/>
      <c r="J764" s="440"/>
      <c r="K764" s="440"/>
      <c r="L764" s="440"/>
      <c r="M764" s="440"/>
      <c r="N764" s="440"/>
      <c r="O764" s="440"/>
      <c r="P764" s="440"/>
      <c r="Q764" s="440"/>
      <c r="R764" s="440"/>
      <c r="S764" s="440"/>
      <c r="T764" s="440"/>
      <c r="U764" s="440"/>
      <c r="V764" s="440"/>
      <c r="W764" s="440"/>
      <c r="X764" s="440"/>
      <c r="Y764" s="440"/>
      <c r="Z764" s="440"/>
    </row>
    <row r="765" ht="23.25" customHeight="1">
      <c r="A765" s="440"/>
      <c r="B765" s="440"/>
      <c r="C765" s="440"/>
      <c r="D765" s="440"/>
      <c r="E765" s="440"/>
      <c r="F765" s="440"/>
      <c r="G765" s="440"/>
      <c r="H765" s="440"/>
      <c r="I765" s="440"/>
      <c r="J765" s="440"/>
      <c r="K765" s="440"/>
      <c r="L765" s="440"/>
      <c r="M765" s="440"/>
      <c r="N765" s="440"/>
      <c r="O765" s="440"/>
      <c r="P765" s="440"/>
      <c r="Q765" s="440"/>
      <c r="R765" s="440"/>
      <c r="S765" s="440"/>
      <c r="T765" s="440"/>
      <c r="U765" s="440"/>
      <c r="V765" s="440"/>
      <c r="W765" s="440"/>
      <c r="X765" s="440"/>
      <c r="Y765" s="440"/>
      <c r="Z765" s="440"/>
    </row>
    <row r="766" ht="23.25" customHeight="1">
      <c r="A766" s="440"/>
      <c r="B766" s="440"/>
      <c r="C766" s="440"/>
      <c r="D766" s="440"/>
      <c r="E766" s="440"/>
      <c r="F766" s="440"/>
      <c r="G766" s="440"/>
      <c r="H766" s="440"/>
      <c r="I766" s="440"/>
      <c r="J766" s="440"/>
      <c r="K766" s="440"/>
      <c r="L766" s="440"/>
      <c r="M766" s="440"/>
      <c r="N766" s="440"/>
      <c r="O766" s="440"/>
      <c r="P766" s="440"/>
      <c r="Q766" s="440"/>
      <c r="R766" s="440"/>
      <c r="S766" s="440"/>
      <c r="T766" s="440"/>
      <c r="U766" s="440"/>
      <c r="V766" s="440"/>
      <c r="W766" s="440"/>
      <c r="X766" s="440"/>
      <c r="Y766" s="440"/>
      <c r="Z766" s="440"/>
    </row>
    <row r="767" ht="23.25" customHeight="1">
      <c r="A767" s="440"/>
      <c r="B767" s="440"/>
      <c r="C767" s="440"/>
      <c r="D767" s="440"/>
      <c r="E767" s="440"/>
      <c r="F767" s="440"/>
      <c r="G767" s="440"/>
      <c r="H767" s="440"/>
      <c r="I767" s="440"/>
      <c r="J767" s="440"/>
      <c r="K767" s="440"/>
      <c r="L767" s="440"/>
      <c r="M767" s="440"/>
      <c r="N767" s="440"/>
      <c r="O767" s="440"/>
      <c r="P767" s="440"/>
      <c r="Q767" s="440"/>
      <c r="R767" s="440"/>
      <c r="S767" s="440"/>
      <c r="T767" s="440"/>
      <c r="U767" s="440"/>
      <c r="V767" s="440"/>
      <c r="W767" s="440"/>
      <c r="X767" s="440"/>
      <c r="Y767" s="440"/>
      <c r="Z767" s="440"/>
    </row>
    <row r="768" ht="23.25" customHeight="1">
      <c r="A768" s="440"/>
      <c r="B768" s="440"/>
      <c r="C768" s="440"/>
      <c r="D768" s="440"/>
      <c r="E768" s="440"/>
      <c r="F768" s="440"/>
      <c r="G768" s="440"/>
      <c r="H768" s="440"/>
      <c r="I768" s="440"/>
      <c r="J768" s="440"/>
      <c r="K768" s="440"/>
      <c r="L768" s="440"/>
      <c r="M768" s="440"/>
      <c r="N768" s="440"/>
      <c r="O768" s="440"/>
      <c r="P768" s="440"/>
      <c r="Q768" s="440"/>
      <c r="R768" s="440"/>
      <c r="S768" s="440"/>
      <c r="T768" s="440"/>
      <c r="U768" s="440"/>
      <c r="V768" s="440"/>
      <c r="W768" s="440"/>
      <c r="X768" s="440"/>
      <c r="Y768" s="440"/>
      <c r="Z768" s="440"/>
    </row>
    <row r="769" ht="23.25" customHeight="1">
      <c r="A769" s="440"/>
      <c r="B769" s="440"/>
      <c r="C769" s="440"/>
      <c r="D769" s="440"/>
      <c r="E769" s="440"/>
      <c r="F769" s="440"/>
      <c r="G769" s="440"/>
      <c r="H769" s="440"/>
      <c r="I769" s="440"/>
      <c r="J769" s="440"/>
      <c r="K769" s="440"/>
      <c r="L769" s="440"/>
      <c r="M769" s="440"/>
      <c r="N769" s="440"/>
      <c r="O769" s="440"/>
      <c r="P769" s="440"/>
      <c r="Q769" s="440"/>
      <c r="R769" s="440"/>
      <c r="S769" s="440"/>
      <c r="T769" s="440"/>
      <c r="U769" s="440"/>
      <c r="V769" s="440"/>
      <c r="W769" s="440"/>
      <c r="X769" s="440"/>
      <c r="Y769" s="440"/>
      <c r="Z769" s="440"/>
    </row>
    <row r="770" ht="23.25" customHeight="1">
      <c r="A770" s="440"/>
      <c r="B770" s="440"/>
      <c r="C770" s="440"/>
      <c r="D770" s="440"/>
      <c r="E770" s="440"/>
      <c r="F770" s="440"/>
      <c r="G770" s="440"/>
      <c r="H770" s="440"/>
      <c r="I770" s="440"/>
      <c r="J770" s="440"/>
      <c r="K770" s="440"/>
      <c r="L770" s="440"/>
      <c r="M770" s="440"/>
      <c r="N770" s="440"/>
      <c r="O770" s="440"/>
      <c r="P770" s="440"/>
      <c r="Q770" s="440"/>
      <c r="R770" s="440"/>
      <c r="S770" s="440"/>
      <c r="T770" s="440"/>
      <c r="U770" s="440"/>
      <c r="V770" s="440"/>
      <c r="W770" s="440"/>
      <c r="X770" s="440"/>
      <c r="Y770" s="440"/>
      <c r="Z770" s="440"/>
    </row>
    <row r="771" ht="23.25" customHeight="1">
      <c r="A771" s="440"/>
      <c r="B771" s="440"/>
      <c r="C771" s="440"/>
      <c r="D771" s="440"/>
      <c r="E771" s="440"/>
      <c r="F771" s="440"/>
      <c r="G771" s="440"/>
      <c r="H771" s="440"/>
      <c r="I771" s="440"/>
      <c r="J771" s="440"/>
      <c r="K771" s="440"/>
      <c r="L771" s="440"/>
      <c r="M771" s="440"/>
      <c r="N771" s="440"/>
      <c r="O771" s="440"/>
      <c r="P771" s="440"/>
      <c r="Q771" s="440"/>
      <c r="R771" s="440"/>
      <c r="S771" s="440"/>
      <c r="T771" s="440"/>
      <c r="U771" s="440"/>
      <c r="V771" s="440"/>
      <c r="W771" s="440"/>
      <c r="X771" s="440"/>
      <c r="Y771" s="440"/>
      <c r="Z771" s="440"/>
    </row>
    <row r="772" ht="23.25" customHeight="1">
      <c r="A772" s="440"/>
      <c r="B772" s="440"/>
      <c r="C772" s="440"/>
      <c r="D772" s="440"/>
      <c r="E772" s="440"/>
      <c r="F772" s="440"/>
      <c r="G772" s="440"/>
      <c r="H772" s="440"/>
      <c r="I772" s="440"/>
      <c r="J772" s="440"/>
      <c r="K772" s="440"/>
      <c r="L772" s="440"/>
      <c r="M772" s="440"/>
      <c r="N772" s="440"/>
      <c r="O772" s="440"/>
      <c r="P772" s="440"/>
      <c r="Q772" s="440"/>
      <c r="R772" s="440"/>
      <c r="S772" s="440"/>
      <c r="T772" s="440"/>
      <c r="U772" s="440"/>
      <c r="V772" s="440"/>
      <c r="W772" s="440"/>
      <c r="X772" s="440"/>
      <c r="Y772" s="440"/>
      <c r="Z772" s="440"/>
    </row>
    <row r="773" ht="23.25" customHeight="1">
      <c r="A773" s="440"/>
      <c r="B773" s="440"/>
      <c r="C773" s="440"/>
      <c r="D773" s="440"/>
      <c r="E773" s="440"/>
      <c r="F773" s="440"/>
      <c r="G773" s="440"/>
      <c r="H773" s="440"/>
      <c r="I773" s="440"/>
      <c r="J773" s="440"/>
      <c r="K773" s="440"/>
      <c r="L773" s="440"/>
      <c r="M773" s="440"/>
      <c r="N773" s="440"/>
      <c r="O773" s="440"/>
      <c r="P773" s="440"/>
      <c r="Q773" s="440"/>
      <c r="R773" s="440"/>
      <c r="S773" s="440"/>
      <c r="T773" s="440"/>
      <c r="U773" s="440"/>
      <c r="V773" s="440"/>
      <c r="W773" s="440"/>
      <c r="X773" s="440"/>
      <c r="Y773" s="440"/>
      <c r="Z773" s="440"/>
    </row>
    <row r="774" ht="23.25" customHeight="1">
      <c r="A774" s="440"/>
      <c r="B774" s="440"/>
      <c r="C774" s="440"/>
      <c r="D774" s="440"/>
      <c r="E774" s="440"/>
      <c r="F774" s="440"/>
      <c r="G774" s="440"/>
      <c r="H774" s="440"/>
      <c r="I774" s="440"/>
      <c r="J774" s="440"/>
      <c r="K774" s="440"/>
      <c r="L774" s="440"/>
      <c r="M774" s="440"/>
      <c r="N774" s="440"/>
      <c r="O774" s="440"/>
      <c r="P774" s="440"/>
      <c r="Q774" s="440"/>
      <c r="R774" s="440"/>
      <c r="S774" s="440"/>
      <c r="T774" s="440"/>
      <c r="U774" s="440"/>
      <c r="V774" s="440"/>
      <c r="W774" s="440"/>
      <c r="X774" s="440"/>
      <c r="Y774" s="440"/>
      <c r="Z774" s="440"/>
    </row>
    <row r="775" ht="23.25" customHeight="1">
      <c r="A775" s="440"/>
      <c r="B775" s="440"/>
      <c r="C775" s="440"/>
      <c r="D775" s="440"/>
      <c r="E775" s="440"/>
      <c r="F775" s="440"/>
      <c r="G775" s="440"/>
      <c r="H775" s="440"/>
      <c r="I775" s="440"/>
      <c r="J775" s="440"/>
      <c r="K775" s="440"/>
      <c r="L775" s="440"/>
      <c r="M775" s="440"/>
      <c r="N775" s="440"/>
      <c r="O775" s="440"/>
      <c r="P775" s="440"/>
      <c r="Q775" s="440"/>
      <c r="R775" s="440"/>
      <c r="S775" s="440"/>
      <c r="T775" s="440"/>
      <c r="U775" s="440"/>
      <c r="V775" s="440"/>
      <c r="W775" s="440"/>
      <c r="X775" s="440"/>
      <c r="Y775" s="440"/>
      <c r="Z775" s="440"/>
    </row>
    <row r="776" ht="23.25" customHeight="1">
      <c r="A776" s="440"/>
      <c r="B776" s="440"/>
      <c r="C776" s="440"/>
      <c r="D776" s="440"/>
      <c r="E776" s="440"/>
      <c r="F776" s="440"/>
      <c r="G776" s="440"/>
      <c r="H776" s="440"/>
      <c r="I776" s="440"/>
      <c r="J776" s="440"/>
      <c r="K776" s="440"/>
      <c r="L776" s="440"/>
      <c r="M776" s="440"/>
      <c r="N776" s="440"/>
      <c r="O776" s="440"/>
      <c r="P776" s="440"/>
      <c r="Q776" s="440"/>
      <c r="R776" s="440"/>
      <c r="S776" s="440"/>
      <c r="T776" s="440"/>
      <c r="U776" s="440"/>
      <c r="V776" s="440"/>
      <c r="W776" s="440"/>
      <c r="X776" s="440"/>
      <c r="Y776" s="440"/>
      <c r="Z776" s="440"/>
    </row>
    <row r="777" ht="23.25" customHeight="1">
      <c r="A777" s="440"/>
      <c r="B777" s="440"/>
      <c r="C777" s="440"/>
      <c r="D777" s="440"/>
      <c r="E777" s="440"/>
      <c r="F777" s="440"/>
      <c r="G777" s="440"/>
      <c r="H777" s="440"/>
      <c r="I777" s="440"/>
      <c r="J777" s="440"/>
      <c r="K777" s="440"/>
      <c r="L777" s="440"/>
      <c r="M777" s="440"/>
      <c r="N777" s="440"/>
      <c r="O777" s="440"/>
      <c r="P777" s="440"/>
      <c r="Q777" s="440"/>
      <c r="R777" s="440"/>
      <c r="S777" s="440"/>
      <c r="T777" s="440"/>
      <c r="U777" s="440"/>
      <c r="V777" s="440"/>
      <c r="W777" s="440"/>
      <c r="X777" s="440"/>
      <c r="Y777" s="440"/>
      <c r="Z777" s="440"/>
    </row>
    <row r="778" ht="23.25" customHeight="1">
      <c r="A778" s="440"/>
      <c r="B778" s="440"/>
      <c r="C778" s="440"/>
      <c r="D778" s="440"/>
      <c r="E778" s="440"/>
      <c r="F778" s="440"/>
      <c r="G778" s="440"/>
      <c r="H778" s="440"/>
      <c r="I778" s="440"/>
      <c r="J778" s="440"/>
      <c r="K778" s="440"/>
      <c r="L778" s="440"/>
      <c r="M778" s="440"/>
      <c r="N778" s="440"/>
      <c r="O778" s="440"/>
      <c r="P778" s="440"/>
      <c r="Q778" s="440"/>
      <c r="R778" s="440"/>
      <c r="S778" s="440"/>
      <c r="T778" s="440"/>
      <c r="U778" s="440"/>
      <c r="V778" s="440"/>
      <c r="W778" s="440"/>
      <c r="X778" s="440"/>
      <c r="Y778" s="440"/>
      <c r="Z778" s="440"/>
    </row>
    <row r="779" ht="23.25" customHeight="1">
      <c r="A779" s="440"/>
      <c r="B779" s="440"/>
      <c r="C779" s="440"/>
      <c r="D779" s="440"/>
      <c r="E779" s="440"/>
      <c r="F779" s="440"/>
      <c r="G779" s="440"/>
      <c r="H779" s="440"/>
      <c r="I779" s="440"/>
      <c r="J779" s="440"/>
      <c r="K779" s="440"/>
      <c r="L779" s="440"/>
      <c r="M779" s="440"/>
      <c r="N779" s="440"/>
      <c r="O779" s="440"/>
      <c r="P779" s="440"/>
      <c r="Q779" s="440"/>
      <c r="R779" s="440"/>
      <c r="S779" s="440"/>
      <c r="T779" s="440"/>
      <c r="U779" s="440"/>
      <c r="V779" s="440"/>
      <c r="W779" s="440"/>
      <c r="X779" s="440"/>
      <c r="Y779" s="440"/>
      <c r="Z779" s="440"/>
    </row>
    <row r="780" ht="23.25" customHeight="1">
      <c r="A780" s="440"/>
      <c r="B780" s="440"/>
      <c r="C780" s="440"/>
      <c r="D780" s="440"/>
      <c r="E780" s="440"/>
      <c r="F780" s="440"/>
      <c r="G780" s="440"/>
      <c r="H780" s="440"/>
      <c r="I780" s="440"/>
      <c r="J780" s="440"/>
      <c r="K780" s="440"/>
      <c r="L780" s="440"/>
      <c r="M780" s="440"/>
      <c r="N780" s="440"/>
      <c r="O780" s="440"/>
      <c r="P780" s="440"/>
      <c r="Q780" s="440"/>
      <c r="R780" s="440"/>
      <c r="S780" s="440"/>
      <c r="T780" s="440"/>
      <c r="U780" s="440"/>
      <c r="V780" s="440"/>
      <c r="W780" s="440"/>
      <c r="X780" s="440"/>
      <c r="Y780" s="440"/>
      <c r="Z780" s="440"/>
    </row>
    <row r="781" ht="23.25" customHeight="1">
      <c r="A781" s="440"/>
      <c r="B781" s="440"/>
      <c r="C781" s="440"/>
      <c r="D781" s="440"/>
      <c r="E781" s="440"/>
      <c r="F781" s="440"/>
      <c r="G781" s="440"/>
      <c r="H781" s="440"/>
      <c r="I781" s="440"/>
      <c r="J781" s="440"/>
      <c r="K781" s="440"/>
      <c r="L781" s="440"/>
      <c r="M781" s="440"/>
      <c r="N781" s="440"/>
      <c r="O781" s="440"/>
      <c r="P781" s="440"/>
      <c r="Q781" s="440"/>
      <c r="R781" s="440"/>
      <c r="S781" s="440"/>
      <c r="T781" s="440"/>
      <c r="U781" s="440"/>
      <c r="V781" s="440"/>
      <c r="W781" s="440"/>
      <c r="X781" s="440"/>
      <c r="Y781" s="440"/>
      <c r="Z781" s="440"/>
    </row>
    <row r="782" ht="23.25" customHeight="1">
      <c r="A782" s="440"/>
      <c r="B782" s="440"/>
      <c r="C782" s="440"/>
      <c r="D782" s="440"/>
      <c r="E782" s="440"/>
      <c r="F782" s="440"/>
      <c r="G782" s="440"/>
      <c r="H782" s="440"/>
      <c r="I782" s="440"/>
      <c r="J782" s="440"/>
      <c r="K782" s="440"/>
      <c r="L782" s="440"/>
      <c r="M782" s="440"/>
      <c r="N782" s="440"/>
      <c r="O782" s="440"/>
      <c r="P782" s="440"/>
      <c r="Q782" s="440"/>
      <c r="R782" s="440"/>
      <c r="S782" s="440"/>
      <c r="T782" s="440"/>
      <c r="U782" s="440"/>
      <c r="V782" s="440"/>
      <c r="W782" s="440"/>
      <c r="X782" s="440"/>
      <c r="Y782" s="440"/>
      <c r="Z782" s="440"/>
    </row>
    <row r="783" ht="23.25" customHeight="1">
      <c r="A783" s="440"/>
      <c r="B783" s="440"/>
      <c r="C783" s="440"/>
      <c r="D783" s="440"/>
      <c r="E783" s="440"/>
      <c r="F783" s="440"/>
      <c r="G783" s="440"/>
      <c r="H783" s="440"/>
      <c r="I783" s="440"/>
      <c r="J783" s="440"/>
      <c r="K783" s="440"/>
      <c r="L783" s="440"/>
      <c r="M783" s="440"/>
      <c r="N783" s="440"/>
      <c r="O783" s="440"/>
      <c r="P783" s="440"/>
      <c r="Q783" s="440"/>
      <c r="R783" s="440"/>
      <c r="S783" s="440"/>
      <c r="T783" s="440"/>
      <c r="U783" s="440"/>
      <c r="V783" s="440"/>
      <c r="W783" s="440"/>
      <c r="X783" s="440"/>
      <c r="Y783" s="440"/>
      <c r="Z783" s="440"/>
    </row>
    <row r="784" ht="23.25" customHeight="1">
      <c r="A784" s="440"/>
      <c r="B784" s="440"/>
      <c r="C784" s="440"/>
      <c r="D784" s="440"/>
      <c r="E784" s="440"/>
      <c r="F784" s="440"/>
      <c r="G784" s="440"/>
      <c r="H784" s="440"/>
      <c r="I784" s="440"/>
      <c r="J784" s="440"/>
      <c r="K784" s="440"/>
      <c r="L784" s="440"/>
      <c r="M784" s="440"/>
      <c r="N784" s="440"/>
      <c r="O784" s="440"/>
      <c r="P784" s="440"/>
      <c r="Q784" s="440"/>
      <c r="R784" s="440"/>
      <c r="S784" s="440"/>
      <c r="T784" s="440"/>
      <c r="U784" s="440"/>
      <c r="V784" s="440"/>
      <c r="W784" s="440"/>
      <c r="X784" s="440"/>
      <c r="Y784" s="440"/>
      <c r="Z784" s="440"/>
    </row>
    <row r="785" ht="23.25" customHeight="1">
      <c r="A785" s="440"/>
      <c r="B785" s="440"/>
      <c r="C785" s="440"/>
      <c r="D785" s="440"/>
      <c r="E785" s="440"/>
      <c r="F785" s="440"/>
      <c r="G785" s="440"/>
      <c r="H785" s="440"/>
      <c r="I785" s="440"/>
      <c r="J785" s="440"/>
      <c r="K785" s="440"/>
      <c r="L785" s="440"/>
      <c r="M785" s="440"/>
      <c r="N785" s="440"/>
      <c r="O785" s="440"/>
      <c r="P785" s="440"/>
      <c r="Q785" s="440"/>
      <c r="R785" s="440"/>
      <c r="S785" s="440"/>
      <c r="T785" s="440"/>
      <c r="U785" s="440"/>
      <c r="V785" s="440"/>
      <c r="W785" s="440"/>
      <c r="X785" s="440"/>
      <c r="Y785" s="440"/>
      <c r="Z785" s="440"/>
    </row>
    <row r="786" ht="23.25" customHeight="1">
      <c r="A786" s="440"/>
      <c r="B786" s="440"/>
      <c r="C786" s="440"/>
      <c r="D786" s="440"/>
      <c r="E786" s="440"/>
      <c r="F786" s="440"/>
      <c r="G786" s="440"/>
      <c r="H786" s="440"/>
      <c r="I786" s="440"/>
      <c r="J786" s="440"/>
      <c r="K786" s="440"/>
      <c r="L786" s="440"/>
      <c r="M786" s="440"/>
      <c r="N786" s="440"/>
      <c r="O786" s="440"/>
      <c r="P786" s="440"/>
      <c r="Q786" s="440"/>
      <c r="R786" s="440"/>
      <c r="S786" s="440"/>
      <c r="T786" s="440"/>
      <c r="U786" s="440"/>
      <c r="V786" s="440"/>
      <c r="W786" s="440"/>
      <c r="X786" s="440"/>
      <c r="Y786" s="440"/>
      <c r="Z786" s="440"/>
    </row>
    <row r="787" ht="23.25" customHeight="1">
      <c r="A787" s="440"/>
      <c r="B787" s="440"/>
      <c r="C787" s="440"/>
      <c r="D787" s="440"/>
      <c r="E787" s="440"/>
      <c r="F787" s="440"/>
      <c r="G787" s="440"/>
      <c r="H787" s="440"/>
      <c r="I787" s="440"/>
      <c r="J787" s="440"/>
      <c r="K787" s="440"/>
      <c r="L787" s="440"/>
      <c r="M787" s="440"/>
      <c r="N787" s="440"/>
      <c r="O787" s="440"/>
      <c r="P787" s="440"/>
      <c r="Q787" s="440"/>
      <c r="R787" s="440"/>
      <c r="S787" s="440"/>
      <c r="T787" s="440"/>
      <c r="U787" s="440"/>
      <c r="V787" s="440"/>
      <c r="W787" s="440"/>
      <c r="X787" s="440"/>
      <c r="Y787" s="440"/>
      <c r="Z787" s="440"/>
    </row>
    <row r="788" ht="23.25" customHeight="1">
      <c r="A788" s="440"/>
      <c r="B788" s="440"/>
      <c r="C788" s="440"/>
      <c r="D788" s="440"/>
      <c r="E788" s="440"/>
      <c r="F788" s="440"/>
      <c r="G788" s="440"/>
      <c r="H788" s="440"/>
      <c r="I788" s="440"/>
      <c r="J788" s="440"/>
      <c r="K788" s="440"/>
      <c r="L788" s="440"/>
      <c r="M788" s="440"/>
      <c r="N788" s="440"/>
      <c r="O788" s="440"/>
      <c r="P788" s="440"/>
      <c r="Q788" s="440"/>
      <c r="R788" s="440"/>
      <c r="S788" s="440"/>
      <c r="T788" s="440"/>
      <c r="U788" s="440"/>
      <c r="V788" s="440"/>
      <c r="W788" s="440"/>
      <c r="X788" s="440"/>
      <c r="Y788" s="440"/>
      <c r="Z788" s="440"/>
    </row>
    <row r="789" ht="23.25" customHeight="1">
      <c r="A789" s="440"/>
      <c r="B789" s="440"/>
      <c r="C789" s="440"/>
      <c r="D789" s="440"/>
      <c r="E789" s="440"/>
      <c r="F789" s="440"/>
      <c r="G789" s="440"/>
      <c r="H789" s="440"/>
      <c r="I789" s="440"/>
      <c r="J789" s="440"/>
      <c r="K789" s="440"/>
      <c r="L789" s="440"/>
      <c r="M789" s="440"/>
      <c r="N789" s="440"/>
      <c r="O789" s="440"/>
      <c r="P789" s="440"/>
      <c r="Q789" s="440"/>
      <c r="R789" s="440"/>
      <c r="S789" s="440"/>
      <c r="T789" s="440"/>
      <c r="U789" s="440"/>
      <c r="V789" s="440"/>
      <c r="W789" s="440"/>
      <c r="X789" s="440"/>
      <c r="Y789" s="440"/>
      <c r="Z789" s="440"/>
    </row>
    <row r="790" ht="23.25" customHeight="1">
      <c r="A790" s="440"/>
      <c r="B790" s="440"/>
      <c r="C790" s="440"/>
      <c r="D790" s="440"/>
      <c r="E790" s="440"/>
      <c r="F790" s="440"/>
      <c r="G790" s="440"/>
      <c r="H790" s="440"/>
      <c r="I790" s="440"/>
      <c r="J790" s="440"/>
      <c r="K790" s="440"/>
      <c r="L790" s="440"/>
      <c r="M790" s="440"/>
      <c r="N790" s="440"/>
      <c r="O790" s="440"/>
      <c r="P790" s="440"/>
      <c r="Q790" s="440"/>
      <c r="R790" s="440"/>
      <c r="S790" s="440"/>
      <c r="T790" s="440"/>
      <c r="U790" s="440"/>
      <c r="V790" s="440"/>
      <c r="W790" s="440"/>
      <c r="X790" s="440"/>
      <c r="Y790" s="440"/>
      <c r="Z790" s="440"/>
    </row>
    <row r="791" ht="23.25" customHeight="1">
      <c r="A791" s="440"/>
      <c r="B791" s="440"/>
      <c r="C791" s="440"/>
      <c r="D791" s="440"/>
      <c r="E791" s="440"/>
      <c r="F791" s="440"/>
      <c r="G791" s="440"/>
      <c r="H791" s="440"/>
      <c r="I791" s="440"/>
      <c r="J791" s="440"/>
      <c r="K791" s="440"/>
      <c r="L791" s="440"/>
      <c r="M791" s="440"/>
      <c r="N791" s="440"/>
      <c r="O791" s="440"/>
      <c r="P791" s="440"/>
      <c r="Q791" s="440"/>
      <c r="R791" s="440"/>
      <c r="S791" s="440"/>
      <c r="T791" s="440"/>
      <c r="U791" s="440"/>
      <c r="V791" s="440"/>
      <c r="W791" s="440"/>
      <c r="X791" s="440"/>
      <c r="Y791" s="440"/>
      <c r="Z791" s="440"/>
    </row>
    <row r="792" ht="23.25" customHeight="1">
      <c r="A792" s="440"/>
      <c r="B792" s="440"/>
      <c r="C792" s="440"/>
      <c r="D792" s="440"/>
      <c r="E792" s="440"/>
      <c r="F792" s="440"/>
      <c r="G792" s="440"/>
      <c r="H792" s="440"/>
      <c r="I792" s="440"/>
      <c r="J792" s="440"/>
      <c r="K792" s="440"/>
      <c r="L792" s="440"/>
      <c r="M792" s="440"/>
      <c r="N792" s="440"/>
      <c r="O792" s="440"/>
      <c r="P792" s="440"/>
      <c r="Q792" s="440"/>
      <c r="R792" s="440"/>
      <c r="S792" s="440"/>
      <c r="T792" s="440"/>
      <c r="U792" s="440"/>
      <c r="V792" s="440"/>
      <c r="W792" s="440"/>
      <c r="X792" s="440"/>
      <c r="Y792" s="440"/>
      <c r="Z792" s="440"/>
    </row>
    <row r="793" ht="23.25" customHeight="1">
      <c r="A793" s="440"/>
      <c r="B793" s="440"/>
      <c r="C793" s="440"/>
      <c r="D793" s="440"/>
      <c r="E793" s="440"/>
      <c r="F793" s="440"/>
      <c r="G793" s="440"/>
      <c r="H793" s="440"/>
      <c r="I793" s="440"/>
      <c r="J793" s="440"/>
      <c r="K793" s="440"/>
      <c r="L793" s="440"/>
      <c r="M793" s="440"/>
      <c r="N793" s="440"/>
      <c r="O793" s="440"/>
      <c r="P793" s="440"/>
      <c r="Q793" s="440"/>
      <c r="R793" s="440"/>
      <c r="S793" s="440"/>
      <c r="T793" s="440"/>
      <c r="U793" s="440"/>
      <c r="V793" s="440"/>
      <c r="W793" s="440"/>
      <c r="X793" s="440"/>
      <c r="Y793" s="440"/>
      <c r="Z793" s="440"/>
    </row>
    <row r="794" ht="23.25" customHeight="1">
      <c r="A794" s="440"/>
      <c r="B794" s="440"/>
      <c r="C794" s="440"/>
      <c r="D794" s="440"/>
      <c r="E794" s="440"/>
      <c r="F794" s="440"/>
      <c r="G794" s="440"/>
      <c r="H794" s="440"/>
      <c r="I794" s="440"/>
      <c r="J794" s="440"/>
      <c r="K794" s="440"/>
      <c r="L794" s="440"/>
      <c r="M794" s="440"/>
      <c r="N794" s="440"/>
      <c r="O794" s="440"/>
      <c r="P794" s="440"/>
      <c r="Q794" s="440"/>
      <c r="R794" s="440"/>
      <c r="S794" s="440"/>
      <c r="T794" s="440"/>
      <c r="U794" s="440"/>
      <c r="V794" s="440"/>
      <c r="W794" s="440"/>
      <c r="X794" s="440"/>
      <c r="Y794" s="440"/>
      <c r="Z794" s="440"/>
    </row>
    <row r="795" ht="23.25" customHeight="1">
      <c r="A795" s="440"/>
      <c r="B795" s="440"/>
      <c r="C795" s="440"/>
      <c r="D795" s="440"/>
      <c r="E795" s="440"/>
      <c r="F795" s="440"/>
      <c r="G795" s="440"/>
      <c r="H795" s="440"/>
      <c r="I795" s="440"/>
      <c r="J795" s="440"/>
      <c r="K795" s="440"/>
      <c r="L795" s="440"/>
      <c r="M795" s="440"/>
      <c r="N795" s="440"/>
      <c r="O795" s="440"/>
      <c r="P795" s="440"/>
      <c r="Q795" s="440"/>
      <c r="R795" s="440"/>
      <c r="S795" s="440"/>
      <c r="T795" s="440"/>
      <c r="U795" s="440"/>
      <c r="V795" s="440"/>
      <c r="W795" s="440"/>
      <c r="X795" s="440"/>
      <c r="Y795" s="440"/>
      <c r="Z795" s="440"/>
    </row>
    <row r="796" ht="23.25" customHeight="1">
      <c r="A796" s="440"/>
      <c r="B796" s="440"/>
      <c r="C796" s="440"/>
      <c r="D796" s="440"/>
      <c r="E796" s="440"/>
      <c r="F796" s="440"/>
      <c r="G796" s="440"/>
      <c r="H796" s="440"/>
      <c r="I796" s="440"/>
      <c r="J796" s="440"/>
      <c r="K796" s="440"/>
      <c r="L796" s="440"/>
      <c r="M796" s="440"/>
      <c r="N796" s="440"/>
      <c r="O796" s="440"/>
      <c r="P796" s="440"/>
      <c r="Q796" s="440"/>
      <c r="R796" s="440"/>
      <c r="S796" s="440"/>
      <c r="T796" s="440"/>
      <c r="U796" s="440"/>
      <c r="V796" s="440"/>
      <c r="W796" s="440"/>
      <c r="X796" s="440"/>
      <c r="Y796" s="440"/>
      <c r="Z796" s="440"/>
    </row>
    <row r="797" ht="23.25" customHeight="1">
      <c r="A797" s="440"/>
      <c r="B797" s="440"/>
      <c r="C797" s="440"/>
      <c r="D797" s="440"/>
      <c r="E797" s="440"/>
      <c r="F797" s="440"/>
      <c r="G797" s="440"/>
      <c r="H797" s="440"/>
      <c r="I797" s="440"/>
      <c r="J797" s="440"/>
      <c r="K797" s="440"/>
      <c r="L797" s="440"/>
      <c r="M797" s="440"/>
      <c r="N797" s="440"/>
      <c r="O797" s="440"/>
      <c r="P797" s="440"/>
      <c r="Q797" s="440"/>
      <c r="R797" s="440"/>
      <c r="S797" s="440"/>
      <c r="T797" s="440"/>
      <c r="U797" s="440"/>
      <c r="V797" s="440"/>
      <c r="W797" s="440"/>
      <c r="X797" s="440"/>
      <c r="Y797" s="440"/>
      <c r="Z797" s="440"/>
    </row>
    <row r="798" ht="23.25" customHeight="1">
      <c r="A798" s="440"/>
      <c r="B798" s="440"/>
      <c r="C798" s="440"/>
      <c r="D798" s="440"/>
      <c r="E798" s="440"/>
      <c r="F798" s="440"/>
      <c r="G798" s="440"/>
      <c r="H798" s="440"/>
      <c r="I798" s="440"/>
      <c r="J798" s="440"/>
      <c r="K798" s="440"/>
      <c r="L798" s="440"/>
      <c r="M798" s="440"/>
      <c r="N798" s="440"/>
      <c r="O798" s="440"/>
      <c r="P798" s="440"/>
      <c r="Q798" s="440"/>
      <c r="R798" s="440"/>
      <c r="S798" s="440"/>
      <c r="T798" s="440"/>
      <c r="U798" s="440"/>
      <c r="V798" s="440"/>
      <c r="W798" s="440"/>
      <c r="X798" s="440"/>
      <c r="Y798" s="440"/>
      <c r="Z798" s="440"/>
    </row>
    <row r="799" ht="23.25" customHeight="1">
      <c r="A799" s="440"/>
      <c r="B799" s="440"/>
      <c r="C799" s="440"/>
      <c r="D799" s="440"/>
      <c r="E799" s="440"/>
      <c r="F799" s="440"/>
      <c r="G799" s="440"/>
      <c r="H799" s="440"/>
      <c r="I799" s="440"/>
      <c r="J799" s="440"/>
      <c r="K799" s="440"/>
      <c r="L799" s="440"/>
      <c r="M799" s="440"/>
      <c r="N799" s="440"/>
      <c r="O799" s="440"/>
      <c r="P799" s="440"/>
      <c r="Q799" s="440"/>
      <c r="R799" s="440"/>
      <c r="S799" s="440"/>
      <c r="T799" s="440"/>
      <c r="U799" s="440"/>
      <c r="V799" s="440"/>
      <c r="W799" s="440"/>
      <c r="X799" s="440"/>
      <c r="Y799" s="440"/>
      <c r="Z799" s="440"/>
    </row>
    <row r="800" ht="23.25" customHeight="1">
      <c r="A800" s="440"/>
      <c r="B800" s="440"/>
      <c r="C800" s="440"/>
      <c r="D800" s="440"/>
      <c r="E800" s="440"/>
      <c r="F800" s="440"/>
      <c r="G800" s="440"/>
      <c r="H800" s="440"/>
      <c r="I800" s="440"/>
      <c r="J800" s="440"/>
      <c r="K800" s="440"/>
      <c r="L800" s="440"/>
      <c r="M800" s="440"/>
      <c r="N800" s="440"/>
      <c r="O800" s="440"/>
      <c r="P800" s="440"/>
      <c r="Q800" s="440"/>
      <c r="R800" s="440"/>
      <c r="S800" s="440"/>
      <c r="T800" s="440"/>
      <c r="U800" s="440"/>
      <c r="V800" s="440"/>
      <c r="W800" s="440"/>
      <c r="X800" s="440"/>
      <c r="Y800" s="440"/>
      <c r="Z800" s="440"/>
    </row>
    <row r="801" ht="23.25" customHeight="1">
      <c r="A801" s="440"/>
      <c r="B801" s="440"/>
      <c r="C801" s="440"/>
      <c r="D801" s="440"/>
      <c r="E801" s="440"/>
      <c r="F801" s="440"/>
      <c r="G801" s="440"/>
      <c r="H801" s="440"/>
      <c r="I801" s="440"/>
      <c r="J801" s="440"/>
      <c r="K801" s="440"/>
      <c r="L801" s="440"/>
      <c r="M801" s="440"/>
      <c r="N801" s="440"/>
      <c r="O801" s="440"/>
      <c r="P801" s="440"/>
      <c r="Q801" s="440"/>
      <c r="R801" s="440"/>
      <c r="S801" s="440"/>
      <c r="T801" s="440"/>
      <c r="U801" s="440"/>
      <c r="V801" s="440"/>
      <c r="W801" s="440"/>
      <c r="X801" s="440"/>
      <c r="Y801" s="440"/>
      <c r="Z801" s="440"/>
    </row>
    <row r="802" ht="23.25" customHeight="1">
      <c r="A802" s="440"/>
      <c r="B802" s="440"/>
      <c r="C802" s="440"/>
      <c r="D802" s="440"/>
      <c r="E802" s="440"/>
      <c r="F802" s="440"/>
      <c r="G802" s="440"/>
      <c r="H802" s="440"/>
      <c r="I802" s="440"/>
      <c r="J802" s="440"/>
      <c r="K802" s="440"/>
      <c r="L802" s="440"/>
      <c r="M802" s="440"/>
      <c r="N802" s="440"/>
      <c r="O802" s="440"/>
      <c r="P802" s="440"/>
      <c r="Q802" s="440"/>
      <c r="R802" s="440"/>
      <c r="S802" s="440"/>
      <c r="T802" s="440"/>
      <c r="U802" s="440"/>
      <c r="V802" s="440"/>
      <c r="W802" s="440"/>
      <c r="X802" s="440"/>
      <c r="Y802" s="440"/>
      <c r="Z802" s="440"/>
    </row>
    <row r="803" ht="23.25" customHeight="1">
      <c r="A803" s="440"/>
      <c r="B803" s="440"/>
      <c r="C803" s="440"/>
      <c r="D803" s="440"/>
      <c r="E803" s="440"/>
      <c r="F803" s="440"/>
      <c r="G803" s="440"/>
      <c r="H803" s="440"/>
      <c r="I803" s="440"/>
      <c r="J803" s="440"/>
      <c r="K803" s="440"/>
      <c r="L803" s="440"/>
      <c r="M803" s="440"/>
      <c r="N803" s="440"/>
      <c r="O803" s="440"/>
      <c r="P803" s="440"/>
      <c r="Q803" s="440"/>
      <c r="R803" s="440"/>
      <c r="S803" s="440"/>
      <c r="T803" s="440"/>
      <c r="U803" s="440"/>
      <c r="V803" s="440"/>
      <c r="W803" s="440"/>
      <c r="X803" s="440"/>
      <c r="Y803" s="440"/>
      <c r="Z803" s="440"/>
    </row>
    <row r="804" ht="23.25" customHeight="1">
      <c r="A804" s="440"/>
      <c r="B804" s="440"/>
      <c r="C804" s="440"/>
      <c r="D804" s="440"/>
      <c r="E804" s="440"/>
      <c r="F804" s="440"/>
      <c r="G804" s="440"/>
      <c r="H804" s="440"/>
      <c r="I804" s="440"/>
      <c r="J804" s="440"/>
      <c r="K804" s="440"/>
      <c r="L804" s="440"/>
      <c r="M804" s="440"/>
      <c r="N804" s="440"/>
      <c r="O804" s="440"/>
      <c r="P804" s="440"/>
      <c r="Q804" s="440"/>
      <c r="R804" s="440"/>
      <c r="S804" s="440"/>
      <c r="T804" s="440"/>
      <c r="U804" s="440"/>
      <c r="V804" s="440"/>
      <c r="W804" s="440"/>
      <c r="X804" s="440"/>
      <c r="Y804" s="440"/>
      <c r="Z804" s="440"/>
    </row>
    <row r="805" ht="23.25" customHeight="1">
      <c r="A805" s="440"/>
      <c r="B805" s="440"/>
      <c r="C805" s="440"/>
      <c r="D805" s="440"/>
      <c r="E805" s="440"/>
      <c r="F805" s="440"/>
      <c r="G805" s="440"/>
      <c r="H805" s="440"/>
      <c r="I805" s="440"/>
      <c r="J805" s="440"/>
      <c r="K805" s="440"/>
      <c r="L805" s="440"/>
      <c r="M805" s="440"/>
      <c r="N805" s="440"/>
      <c r="O805" s="440"/>
      <c r="P805" s="440"/>
      <c r="Q805" s="440"/>
      <c r="R805" s="440"/>
      <c r="S805" s="440"/>
      <c r="T805" s="440"/>
      <c r="U805" s="440"/>
      <c r="V805" s="440"/>
      <c r="W805" s="440"/>
      <c r="X805" s="440"/>
      <c r="Y805" s="440"/>
      <c r="Z805" s="440"/>
    </row>
    <row r="806" ht="23.25" customHeight="1">
      <c r="A806" s="440"/>
      <c r="B806" s="440"/>
      <c r="C806" s="440"/>
      <c r="D806" s="440"/>
      <c r="E806" s="440"/>
      <c r="F806" s="440"/>
      <c r="G806" s="440"/>
      <c r="H806" s="440"/>
      <c r="I806" s="440"/>
      <c r="J806" s="440"/>
      <c r="K806" s="440"/>
      <c r="L806" s="440"/>
      <c r="M806" s="440"/>
      <c r="N806" s="440"/>
      <c r="O806" s="440"/>
      <c r="P806" s="440"/>
      <c r="Q806" s="440"/>
      <c r="R806" s="440"/>
      <c r="S806" s="440"/>
      <c r="T806" s="440"/>
      <c r="U806" s="440"/>
      <c r="V806" s="440"/>
      <c r="W806" s="440"/>
      <c r="X806" s="440"/>
      <c r="Y806" s="440"/>
      <c r="Z806" s="440"/>
    </row>
    <row r="807" ht="23.25" customHeight="1">
      <c r="A807" s="440"/>
      <c r="B807" s="440"/>
      <c r="C807" s="440"/>
      <c r="D807" s="440"/>
      <c r="E807" s="440"/>
      <c r="F807" s="440"/>
      <c r="G807" s="440"/>
      <c r="H807" s="440"/>
      <c r="I807" s="440"/>
      <c r="J807" s="440"/>
      <c r="K807" s="440"/>
      <c r="L807" s="440"/>
      <c r="M807" s="440"/>
      <c r="N807" s="440"/>
      <c r="O807" s="440"/>
      <c r="P807" s="440"/>
      <c r="Q807" s="440"/>
      <c r="R807" s="440"/>
      <c r="S807" s="440"/>
      <c r="T807" s="440"/>
      <c r="U807" s="440"/>
      <c r="V807" s="440"/>
      <c r="W807" s="440"/>
      <c r="X807" s="440"/>
      <c r="Y807" s="440"/>
      <c r="Z807" s="440"/>
    </row>
    <row r="808" ht="23.25" customHeight="1">
      <c r="A808" s="440"/>
      <c r="B808" s="440"/>
      <c r="C808" s="440"/>
      <c r="D808" s="440"/>
      <c r="E808" s="440"/>
      <c r="F808" s="440"/>
      <c r="G808" s="440"/>
      <c r="H808" s="440"/>
      <c r="I808" s="440"/>
      <c r="J808" s="440"/>
      <c r="K808" s="440"/>
      <c r="L808" s="440"/>
      <c r="M808" s="440"/>
      <c r="N808" s="440"/>
      <c r="O808" s="440"/>
      <c r="P808" s="440"/>
      <c r="Q808" s="440"/>
      <c r="R808" s="440"/>
      <c r="S808" s="440"/>
      <c r="T808" s="440"/>
      <c r="U808" s="440"/>
      <c r="V808" s="440"/>
      <c r="W808" s="440"/>
      <c r="X808" s="440"/>
      <c r="Y808" s="440"/>
      <c r="Z808" s="440"/>
    </row>
    <row r="809" ht="23.25" customHeight="1">
      <c r="A809" s="440"/>
      <c r="B809" s="440"/>
      <c r="C809" s="440"/>
      <c r="D809" s="440"/>
      <c r="E809" s="440"/>
      <c r="F809" s="440"/>
      <c r="G809" s="440"/>
      <c r="H809" s="440"/>
      <c r="I809" s="440"/>
      <c r="J809" s="440"/>
      <c r="K809" s="440"/>
      <c r="L809" s="440"/>
      <c r="M809" s="440"/>
      <c r="N809" s="440"/>
      <c r="O809" s="440"/>
      <c r="P809" s="440"/>
      <c r="Q809" s="440"/>
      <c r="R809" s="440"/>
      <c r="S809" s="440"/>
      <c r="T809" s="440"/>
      <c r="U809" s="440"/>
      <c r="V809" s="440"/>
      <c r="W809" s="440"/>
      <c r="X809" s="440"/>
      <c r="Y809" s="440"/>
      <c r="Z809" s="440"/>
    </row>
    <row r="810" ht="23.25" customHeight="1">
      <c r="A810" s="440"/>
      <c r="B810" s="440"/>
      <c r="C810" s="440"/>
      <c r="D810" s="440"/>
      <c r="E810" s="440"/>
      <c r="F810" s="440"/>
      <c r="G810" s="440"/>
      <c r="H810" s="440"/>
      <c r="I810" s="440"/>
      <c r="J810" s="440"/>
      <c r="K810" s="440"/>
      <c r="L810" s="440"/>
      <c r="M810" s="440"/>
      <c r="N810" s="440"/>
      <c r="O810" s="440"/>
      <c r="P810" s="440"/>
      <c r="Q810" s="440"/>
      <c r="R810" s="440"/>
      <c r="S810" s="440"/>
      <c r="T810" s="440"/>
      <c r="U810" s="440"/>
      <c r="V810" s="440"/>
      <c r="W810" s="440"/>
      <c r="X810" s="440"/>
      <c r="Y810" s="440"/>
      <c r="Z810" s="440"/>
    </row>
    <row r="811" ht="23.25" customHeight="1">
      <c r="A811" s="440"/>
      <c r="B811" s="440"/>
      <c r="C811" s="440"/>
      <c r="D811" s="440"/>
      <c r="E811" s="440"/>
      <c r="F811" s="440"/>
      <c r="G811" s="440"/>
      <c r="H811" s="440"/>
      <c r="I811" s="440"/>
      <c r="J811" s="440"/>
      <c r="K811" s="440"/>
      <c r="L811" s="440"/>
      <c r="M811" s="440"/>
      <c r="N811" s="440"/>
      <c r="O811" s="440"/>
      <c r="P811" s="440"/>
      <c r="Q811" s="440"/>
      <c r="R811" s="440"/>
      <c r="S811" s="440"/>
      <c r="T811" s="440"/>
      <c r="U811" s="440"/>
      <c r="V811" s="440"/>
      <c r="W811" s="440"/>
      <c r="X811" s="440"/>
      <c r="Y811" s="440"/>
      <c r="Z811" s="440"/>
    </row>
    <row r="812" ht="23.25" customHeight="1">
      <c r="A812" s="440"/>
      <c r="B812" s="440"/>
      <c r="C812" s="440"/>
      <c r="D812" s="440"/>
      <c r="E812" s="440"/>
      <c r="F812" s="440"/>
      <c r="G812" s="440"/>
      <c r="H812" s="440"/>
      <c r="I812" s="440"/>
      <c r="J812" s="440"/>
      <c r="K812" s="440"/>
      <c r="L812" s="440"/>
      <c r="M812" s="440"/>
      <c r="N812" s="440"/>
      <c r="O812" s="440"/>
      <c r="P812" s="440"/>
      <c r="Q812" s="440"/>
      <c r="R812" s="440"/>
      <c r="S812" s="440"/>
      <c r="T812" s="440"/>
      <c r="U812" s="440"/>
      <c r="V812" s="440"/>
      <c r="W812" s="440"/>
      <c r="X812" s="440"/>
      <c r="Y812" s="440"/>
      <c r="Z812" s="440"/>
    </row>
    <row r="813" ht="23.25" customHeight="1">
      <c r="A813" s="440"/>
      <c r="B813" s="440"/>
      <c r="C813" s="440"/>
      <c r="D813" s="440"/>
      <c r="E813" s="440"/>
      <c r="F813" s="440"/>
      <c r="G813" s="440"/>
      <c r="H813" s="440"/>
      <c r="I813" s="440"/>
      <c r="J813" s="440"/>
      <c r="K813" s="440"/>
      <c r="L813" s="440"/>
      <c r="M813" s="440"/>
      <c r="N813" s="440"/>
      <c r="O813" s="440"/>
      <c r="P813" s="440"/>
      <c r="Q813" s="440"/>
      <c r="R813" s="440"/>
      <c r="S813" s="440"/>
      <c r="T813" s="440"/>
      <c r="U813" s="440"/>
      <c r="V813" s="440"/>
      <c r="W813" s="440"/>
      <c r="X813" s="440"/>
      <c r="Y813" s="440"/>
      <c r="Z813" s="440"/>
    </row>
    <row r="814" ht="23.25" customHeight="1">
      <c r="A814" s="440"/>
      <c r="B814" s="440"/>
      <c r="C814" s="440"/>
      <c r="D814" s="440"/>
      <c r="E814" s="440"/>
      <c r="F814" s="440"/>
      <c r="G814" s="440"/>
      <c r="H814" s="440"/>
      <c r="I814" s="440"/>
      <c r="J814" s="440"/>
      <c r="K814" s="440"/>
      <c r="L814" s="440"/>
      <c r="M814" s="440"/>
      <c r="N814" s="440"/>
      <c r="O814" s="440"/>
      <c r="P814" s="440"/>
      <c r="Q814" s="440"/>
      <c r="R814" s="440"/>
      <c r="S814" s="440"/>
      <c r="T814" s="440"/>
      <c r="U814" s="440"/>
      <c r="V814" s="440"/>
      <c r="W814" s="440"/>
      <c r="X814" s="440"/>
      <c r="Y814" s="440"/>
      <c r="Z814" s="440"/>
    </row>
    <row r="815" ht="23.25" customHeight="1">
      <c r="A815" s="440"/>
      <c r="B815" s="440"/>
      <c r="C815" s="440"/>
      <c r="D815" s="440"/>
      <c r="E815" s="440"/>
      <c r="F815" s="440"/>
      <c r="G815" s="440"/>
      <c r="H815" s="440"/>
      <c r="I815" s="440"/>
      <c r="J815" s="440"/>
      <c r="K815" s="440"/>
      <c r="L815" s="440"/>
      <c r="M815" s="440"/>
      <c r="N815" s="440"/>
      <c r="O815" s="440"/>
      <c r="P815" s="440"/>
      <c r="Q815" s="440"/>
      <c r="R815" s="440"/>
      <c r="S815" s="440"/>
      <c r="T815" s="440"/>
      <c r="U815" s="440"/>
      <c r="V815" s="440"/>
      <c r="W815" s="440"/>
      <c r="X815" s="440"/>
      <c r="Y815" s="440"/>
      <c r="Z815" s="440"/>
    </row>
    <row r="816" ht="23.25" customHeight="1">
      <c r="A816" s="440"/>
      <c r="B816" s="440"/>
      <c r="C816" s="440"/>
      <c r="D816" s="440"/>
      <c r="E816" s="440"/>
      <c r="F816" s="440"/>
      <c r="G816" s="440"/>
      <c r="H816" s="440"/>
      <c r="I816" s="440"/>
      <c r="J816" s="440"/>
      <c r="K816" s="440"/>
      <c r="L816" s="440"/>
      <c r="M816" s="440"/>
      <c r="N816" s="440"/>
      <c r="O816" s="440"/>
      <c r="P816" s="440"/>
      <c r="Q816" s="440"/>
      <c r="R816" s="440"/>
      <c r="S816" s="440"/>
      <c r="T816" s="440"/>
      <c r="U816" s="440"/>
      <c r="V816" s="440"/>
      <c r="W816" s="440"/>
      <c r="X816" s="440"/>
      <c r="Y816" s="440"/>
      <c r="Z816" s="440"/>
    </row>
    <row r="817" ht="23.25" customHeight="1">
      <c r="A817" s="440"/>
      <c r="B817" s="440"/>
      <c r="C817" s="440"/>
      <c r="D817" s="440"/>
      <c r="E817" s="440"/>
      <c r="F817" s="440"/>
      <c r="G817" s="440"/>
      <c r="H817" s="440"/>
      <c r="I817" s="440"/>
      <c r="J817" s="440"/>
      <c r="K817" s="440"/>
      <c r="L817" s="440"/>
      <c r="M817" s="440"/>
      <c r="N817" s="440"/>
      <c r="O817" s="440"/>
      <c r="P817" s="440"/>
      <c r="Q817" s="440"/>
      <c r="R817" s="440"/>
      <c r="S817" s="440"/>
      <c r="T817" s="440"/>
      <c r="U817" s="440"/>
      <c r="V817" s="440"/>
      <c r="W817" s="440"/>
      <c r="X817" s="440"/>
      <c r="Y817" s="440"/>
      <c r="Z817" s="440"/>
    </row>
    <row r="818" ht="23.25" customHeight="1">
      <c r="A818" s="440"/>
      <c r="B818" s="440"/>
      <c r="C818" s="440"/>
      <c r="D818" s="440"/>
      <c r="E818" s="440"/>
      <c r="F818" s="440"/>
      <c r="G818" s="440"/>
      <c r="H818" s="440"/>
      <c r="I818" s="440"/>
      <c r="J818" s="440"/>
      <c r="K818" s="440"/>
      <c r="L818" s="440"/>
      <c r="M818" s="440"/>
      <c r="N818" s="440"/>
      <c r="O818" s="440"/>
      <c r="P818" s="440"/>
      <c r="Q818" s="440"/>
      <c r="R818" s="440"/>
      <c r="S818" s="440"/>
      <c r="T818" s="440"/>
      <c r="U818" s="440"/>
      <c r="V818" s="440"/>
      <c r="W818" s="440"/>
      <c r="X818" s="440"/>
      <c r="Y818" s="440"/>
      <c r="Z818" s="440"/>
    </row>
    <row r="819" ht="23.25" customHeight="1">
      <c r="A819" s="440"/>
      <c r="B819" s="440"/>
      <c r="C819" s="440"/>
      <c r="D819" s="440"/>
      <c r="E819" s="440"/>
      <c r="F819" s="440"/>
      <c r="G819" s="440"/>
      <c r="H819" s="440"/>
      <c r="I819" s="440"/>
      <c r="J819" s="440"/>
      <c r="K819" s="440"/>
      <c r="L819" s="440"/>
      <c r="M819" s="440"/>
      <c r="N819" s="440"/>
      <c r="O819" s="440"/>
      <c r="P819" s="440"/>
      <c r="Q819" s="440"/>
      <c r="R819" s="440"/>
      <c r="S819" s="440"/>
      <c r="T819" s="440"/>
      <c r="U819" s="440"/>
      <c r="V819" s="440"/>
      <c r="W819" s="440"/>
      <c r="X819" s="440"/>
      <c r="Y819" s="440"/>
      <c r="Z819" s="440"/>
    </row>
    <row r="820" ht="23.25" customHeight="1">
      <c r="A820" s="440"/>
      <c r="B820" s="440"/>
      <c r="C820" s="440"/>
      <c r="D820" s="440"/>
      <c r="E820" s="440"/>
      <c r="F820" s="440"/>
      <c r="G820" s="440"/>
      <c r="H820" s="440"/>
      <c r="I820" s="440"/>
      <c r="J820" s="440"/>
      <c r="K820" s="440"/>
      <c r="L820" s="440"/>
      <c r="M820" s="440"/>
      <c r="N820" s="440"/>
      <c r="O820" s="440"/>
      <c r="P820" s="440"/>
      <c r="Q820" s="440"/>
      <c r="R820" s="440"/>
      <c r="S820" s="440"/>
      <c r="T820" s="440"/>
      <c r="U820" s="440"/>
      <c r="V820" s="440"/>
      <c r="W820" s="440"/>
      <c r="X820" s="440"/>
      <c r="Y820" s="440"/>
      <c r="Z820" s="440"/>
    </row>
    <row r="821" ht="23.25" customHeight="1">
      <c r="A821" s="440"/>
      <c r="B821" s="440"/>
      <c r="C821" s="440"/>
      <c r="D821" s="440"/>
      <c r="E821" s="440"/>
      <c r="F821" s="440"/>
      <c r="G821" s="440"/>
      <c r="H821" s="440"/>
      <c r="I821" s="440"/>
      <c r="J821" s="440"/>
      <c r="K821" s="440"/>
      <c r="L821" s="440"/>
      <c r="M821" s="440"/>
      <c r="N821" s="440"/>
      <c r="O821" s="440"/>
      <c r="P821" s="440"/>
      <c r="Q821" s="440"/>
      <c r="R821" s="440"/>
      <c r="S821" s="440"/>
      <c r="T821" s="440"/>
      <c r="U821" s="440"/>
      <c r="V821" s="440"/>
      <c r="W821" s="440"/>
      <c r="X821" s="440"/>
      <c r="Y821" s="440"/>
      <c r="Z821" s="440"/>
    </row>
    <row r="822" ht="23.25" customHeight="1">
      <c r="A822" s="440"/>
      <c r="B822" s="440"/>
      <c r="C822" s="440"/>
      <c r="D822" s="440"/>
      <c r="E822" s="440"/>
      <c r="F822" s="440"/>
      <c r="G822" s="440"/>
      <c r="H822" s="440"/>
      <c r="I822" s="440"/>
      <c r="J822" s="440"/>
      <c r="K822" s="440"/>
      <c r="L822" s="440"/>
      <c r="M822" s="440"/>
      <c r="N822" s="440"/>
      <c r="O822" s="440"/>
      <c r="P822" s="440"/>
      <c r="Q822" s="440"/>
      <c r="R822" s="440"/>
      <c r="S822" s="440"/>
      <c r="T822" s="440"/>
      <c r="U822" s="440"/>
      <c r="V822" s="440"/>
      <c r="W822" s="440"/>
      <c r="X822" s="440"/>
      <c r="Y822" s="440"/>
      <c r="Z822" s="440"/>
    </row>
    <row r="823" ht="23.25" customHeight="1">
      <c r="A823" s="440"/>
      <c r="B823" s="440"/>
      <c r="C823" s="440"/>
      <c r="D823" s="440"/>
      <c r="E823" s="440"/>
      <c r="F823" s="440"/>
      <c r="G823" s="440"/>
      <c r="H823" s="440"/>
      <c r="I823" s="440"/>
      <c r="J823" s="440"/>
      <c r="K823" s="440"/>
      <c r="L823" s="440"/>
      <c r="M823" s="440"/>
      <c r="N823" s="440"/>
      <c r="O823" s="440"/>
      <c r="P823" s="440"/>
      <c r="Q823" s="440"/>
      <c r="R823" s="440"/>
      <c r="S823" s="440"/>
      <c r="T823" s="440"/>
      <c r="U823" s="440"/>
      <c r="V823" s="440"/>
      <c r="W823" s="440"/>
      <c r="X823" s="440"/>
      <c r="Y823" s="440"/>
      <c r="Z823" s="440"/>
    </row>
    <row r="824" ht="23.25" customHeight="1">
      <c r="A824" s="440"/>
      <c r="B824" s="440"/>
      <c r="C824" s="440"/>
      <c r="D824" s="440"/>
      <c r="E824" s="440"/>
      <c r="F824" s="440"/>
      <c r="G824" s="440"/>
      <c r="H824" s="440"/>
      <c r="I824" s="440"/>
      <c r="J824" s="440"/>
      <c r="K824" s="440"/>
      <c r="L824" s="440"/>
      <c r="M824" s="440"/>
      <c r="N824" s="440"/>
      <c r="O824" s="440"/>
      <c r="P824" s="440"/>
      <c r="Q824" s="440"/>
      <c r="R824" s="440"/>
      <c r="S824" s="440"/>
      <c r="T824" s="440"/>
      <c r="U824" s="440"/>
      <c r="V824" s="440"/>
      <c r="W824" s="440"/>
      <c r="X824" s="440"/>
      <c r="Y824" s="440"/>
      <c r="Z824" s="440"/>
    </row>
    <row r="825" ht="23.25" customHeight="1">
      <c r="A825" s="440"/>
      <c r="B825" s="440"/>
      <c r="C825" s="440"/>
      <c r="D825" s="440"/>
      <c r="E825" s="440"/>
      <c r="F825" s="440"/>
      <c r="G825" s="440"/>
      <c r="H825" s="440"/>
      <c r="I825" s="440"/>
      <c r="J825" s="440"/>
      <c r="K825" s="440"/>
      <c r="L825" s="440"/>
      <c r="M825" s="440"/>
      <c r="N825" s="440"/>
      <c r="O825" s="440"/>
      <c r="P825" s="440"/>
      <c r="Q825" s="440"/>
      <c r="R825" s="440"/>
      <c r="S825" s="440"/>
      <c r="T825" s="440"/>
      <c r="U825" s="440"/>
      <c r="V825" s="440"/>
      <c r="W825" s="440"/>
      <c r="X825" s="440"/>
      <c r="Y825" s="440"/>
      <c r="Z825" s="440"/>
    </row>
    <row r="826" ht="23.25" customHeight="1">
      <c r="A826" s="440"/>
      <c r="B826" s="440"/>
      <c r="C826" s="440"/>
      <c r="D826" s="440"/>
      <c r="E826" s="440"/>
      <c r="F826" s="440"/>
      <c r="G826" s="440"/>
      <c r="H826" s="440"/>
      <c r="I826" s="440"/>
      <c r="J826" s="440"/>
      <c r="K826" s="440"/>
      <c r="L826" s="440"/>
      <c r="M826" s="440"/>
      <c r="N826" s="440"/>
      <c r="O826" s="440"/>
      <c r="P826" s="440"/>
      <c r="Q826" s="440"/>
      <c r="R826" s="440"/>
      <c r="S826" s="440"/>
      <c r="T826" s="440"/>
      <c r="U826" s="440"/>
      <c r="V826" s="440"/>
      <c r="W826" s="440"/>
      <c r="X826" s="440"/>
      <c r="Y826" s="440"/>
      <c r="Z826" s="440"/>
    </row>
    <row r="827" ht="23.25" customHeight="1">
      <c r="A827" s="440"/>
      <c r="B827" s="440"/>
      <c r="C827" s="440"/>
      <c r="D827" s="440"/>
      <c r="E827" s="440"/>
      <c r="F827" s="440"/>
      <c r="G827" s="440"/>
      <c r="H827" s="440"/>
      <c r="I827" s="440"/>
      <c r="J827" s="440"/>
      <c r="K827" s="440"/>
      <c r="L827" s="440"/>
      <c r="M827" s="440"/>
      <c r="N827" s="440"/>
      <c r="O827" s="440"/>
      <c r="P827" s="440"/>
      <c r="Q827" s="440"/>
      <c r="R827" s="440"/>
      <c r="S827" s="440"/>
      <c r="T827" s="440"/>
      <c r="U827" s="440"/>
      <c r="V827" s="440"/>
      <c r="W827" s="440"/>
      <c r="X827" s="440"/>
      <c r="Y827" s="440"/>
      <c r="Z827" s="440"/>
    </row>
    <row r="828" ht="23.25" customHeight="1">
      <c r="A828" s="440"/>
      <c r="B828" s="440"/>
      <c r="C828" s="440"/>
      <c r="D828" s="440"/>
      <c r="E828" s="440"/>
      <c r="F828" s="440"/>
      <c r="G828" s="440"/>
      <c r="H828" s="440"/>
      <c r="I828" s="440"/>
      <c r="J828" s="440"/>
      <c r="K828" s="440"/>
      <c r="L828" s="440"/>
      <c r="M828" s="440"/>
      <c r="N828" s="440"/>
      <c r="O828" s="440"/>
      <c r="P828" s="440"/>
      <c r="Q828" s="440"/>
      <c r="R828" s="440"/>
      <c r="S828" s="440"/>
      <c r="T828" s="440"/>
      <c r="U828" s="440"/>
      <c r="V828" s="440"/>
      <c r="W828" s="440"/>
      <c r="X828" s="440"/>
      <c r="Y828" s="440"/>
      <c r="Z828" s="440"/>
    </row>
    <row r="829" ht="23.25" customHeight="1">
      <c r="A829" s="440"/>
      <c r="B829" s="440"/>
      <c r="C829" s="440"/>
      <c r="D829" s="440"/>
      <c r="E829" s="440"/>
      <c r="F829" s="440"/>
      <c r="G829" s="440"/>
      <c r="H829" s="440"/>
      <c r="I829" s="440"/>
      <c r="J829" s="440"/>
      <c r="K829" s="440"/>
      <c r="L829" s="440"/>
      <c r="M829" s="440"/>
      <c r="N829" s="440"/>
      <c r="O829" s="440"/>
      <c r="P829" s="440"/>
      <c r="Q829" s="440"/>
      <c r="R829" s="440"/>
      <c r="S829" s="440"/>
      <c r="T829" s="440"/>
      <c r="U829" s="440"/>
      <c r="V829" s="440"/>
      <c r="W829" s="440"/>
      <c r="X829" s="440"/>
      <c r="Y829" s="440"/>
      <c r="Z829" s="440"/>
    </row>
    <row r="830" ht="23.25" customHeight="1">
      <c r="A830" s="440"/>
      <c r="B830" s="440"/>
      <c r="C830" s="440"/>
      <c r="D830" s="440"/>
      <c r="E830" s="440"/>
      <c r="F830" s="440"/>
      <c r="G830" s="440"/>
      <c r="H830" s="440"/>
      <c r="I830" s="440"/>
      <c r="J830" s="440"/>
      <c r="K830" s="440"/>
      <c r="L830" s="440"/>
      <c r="M830" s="440"/>
      <c r="N830" s="440"/>
      <c r="O830" s="440"/>
      <c r="P830" s="440"/>
      <c r="Q830" s="440"/>
      <c r="R830" s="440"/>
      <c r="S830" s="440"/>
      <c r="T830" s="440"/>
      <c r="U830" s="440"/>
      <c r="V830" s="440"/>
      <c r="W830" s="440"/>
      <c r="X830" s="440"/>
      <c r="Y830" s="440"/>
      <c r="Z830" s="440"/>
    </row>
    <row r="831" ht="23.25" customHeight="1">
      <c r="A831" s="440"/>
      <c r="B831" s="440"/>
      <c r="C831" s="440"/>
      <c r="D831" s="440"/>
      <c r="E831" s="440"/>
      <c r="F831" s="440"/>
      <c r="G831" s="440"/>
      <c r="H831" s="440"/>
      <c r="I831" s="440"/>
      <c r="J831" s="440"/>
      <c r="K831" s="440"/>
      <c r="L831" s="440"/>
      <c r="M831" s="440"/>
      <c r="N831" s="440"/>
      <c r="O831" s="440"/>
      <c r="P831" s="440"/>
      <c r="Q831" s="440"/>
      <c r="R831" s="440"/>
      <c r="S831" s="440"/>
      <c r="T831" s="440"/>
      <c r="U831" s="440"/>
      <c r="V831" s="440"/>
      <c r="W831" s="440"/>
      <c r="X831" s="440"/>
      <c r="Y831" s="440"/>
      <c r="Z831" s="440"/>
    </row>
    <row r="832" ht="23.25" customHeight="1">
      <c r="A832" s="440"/>
      <c r="B832" s="440"/>
      <c r="C832" s="440"/>
      <c r="D832" s="440"/>
      <c r="E832" s="440"/>
      <c r="F832" s="440"/>
      <c r="G832" s="440"/>
      <c r="H832" s="440"/>
      <c r="I832" s="440"/>
      <c r="J832" s="440"/>
      <c r="K832" s="440"/>
      <c r="L832" s="440"/>
      <c r="M832" s="440"/>
      <c r="N832" s="440"/>
      <c r="O832" s="440"/>
      <c r="P832" s="440"/>
      <c r="Q832" s="440"/>
      <c r="R832" s="440"/>
      <c r="S832" s="440"/>
      <c r="T832" s="440"/>
      <c r="U832" s="440"/>
      <c r="V832" s="440"/>
      <c r="W832" s="440"/>
      <c r="X832" s="440"/>
      <c r="Y832" s="440"/>
      <c r="Z832" s="440"/>
    </row>
    <row r="833" ht="23.25" customHeight="1">
      <c r="A833" s="440"/>
      <c r="B833" s="440"/>
      <c r="C833" s="440"/>
      <c r="D833" s="440"/>
      <c r="E833" s="440"/>
      <c r="F833" s="440"/>
      <c r="G833" s="440"/>
      <c r="H833" s="440"/>
      <c r="I833" s="440"/>
      <c r="J833" s="440"/>
      <c r="K833" s="440"/>
      <c r="L833" s="440"/>
      <c r="M833" s="440"/>
      <c r="N833" s="440"/>
      <c r="O833" s="440"/>
      <c r="P833" s="440"/>
      <c r="Q833" s="440"/>
      <c r="R833" s="440"/>
      <c r="S833" s="440"/>
      <c r="T833" s="440"/>
      <c r="U833" s="440"/>
      <c r="V833" s="440"/>
      <c r="W833" s="440"/>
      <c r="X833" s="440"/>
      <c r="Y833" s="440"/>
      <c r="Z833" s="440"/>
    </row>
    <row r="834" ht="23.25" customHeight="1">
      <c r="A834" s="440"/>
      <c r="B834" s="440"/>
      <c r="C834" s="440"/>
      <c r="D834" s="440"/>
      <c r="E834" s="440"/>
      <c r="F834" s="440"/>
      <c r="G834" s="440"/>
      <c r="H834" s="440"/>
      <c r="I834" s="440"/>
      <c r="J834" s="440"/>
      <c r="K834" s="440"/>
      <c r="L834" s="440"/>
      <c r="M834" s="440"/>
      <c r="N834" s="440"/>
      <c r="O834" s="440"/>
      <c r="P834" s="440"/>
      <c r="Q834" s="440"/>
      <c r="R834" s="440"/>
      <c r="S834" s="440"/>
      <c r="T834" s="440"/>
      <c r="U834" s="440"/>
      <c r="V834" s="440"/>
      <c r="W834" s="440"/>
      <c r="X834" s="440"/>
      <c r="Y834" s="440"/>
      <c r="Z834" s="440"/>
    </row>
    <row r="835" ht="23.25" customHeight="1">
      <c r="A835" s="440"/>
      <c r="B835" s="440"/>
      <c r="C835" s="440"/>
      <c r="D835" s="440"/>
      <c r="E835" s="440"/>
      <c r="F835" s="440"/>
      <c r="G835" s="440"/>
      <c r="H835" s="440"/>
      <c r="I835" s="440"/>
      <c r="J835" s="440"/>
      <c r="K835" s="440"/>
      <c r="L835" s="440"/>
      <c r="M835" s="440"/>
      <c r="N835" s="440"/>
      <c r="O835" s="440"/>
      <c r="P835" s="440"/>
      <c r="Q835" s="440"/>
      <c r="R835" s="440"/>
      <c r="S835" s="440"/>
      <c r="T835" s="440"/>
      <c r="U835" s="440"/>
      <c r="V835" s="440"/>
      <c r="W835" s="440"/>
      <c r="X835" s="440"/>
      <c r="Y835" s="440"/>
      <c r="Z835" s="440"/>
    </row>
    <row r="836" ht="23.25" customHeight="1">
      <c r="A836" s="440"/>
      <c r="B836" s="440"/>
      <c r="C836" s="440"/>
      <c r="D836" s="440"/>
      <c r="E836" s="440"/>
      <c r="F836" s="440"/>
      <c r="G836" s="440"/>
      <c r="H836" s="440"/>
      <c r="I836" s="440"/>
      <c r="J836" s="440"/>
      <c r="K836" s="440"/>
      <c r="L836" s="440"/>
      <c r="M836" s="440"/>
      <c r="N836" s="440"/>
      <c r="O836" s="440"/>
      <c r="P836" s="440"/>
      <c r="Q836" s="440"/>
      <c r="R836" s="440"/>
      <c r="S836" s="440"/>
      <c r="T836" s="440"/>
      <c r="U836" s="440"/>
      <c r="V836" s="440"/>
      <c r="W836" s="440"/>
      <c r="X836" s="440"/>
      <c r="Y836" s="440"/>
      <c r="Z836" s="440"/>
    </row>
    <row r="837" ht="23.25" customHeight="1">
      <c r="A837" s="440"/>
      <c r="B837" s="440"/>
      <c r="C837" s="440"/>
      <c r="D837" s="440"/>
      <c r="E837" s="440"/>
      <c r="F837" s="440"/>
      <c r="G837" s="440"/>
      <c r="H837" s="440"/>
      <c r="I837" s="440"/>
      <c r="J837" s="440"/>
      <c r="K837" s="440"/>
      <c r="L837" s="440"/>
      <c r="M837" s="440"/>
      <c r="N837" s="440"/>
      <c r="O837" s="440"/>
      <c r="P837" s="440"/>
      <c r="Q837" s="440"/>
      <c r="R837" s="440"/>
      <c r="S837" s="440"/>
      <c r="T837" s="440"/>
      <c r="U837" s="440"/>
      <c r="V837" s="440"/>
      <c r="W837" s="440"/>
      <c r="X837" s="440"/>
      <c r="Y837" s="440"/>
      <c r="Z837" s="440"/>
    </row>
    <row r="838" ht="23.25" customHeight="1">
      <c r="A838" s="440"/>
      <c r="B838" s="440"/>
      <c r="C838" s="440"/>
      <c r="D838" s="440"/>
      <c r="E838" s="440"/>
      <c r="F838" s="440"/>
      <c r="G838" s="440"/>
      <c r="H838" s="440"/>
      <c r="I838" s="440"/>
      <c r="J838" s="440"/>
      <c r="K838" s="440"/>
      <c r="L838" s="440"/>
      <c r="M838" s="440"/>
      <c r="N838" s="440"/>
      <c r="O838" s="440"/>
      <c r="P838" s="440"/>
      <c r="Q838" s="440"/>
      <c r="R838" s="440"/>
      <c r="S838" s="440"/>
      <c r="T838" s="440"/>
      <c r="U838" s="440"/>
      <c r="V838" s="440"/>
      <c r="W838" s="440"/>
      <c r="X838" s="440"/>
      <c r="Y838" s="440"/>
      <c r="Z838" s="440"/>
    </row>
    <row r="839" ht="23.25" customHeight="1">
      <c r="A839" s="440"/>
      <c r="B839" s="440"/>
      <c r="C839" s="440"/>
      <c r="D839" s="440"/>
      <c r="E839" s="440"/>
      <c r="F839" s="440"/>
      <c r="G839" s="440"/>
      <c r="H839" s="440"/>
      <c r="I839" s="440"/>
      <c r="J839" s="440"/>
      <c r="K839" s="440"/>
      <c r="L839" s="440"/>
      <c r="M839" s="440"/>
      <c r="N839" s="440"/>
      <c r="O839" s="440"/>
      <c r="P839" s="440"/>
      <c r="Q839" s="440"/>
      <c r="R839" s="440"/>
      <c r="S839" s="440"/>
      <c r="T839" s="440"/>
      <c r="U839" s="440"/>
      <c r="V839" s="440"/>
      <c r="W839" s="440"/>
      <c r="X839" s="440"/>
      <c r="Y839" s="440"/>
      <c r="Z839" s="440"/>
    </row>
    <row r="840" ht="23.25" customHeight="1">
      <c r="A840" s="440"/>
      <c r="B840" s="440"/>
      <c r="C840" s="440"/>
      <c r="D840" s="440"/>
      <c r="E840" s="440"/>
      <c r="F840" s="440"/>
      <c r="G840" s="440"/>
      <c r="H840" s="440"/>
      <c r="I840" s="440"/>
      <c r="J840" s="440"/>
      <c r="K840" s="440"/>
      <c r="L840" s="440"/>
      <c r="M840" s="440"/>
      <c r="N840" s="440"/>
      <c r="O840" s="440"/>
      <c r="P840" s="440"/>
      <c r="Q840" s="440"/>
      <c r="R840" s="440"/>
      <c r="S840" s="440"/>
      <c r="T840" s="440"/>
      <c r="U840" s="440"/>
      <c r="V840" s="440"/>
      <c r="W840" s="440"/>
      <c r="X840" s="440"/>
      <c r="Y840" s="440"/>
      <c r="Z840" s="440"/>
    </row>
    <row r="841" ht="23.25" customHeight="1">
      <c r="A841" s="440"/>
      <c r="B841" s="440"/>
      <c r="C841" s="440"/>
      <c r="D841" s="440"/>
      <c r="E841" s="440"/>
      <c r="F841" s="440"/>
      <c r="G841" s="440"/>
      <c r="H841" s="440"/>
      <c r="I841" s="440"/>
      <c r="J841" s="440"/>
      <c r="K841" s="440"/>
      <c r="L841" s="440"/>
      <c r="M841" s="440"/>
      <c r="N841" s="440"/>
      <c r="O841" s="440"/>
      <c r="P841" s="440"/>
      <c r="Q841" s="440"/>
      <c r="R841" s="440"/>
      <c r="S841" s="440"/>
      <c r="T841" s="440"/>
      <c r="U841" s="440"/>
      <c r="V841" s="440"/>
      <c r="W841" s="440"/>
      <c r="X841" s="440"/>
      <c r="Y841" s="440"/>
      <c r="Z841" s="440"/>
    </row>
    <row r="842" ht="23.25" customHeight="1">
      <c r="A842" s="440"/>
      <c r="B842" s="440"/>
      <c r="C842" s="440"/>
      <c r="D842" s="440"/>
      <c r="E842" s="440"/>
      <c r="F842" s="440"/>
      <c r="G842" s="440"/>
      <c r="H842" s="440"/>
      <c r="I842" s="440"/>
      <c r="J842" s="440"/>
      <c r="K842" s="440"/>
      <c r="L842" s="440"/>
      <c r="M842" s="440"/>
      <c r="N842" s="440"/>
      <c r="O842" s="440"/>
      <c r="P842" s="440"/>
      <c r="Q842" s="440"/>
      <c r="R842" s="440"/>
      <c r="S842" s="440"/>
      <c r="T842" s="440"/>
      <c r="U842" s="440"/>
      <c r="V842" s="440"/>
      <c r="W842" s="440"/>
      <c r="X842" s="440"/>
      <c r="Y842" s="440"/>
      <c r="Z842" s="440"/>
    </row>
    <row r="843" ht="23.25" customHeight="1">
      <c r="A843" s="440"/>
      <c r="B843" s="440"/>
      <c r="C843" s="440"/>
      <c r="D843" s="440"/>
      <c r="E843" s="440"/>
      <c r="F843" s="440"/>
      <c r="G843" s="440"/>
      <c r="H843" s="440"/>
      <c r="I843" s="440"/>
      <c r="J843" s="440"/>
      <c r="K843" s="440"/>
      <c r="L843" s="440"/>
      <c r="M843" s="440"/>
      <c r="N843" s="440"/>
      <c r="O843" s="440"/>
      <c r="P843" s="440"/>
      <c r="Q843" s="440"/>
      <c r="R843" s="440"/>
      <c r="S843" s="440"/>
      <c r="T843" s="440"/>
      <c r="U843" s="440"/>
      <c r="V843" s="440"/>
      <c r="W843" s="440"/>
      <c r="X843" s="440"/>
      <c r="Y843" s="440"/>
      <c r="Z843" s="440"/>
    </row>
    <row r="844" ht="23.25" customHeight="1">
      <c r="A844" s="440"/>
      <c r="B844" s="440"/>
      <c r="C844" s="440"/>
      <c r="D844" s="440"/>
      <c r="E844" s="440"/>
      <c r="F844" s="440"/>
      <c r="G844" s="440"/>
      <c r="H844" s="440"/>
      <c r="I844" s="440"/>
      <c r="J844" s="440"/>
      <c r="K844" s="440"/>
      <c r="L844" s="440"/>
      <c r="M844" s="440"/>
      <c r="N844" s="440"/>
      <c r="O844" s="440"/>
      <c r="P844" s="440"/>
      <c r="Q844" s="440"/>
      <c r="R844" s="440"/>
      <c r="S844" s="440"/>
      <c r="T844" s="440"/>
      <c r="U844" s="440"/>
      <c r="V844" s="440"/>
      <c r="W844" s="440"/>
      <c r="X844" s="440"/>
      <c r="Y844" s="440"/>
      <c r="Z844" s="440"/>
    </row>
    <row r="845" ht="23.25" customHeight="1">
      <c r="A845" s="440"/>
      <c r="B845" s="440"/>
      <c r="C845" s="440"/>
      <c r="D845" s="440"/>
      <c r="E845" s="440"/>
      <c r="F845" s="440"/>
      <c r="G845" s="440"/>
      <c r="H845" s="440"/>
      <c r="I845" s="440"/>
      <c r="J845" s="440"/>
      <c r="K845" s="440"/>
      <c r="L845" s="440"/>
      <c r="M845" s="440"/>
      <c r="N845" s="440"/>
      <c r="O845" s="440"/>
      <c r="P845" s="440"/>
      <c r="Q845" s="440"/>
      <c r="R845" s="440"/>
      <c r="S845" s="440"/>
      <c r="T845" s="440"/>
      <c r="U845" s="440"/>
      <c r="V845" s="440"/>
      <c r="W845" s="440"/>
      <c r="X845" s="440"/>
      <c r="Y845" s="440"/>
      <c r="Z845" s="440"/>
    </row>
    <row r="846" ht="23.25" customHeight="1">
      <c r="A846" s="440"/>
      <c r="B846" s="440"/>
      <c r="C846" s="440"/>
      <c r="D846" s="440"/>
      <c r="E846" s="440"/>
      <c r="F846" s="440"/>
      <c r="G846" s="440"/>
      <c r="H846" s="440"/>
      <c r="I846" s="440"/>
      <c r="J846" s="440"/>
      <c r="K846" s="440"/>
      <c r="L846" s="440"/>
      <c r="M846" s="440"/>
      <c r="N846" s="440"/>
      <c r="O846" s="440"/>
      <c r="P846" s="440"/>
      <c r="Q846" s="440"/>
      <c r="R846" s="440"/>
      <c r="S846" s="440"/>
      <c r="T846" s="440"/>
      <c r="U846" s="440"/>
      <c r="V846" s="440"/>
      <c r="W846" s="440"/>
      <c r="X846" s="440"/>
      <c r="Y846" s="440"/>
      <c r="Z846" s="440"/>
    </row>
    <row r="847" ht="23.25" customHeight="1">
      <c r="A847" s="440"/>
      <c r="B847" s="440"/>
      <c r="C847" s="440"/>
      <c r="D847" s="440"/>
      <c r="E847" s="440"/>
      <c r="F847" s="440"/>
      <c r="G847" s="440"/>
      <c r="H847" s="440"/>
      <c r="I847" s="440"/>
      <c r="J847" s="440"/>
      <c r="K847" s="440"/>
      <c r="L847" s="440"/>
      <c r="M847" s="440"/>
      <c r="N847" s="440"/>
      <c r="O847" s="440"/>
      <c r="P847" s="440"/>
      <c r="Q847" s="440"/>
      <c r="R847" s="440"/>
      <c r="S847" s="440"/>
      <c r="T847" s="440"/>
      <c r="U847" s="440"/>
      <c r="V847" s="440"/>
      <c r="W847" s="440"/>
      <c r="X847" s="440"/>
      <c r="Y847" s="440"/>
      <c r="Z847" s="440"/>
    </row>
    <row r="848" ht="23.25" customHeight="1">
      <c r="A848" s="440"/>
      <c r="B848" s="440"/>
      <c r="C848" s="440"/>
      <c r="D848" s="440"/>
      <c r="E848" s="440"/>
      <c r="F848" s="440"/>
      <c r="G848" s="440"/>
      <c r="H848" s="440"/>
      <c r="I848" s="440"/>
      <c r="J848" s="440"/>
      <c r="K848" s="440"/>
      <c r="L848" s="440"/>
      <c r="M848" s="440"/>
      <c r="N848" s="440"/>
      <c r="O848" s="440"/>
      <c r="P848" s="440"/>
      <c r="Q848" s="440"/>
      <c r="R848" s="440"/>
      <c r="S848" s="440"/>
      <c r="T848" s="440"/>
      <c r="U848" s="440"/>
      <c r="V848" s="440"/>
      <c r="W848" s="440"/>
      <c r="X848" s="440"/>
      <c r="Y848" s="440"/>
      <c r="Z848" s="440"/>
    </row>
    <row r="849" ht="23.25" customHeight="1">
      <c r="A849" s="440"/>
      <c r="B849" s="440"/>
      <c r="C849" s="440"/>
      <c r="D849" s="440"/>
      <c r="E849" s="440"/>
      <c r="F849" s="440"/>
      <c r="G849" s="440"/>
      <c r="H849" s="440"/>
      <c r="I849" s="440"/>
      <c r="J849" s="440"/>
      <c r="K849" s="440"/>
      <c r="L849" s="440"/>
      <c r="M849" s="440"/>
      <c r="N849" s="440"/>
      <c r="O849" s="440"/>
      <c r="P849" s="440"/>
      <c r="Q849" s="440"/>
      <c r="R849" s="440"/>
      <c r="S849" s="440"/>
      <c r="T849" s="440"/>
      <c r="U849" s="440"/>
      <c r="V849" s="440"/>
      <c r="W849" s="440"/>
      <c r="X849" s="440"/>
      <c r="Y849" s="440"/>
      <c r="Z849" s="440"/>
    </row>
    <row r="850" ht="23.25" customHeight="1">
      <c r="A850" s="440"/>
      <c r="B850" s="440"/>
      <c r="C850" s="440"/>
      <c r="D850" s="440"/>
      <c r="E850" s="440"/>
      <c r="F850" s="440"/>
      <c r="G850" s="440"/>
      <c r="H850" s="440"/>
      <c r="I850" s="440"/>
      <c r="J850" s="440"/>
      <c r="K850" s="440"/>
      <c r="L850" s="440"/>
      <c r="M850" s="440"/>
      <c r="N850" s="440"/>
      <c r="O850" s="440"/>
      <c r="P850" s="440"/>
      <c r="Q850" s="440"/>
      <c r="R850" s="440"/>
      <c r="S850" s="440"/>
      <c r="T850" s="440"/>
      <c r="U850" s="440"/>
      <c r="V850" s="440"/>
      <c r="W850" s="440"/>
      <c r="X850" s="440"/>
      <c r="Y850" s="440"/>
      <c r="Z850" s="440"/>
    </row>
    <row r="851" ht="23.25" customHeight="1">
      <c r="A851" s="440"/>
      <c r="B851" s="440"/>
      <c r="C851" s="440"/>
      <c r="D851" s="440"/>
      <c r="E851" s="440"/>
      <c r="F851" s="440"/>
      <c r="G851" s="440"/>
      <c r="H851" s="440"/>
      <c r="I851" s="440"/>
      <c r="J851" s="440"/>
      <c r="K851" s="440"/>
      <c r="L851" s="440"/>
      <c r="M851" s="440"/>
      <c r="N851" s="440"/>
      <c r="O851" s="440"/>
      <c r="P851" s="440"/>
      <c r="Q851" s="440"/>
      <c r="R851" s="440"/>
      <c r="S851" s="440"/>
      <c r="T851" s="440"/>
      <c r="U851" s="440"/>
      <c r="V851" s="440"/>
      <c r="W851" s="440"/>
      <c r="X851" s="440"/>
      <c r="Y851" s="440"/>
      <c r="Z851" s="440"/>
    </row>
    <row r="852" ht="23.25" customHeight="1">
      <c r="A852" s="440"/>
      <c r="B852" s="440"/>
      <c r="C852" s="440"/>
      <c r="D852" s="440"/>
      <c r="E852" s="440"/>
      <c r="F852" s="440"/>
      <c r="G852" s="440"/>
      <c r="H852" s="440"/>
      <c r="I852" s="440"/>
      <c r="J852" s="440"/>
      <c r="K852" s="440"/>
      <c r="L852" s="440"/>
      <c r="M852" s="440"/>
      <c r="N852" s="440"/>
      <c r="O852" s="440"/>
      <c r="P852" s="440"/>
      <c r="Q852" s="440"/>
      <c r="R852" s="440"/>
      <c r="S852" s="440"/>
      <c r="T852" s="440"/>
      <c r="U852" s="440"/>
      <c r="V852" s="440"/>
      <c r="W852" s="440"/>
      <c r="X852" s="440"/>
      <c r="Y852" s="440"/>
      <c r="Z852" s="440"/>
    </row>
    <row r="853" ht="23.25" customHeight="1">
      <c r="A853" s="440"/>
      <c r="B853" s="440"/>
      <c r="C853" s="440"/>
      <c r="D853" s="440"/>
      <c r="E853" s="440"/>
      <c r="F853" s="440"/>
      <c r="G853" s="440"/>
      <c r="H853" s="440"/>
      <c r="I853" s="440"/>
      <c r="J853" s="440"/>
      <c r="K853" s="440"/>
      <c r="L853" s="440"/>
      <c r="M853" s="440"/>
      <c r="N853" s="440"/>
      <c r="O853" s="440"/>
      <c r="P853" s="440"/>
      <c r="Q853" s="440"/>
      <c r="R853" s="440"/>
      <c r="S853" s="440"/>
      <c r="T853" s="440"/>
      <c r="U853" s="440"/>
      <c r="V853" s="440"/>
      <c r="W853" s="440"/>
      <c r="X853" s="440"/>
      <c r="Y853" s="440"/>
      <c r="Z853" s="440"/>
    </row>
    <row r="854" ht="23.25" customHeight="1">
      <c r="A854" s="440"/>
      <c r="B854" s="440"/>
      <c r="C854" s="440"/>
      <c r="D854" s="440"/>
      <c r="E854" s="440"/>
      <c r="F854" s="440"/>
      <c r="G854" s="440"/>
      <c r="H854" s="440"/>
      <c r="I854" s="440"/>
      <c r="J854" s="440"/>
      <c r="K854" s="440"/>
      <c r="L854" s="440"/>
      <c r="M854" s="440"/>
      <c r="N854" s="440"/>
      <c r="O854" s="440"/>
      <c r="P854" s="440"/>
      <c r="Q854" s="440"/>
      <c r="R854" s="440"/>
      <c r="S854" s="440"/>
      <c r="T854" s="440"/>
      <c r="U854" s="440"/>
      <c r="V854" s="440"/>
      <c r="W854" s="440"/>
      <c r="X854" s="440"/>
      <c r="Y854" s="440"/>
      <c r="Z854" s="440"/>
    </row>
    <row r="855" ht="23.25" customHeight="1">
      <c r="A855" s="440"/>
      <c r="B855" s="440"/>
      <c r="C855" s="440"/>
      <c r="D855" s="440"/>
      <c r="E855" s="440"/>
      <c r="F855" s="440"/>
      <c r="G855" s="440"/>
      <c r="H855" s="440"/>
      <c r="I855" s="440"/>
      <c r="J855" s="440"/>
      <c r="K855" s="440"/>
      <c r="L855" s="440"/>
      <c r="M855" s="440"/>
      <c r="N855" s="440"/>
      <c r="O855" s="440"/>
      <c r="P855" s="440"/>
      <c r="Q855" s="440"/>
      <c r="R855" s="440"/>
      <c r="S855" s="440"/>
      <c r="T855" s="440"/>
      <c r="U855" s="440"/>
      <c r="V855" s="440"/>
      <c r="W855" s="440"/>
      <c r="X855" s="440"/>
      <c r="Y855" s="440"/>
      <c r="Z855" s="440"/>
    </row>
    <row r="856" ht="23.25" customHeight="1">
      <c r="A856" s="440"/>
      <c r="B856" s="440"/>
      <c r="C856" s="440"/>
      <c r="D856" s="440"/>
      <c r="E856" s="440"/>
      <c r="F856" s="440"/>
      <c r="G856" s="440"/>
      <c r="H856" s="440"/>
      <c r="I856" s="440"/>
      <c r="J856" s="440"/>
      <c r="K856" s="440"/>
      <c r="L856" s="440"/>
      <c r="M856" s="440"/>
      <c r="N856" s="440"/>
      <c r="O856" s="440"/>
      <c r="P856" s="440"/>
      <c r="Q856" s="440"/>
      <c r="R856" s="440"/>
      <c r="S856" s="440"/>
      <c r="T856" s="440"/>
      <c r="U856" s="440"/>
      <c r="V856" s="440"/>
      <c r="W856" s="440"/>
      <c r="X856" s="440"/>
      <c r="Y856" s="440"/>
      <c r="Z856" s="440"/>
    </row>
    <row r="857" ht="23.25" customHeight="1">
      <c r="A857" s="440"/>
      <c r="B857" s="440"/>
      <c r="C857" s="440"/>
      <c r="D857" s="440"/>
      <c r="E857" s="440"/>
      <c r="F857" s="440"/>
      <c r="G857" s="440"/>
      <c r="H857" s="440"/>
      <c r="I857" s="440"/>
      <c r="J857" s="440"/>
      <c r="K857" s="440"/>
      <c r="L857" s="440"/>
      <c r="M857" s="440"/>
      <c r="N857" s="440"/>
      <c r="O857" s="440"/>
      <c r="P857" s="440"/>
      <c r="Q857" s="440"/>
      <c r="R857" s="440"/>
      <c r="S857" s="440"/>
      <c r="T857" s="440"/>
      <c r="U857" s="440"/>
      <c r="V857" s="440"/>
      <c r="W857" s="440"/>
      <c r="X857" s="440"/>
      <c r="Y857" s="440"/>
      <c r="Z857" s="440"/>
    </row>
    <row r="858" ht="23.25" customHeight="1">
      <c r="A858" s="440"/>
      <c r="B858" s="440"/>
      <c r="C858" s="440"/>
      <c r="D858" s="440"/>
      <c r="E858" s="440"/>
      <c r="F858" s="440"/>
      <c r="G858" s="440"/>
      <c r="H858" s="440"/>
      <c r="I858" s="440"/>
      <c r="J858" s="440"/>
      <c r="K858" s="440"/>
      <c r="L858" s="440"/>
      <c r="M858" s="440"/>
      <c r="N858" s="440"/>
      <c r="O858" s="440"/>
      <c r="P858" s="440"/>
      <c r="Q858" s="440"/>
      <c r="R858" s="440"/>
      <c r="S858" s="440"/>
      <c r="T858" s="440"/>
      <c r="U858" s="440"/>
      <c r="V858" s="440"/>
      <c r="W858" s="440"/>
      <c r="X858" s="440"/>
      <c r="Y858" s="440"/>
      <c r="Z858" s="440"/>
    </row>
    <row r="859" ht="23.25" customHeight="1">
      <c r="A859" s="440"/>
      <c r="B859" s="440"/>
      <c r="C859" s="440"/>
      <c r="D859" s="440"/>
      <c r="E859" s="440"/>
      <c r="F859" s="440"/>
      <c r="G859" s="440"/>
      <c r="H859" s="440"/>
      <c r="I859" s="440"/>
      <c r="J859" s="440"/>
      <c r="K859" s="440"/>
      <c r="L859" s="440"/>
      <c r="M859" s="440"/>
      <c r="N859" s="440"/>
      <c r="O859" s="440"/>
      <c r="P859" s="440"/>
      <c r="Q859" s="440"/>
      <c r="R859" s="440"/>
      <c r="S859" s="440"/>
      <c r="T859" s="440"/>
      <c r="U859" s="440"/>
      <c r="V859" s="440"/>
      <c r="W859" s="440"/>
      <c r="X859" s="440"/>
      <c r="Y859" s="440"/>
      <c r="Z859" s="440"/>
    </row>
    <row r="860" ht="23.25" customHeight="1">
      <c r="A860" s="440"/>
      <c r="B860" s="440"/>
      <c r="C860" s="440"/>
      <c r="D860" s="440"/>
      <c r="E860" s="440"/>
      <c r="F860" s="440"/>
      <c r="G860" s="440"/>
      <c r="H860" s="440"/>
      <c r="I860" s="440"/>
      <c r="J860" s="440"/>
      <c r="K860" s="440"/>
      <c r="L860" s="440"/>
      <c r="M860" s="440"/>
      <c r="N860" s="440"/>
      <c r="O860" s="440"/>
      <c r="P860" s="440"/>
      <c r="Q860" s="440"/>
      <c r="R860" s="440"/>
      <c r="S860" s="440"/>
      <c r="T860" s="440"/>
      <c r="U860" s="440"/>
      <c r="V860" s="440"/>
      <c r="W860" s="440"/>
      <c r="X860" s="440"/>
      <c r="Y860" s="440"/>
      <c r="Z860" s="440"/>
    </row>
    <row r="861" ht="23.25" customHeight="1">
      <c r="A861" s="440"/>
      <c r="B861" s="440"/>
      <c r="C861" s="440"/>
      <c r="D861" s="440"/>
      <c r="E861" s="440"/>
      <c r="F861" s="440"/>
      <c r="G861" s="440"/>
      <c r="H861" s="440"/>
      <c r="I861" s="440"/>
      <c r="J861" s="440"/>
      <c r="K861" s="440"/>
      <c r="L861" s="440"/>
      <c r="M861" s="440"/>
      <c r="N861" s="440"/>
      <c r="O861" s="440"/>
      <c r="P861" s="440"/>
      <c r="Q861" s="440"/>
      <c r="R861" s="440"/>
      <c r="S861" s="440"/>
      <c r="T861" s="440"/>
      <c r="U861" s="440"/>
      <c r="V861" s="440"/>
      <c r="W861" s="440"/>
      <c r="X861" s="440"/>
      <c r="Y861" s="440"/>
      <c r="Z861" s="440"/>
    </row>
    <row r="862" ht="23.25" customHeight="1">
      <c r="A862" s="440"/>
      <c r="B862" s="440"/>
      <c r="C862" s="440"/>
      <c r="D862" s="440"/>
      <c r="E862" s="440"/>
      <c r="F862" s="440"/>
      <c r="G862" s="440"/>
      <c r="H862" s="440"/>
      <c r="I862" s="440"/>
      <c r="J862" s="440"/>
      <c r="K862" s="440"/>
      <c r="L862" s="440"/>
      <c r="M862" s="440"/>
      <c r="N862" s="440"/>
      <c r="O862" s="440"/>
      <c r="P862" s="440"/>
      <c r="Q862" s="440"/>
      <c r="R862" s="440"/>
      <c r="S862" s="440"/>
      <c r="T862" s="440"/>
      <c r="U862" s="440"/>
      <c r="V862" s="440"/>
      <c r="W862" s="440"/>
      <c r="X862" s="440"/>
      <c r="Y862" s="440"/>
      <c r="Z862" s="440"/>
    </row>
    <row r="863" ht="23.25" customHeight="1">
      <c r="A863" s="440"/>
      <c r="B863" s="440"/>
      <c r="C863" s="440"/>
      <c r="D863" s="440"/>
      <c r="E863" s="440"/>
      <c r="F863" s="440"/>
      <c r="G863" s="440"/>
      <c r="H863" s="440"/>
      <c r="I863" s="440"/>
      <c r="J863" s="440"/>
      <c r="K863" s="440"/>
      <c r="L863" s="440"/>
      <c r="M863" s="440"/>
      <c r="N863" s="440"/>
      <c r="O863" s="440"/>
      <c r="P863" s="440"/>
      <c r="Q863" s="440"/>
      <c r="R863" s="440"/>
      <c r="S863" s="440"/>
      <c r="T863" s="440"/>
      <c r="U863" s="440"/>
      <c r="V863" s="440"/>
      <c r="W863" s="440"/>
      <c r="X863" s="440"/>
      <c r="Y863" s="440"/>
      <c r="Z863" s="440"/>
    </row>
    <row r="864" ht="23.25" customHeight="1">
      <c r="A864" s="440"/>
      <c r="B864" s="440"/>
      <c r="C864" s="440"/>
      <c r="D864" s="440"/>
      <c r="E864" s="440"/>
      <c r="F864" s="440"/>
      <c r="G864" s="440"/>
      <c r="H864" s="440"/>
      <c r="I864" s="440"/>
      <c r="J864" s="440"/>
      <c r="K864" s="440"/>
      <c r="L864" s="440"/>
      <c r="M864" s="440"/>
      <c r="N864" s="440"/>
      <c r="O864" s="440"/>
      <c r="P864" s="440"/>
      <c r="Q864" s="440"/>
      <c r="R864" s="440"/>
      <c r="S864" s="440"/>
      <c r="T864" s="440"/>
      <c r="U864" s="440"/>
      <c r="V864" s="440"/>
      <c r="W864" s="440"/>
      <c r="X864" s="440"/>
      <c r="Y864" s="440"/>
      <c r="Z864" s="440"/>
    </row>
    <row r="865" ht="23.25" customHeight="1">
      <c r="A865" s="440"/>
      <c r="B865" s="440"/>
      <c r="C865" s="440"/>
      <c r="D865" s="440"/>
      <c r="E865" s="440"/>
      <c r="F865" s="440"/>
      <c r="G865" s="440"/>
      <c r="H865" s="440"/>
      <c r="I865" s="440"/>
      <c r="J865" s="440"/>
      <c r="K865" s="440"/>
      <c r="L865" s="440"/>
      <c r="M865" s="440"/>
      <c r="N865" s="440"/>
      <c r="O865" s="440"/>
      <c r="P865" s="440"/>
      <c r="Q865" s="440"/>
      <c r="R865" s="440"/>
      <c r="S865" s="440"/>
      <c r="T865" s="440"/>
      <c r="U865" s="440"/>
      <c r="V865" s="440"/>
      <c r="W865" s="440"/>
      <c r="X865" s="440"/>
      <c r="Y865" s="440"/>
      <c r="Z865" s="440"/>
    </row>
    <row r="866" ht="23.25" customHeight="1">
      <c r="A866" s="440"/>
      <c r="B866" s="440"/>
      <c r="C866" s="440"/>
      <c r="D866" s="440"/>
      <c r="E866" s="440"/>
      <c r="F866" s="440"/>
      <c r="G866" s="440"/>
      <c r="H866" s="440"/>
      <c r="I866" s="440"/>
      <c r="J866" s="440"/>
      <c r="K866" s="440"/>
      <c r="L866" s="440"/>
      <c r="M866" s="440"/>
      <c r="N866" s="440"/>
      <c r="O866" s="440"/>
      <c r="P866" s="440"/>
      <c r="Q866" s="440"/>
      <c r="R866" s="440"/>
      <c r="S866" s="440"/>
      <c r="T866" s="440"/>
      <c r="U866" s="440"/>
      <c r="V866" s="440"/>
      <c r="W866" s="440"/>
      <c r="X866" s="440"/>
      <c r="Y866" s="440"/>
      <c r="Z866" s="440"/>
    </row>
    <row r="867" ht="23.25" customHeight="1">
      <c r="A867" s="440"/>
      <c r="B867" s="440"/>
      <c r="C867" s="440"/>
      <c r="D867" s="440"/>
      <c r="E867" s="440"/>
      <c r="F867" s="440"/>
      <c r="G867" s="440"/>
      <c r="H867" s="440"/>
      <c r="I867" s="440"/>
      <c r="J867" s="440"/>
      <c r="K867" s="440"/>
      <c r="L867" s="440"/>
      <c r="M867" s="440"/>
      <c r="N867" s="440"/>
      <c r="O867" s="440"/>
      <c r="P867" s="440"/>
      <c r="Q867" s="440"/>
      <c r="R867" s="440"/>
      <c r="S867" s="440"/>
      <c r="T867" s="440"/>
      <c r="U867" s="440"/>
      <c r="V867" s="440"/>
      <c r="W867" s="440"/>
      <c r="X867" s="440"/>
      <c r="Y867" s="440"/>
      <c r="Z867" s="440"/>
    </row>
    <row r="868" ht="23.25" customHeight="1">
      <c r="A868" s="440"/>
      <c r="B868" s="440"/>
      <c r="C868" s="440"/>
      <c r="D868" s="440"/>
      <c r="E868" s="440"/>
      <c r="F868" s="440"/>
      <c r="G868" s="440"/>
      <c r="H868" s="440"/>
      <c r="I868" s="440"/>
      <c r="J868" s="440"/>
      <c r="K868" s="440"/>
      <c r="L868" s="440"/>
      <c r="M868" s="440"/>
      <c r="N868" s="440"/>
      <c r="O868" s="440"/>
      <c r="P868" s="440"/>
      <c r="Q868" s="440"/>
      <c r="R868" s="440"/>
      <c r="S868" s="440"/>
      <c r="T868" s="440"/>
      <c r="U868" s="440"/>
      <c r="V868" s="440"/>
      <c r="W868" s="440"/>
      <c r="X868" s="440"/>
      <c r="Y868" s="440"/>
      <c r="Z868" s="440"/>
    </row>
    <row r="869" ht="23.25" customHeight="1">
      <c r="A869" s="440"/>
      <c r="B869" s="440"/>
      <c r="C869" s="440"/>
      <c r="D869" s="440"/>
      <c r="E869" s="440"/>
      <c r="F869" s="440"/>
      <c r="G869" s="440"/>
      <c r="H869" s="440"/>
      <c r="I869" s="440"/>
      <c r="J869" s="440"/>
      <c r="K869" s="440"/>
      <c r="L869" s="440"/>
      <c r="M869" s="440"/>
      <c r="N869" s="440"/>
      <c r="O869" s="440"/>
      <c r="P869" s="440"/>
      <c r="Q869" s="440"/>
      <c r="R869" s="440"/>
      <c r="S869" s="440"/>
      <c r="T869" s="440"/>
      <c r="U869" s="440"/>
      <c r="V869" s="440"/>
      <c r="W869" s="440"/>
      <c r="X869" s="440"/>
      <c r="Y869" s="440"/>
      <c r="Z869" s="440"/>
    </row>
    <row r="870" ht="23.25" customHeight="1">
      <c r="A870" s="440"/>
      <c r="B870" s="440"/>
      <c r="C870" s="440"/>
      <c r="D870" s="440"/>
      <c r="E870" s="440"/>
      <c r="F870" s="440"/>
      <c r="G870" s="440"/>
      <c r="H870" s="440"/>
      <c r="I870" s="440"/>
      <c r="J870" s="440"/>
      <c r="K870" s="440"/>
      <c r="L870" s="440"/>
      <c r="M870" s="440"/>
      <c r="N870" s="440"/>
      <c r="O870" s="440"/>
      <c r="P870" s="440"/>
      <c r="Q870" s="440"/>
      <c r="R870" s="440"/>
      <c r="S870" s="440"/>
      <c r="T870" s="440"/>
      <c r="U870" s="440"/>
      <c r="V870" s="440"/>
      <c r="W870" s="440"/>
      <c r="X870" s="440"/>
      <c r="Y870" s="440"/>
      <c r="Z870" s="440"/>
    </row>
    <row r="871" ht="23.25" customHeight="1">
      <c r="A871" s="440"/>
      <c r="B871" s="440"/>
      <c r="C871" s="440"/>
      <c r="D871" s="440"/>
      <c r="E871" s="440"/>
      <c r="F871" s="440"/>
      <c r="G871" s="440"/>
      <c r="H871" s="440"/>
      <c r="I871" s="440"/>
      <c r="J871" s="440"/>
      <c r="K871" s="440"/>
      <c r="L871" s="440"/>
      <c r="M871" s="440"/>
      <c r="N871" s="440"/>
      <c r="O871" s="440"/>
      <c r="P871" s="440"/>
      <c r="Q871" s="440"/>
      <c r="R871" s="440"/>
      <c r="S871" s="440"/>
      <c r="T871" s="440"/>
      <c r="U871" s="440"/>
      <c r="V871" s="440"/>
      <c r="W871" s="440"/>
      <c r="X871" s="440"/>
      <c r="Y871" s="440"/>
      <c r="Z871" s="440"/>
    </row>
    <row r="872" ht="23.25" customHeight="1">
      <c r="A872" s="440"/>
      <c r="B872" s="440"/>
      <c r="C872" s="440"/>
      <c r="D872" s="440"/>
      <c r="E872" s="440"/>
      <c r="F872" s="440"/>
      <c r="G872" s="440"/>
      <c r="H872" s="440"/>
      <c r="I872" s="440"/>
      <c r="J872" s="440"/>
      <c r="K872" s="440"/>
      <c r="L872" s="440"/>
      <c r="M872" s="440"/>
      <c r="N872" s="440"/>
      <c r="O872" s="440"/>
      <c r="P872" s="440"/>
      <c r="Q872" s="440"/>
      <c r="R872" s="440"/>
      <c r="S872" s="440"/>
      <c r="T872" s="440"/>
      <c r="U872" s="440"/>
      <c r="V872" s="440"/>
      <c r="W872" s="440"/>
      <c r="X872" s="440"/>
      <c r="Y872" s="440"/>
      <c r="Z872" s="440"/>
    </row>
    <row r="873" ht="23.25" customHeight="1">
      <c r="A873" s="440"/>
      <c r="B873" s="440"/>
      <c r="C873" s="440"/>
      <c r="D873" s="440"/>
      <c r="E873" s="440"/>
      <c r="F873" s="440"/>
      <c r="G873" s="440"/>
      <c r="H873" s="440"/>
      <c r="I873" s="440"/>
      <c r="J873" s="440"/>
      <c r="K873" s="440"/>
      <c r="L873" s="440"/>
      <c r="M873" s="440"/>
      <c r="N873" s="440"/>
      <c r="O873" s="440"/>
      <c r="P873" s="440"/>
      <c r="Q873" s="440"/>
      <c r="R873" s="440"/>
      <c r="S873" s="440"/>
      <c r="T873" s="440"/>
      <c r="U873" s="440"/>
      <c r="V873" s="440"/>
      <c r="W873" s="440"/>
      <c r="X873" s="440"/>
      <c r="Y873" s="440"/>
      <c r="Z873" s="440"/>
    </row>
    <row r="874" ht="23.25" customHeight="1">
      <c r="A874" s="440"/>
      <c r="B874" s="440"/>
      <c r="C874" s="440"/>
      <c r="D874" s="440"/>
      <c r="E874" s="440"/>
      <c r="F874" s="440"/>
      <c r="G874" s="440"/>
      <c r="H874" s="440"/>
      <c r="I874" s="440"/>
      <c r="J874" s="440"/>
      <c r="K874" s="440"/>
      <c r="L874" s="440"/>
      <c r="M874" s="440"/>
      <c r="N874" s="440"/>
      <c r="O874" s="440"/>
      <c r="P874" s="440"/>
      <c r="Q874" s="440"/>
      <c r="R874" s="440"/>
      <c r="S874" s="440"/>
      <c r="T874" s="440"/>
      <c r="U874" s="440"/>
      <c r="V874" s="440"/>
      <c r="W874" s="440"/>
      <c r="X874" s="440"/>
      <c r="Y874" s="440"/>
      <c r="Z874" s="440"/>
    </row>
    <row r="875" ht="23.25" customHeight="1">
      <c r="A875" s="440"/>
      <c r="B875" s="440"/>
      <c r="C875" s="440"/>
      <c r="D875" s="440"/>
      <c r="E875" s="440"/>
      <c r="F875" s="440"/>
      <c r="G875" s="440"/>
      <c r="H875" s="440"/>
      <c r="I875" s="440"/>
      <c r="J875" s="440"/>
      <c r="K875" s="440"/>
      <c r="L875" s="440"/>
      <c r="M875" s="440"/>
      <c r="N875" s="440"/>
      <c r="O875" s="440"/>
      <c r="P875" s="440"/>
      <c r="Q875" s="440"/>
      <c r="R875" s="440"/>
      <c r="S875" s="440"/>
      <c r="T875" s="440"/>
      <c r="U875" s="440"/>
      <c r="V875" s="440"/>
      <c r="W875" s="440"/>
      <c r="X875" s="440"/>
      <c r="Y875" s="440"/>
      <c r="Z875" s="440"/>
    </row>
    <row r="876" ht="23.25" customHeight="1">
      <c r="A876" s="440"/>
      <c r="B876" s="440"/>
      <c r="C876" s="440"/>
      <c r="D876" s="440"/>
      <c r="E876" s="440"/>
      <c r="F876" s="440"/>
      <c r="G876" s="440"/>
      <c r="H876" s="440"/>
      <c r="I876" s="440"/>
      <c r="J876" s="440"/>
      <c r="K876" s="440"/>
      <c r="L876" s="440"/>
      <c r="M876" s="440"/>
      <c r="N876" s="440"/>
      <c r="O876" s="440"/>
      <c r="P876" s="440"/>
      <c r="Q876" s="440"/>
      <c r="R876" s="440"/>
      <c r="S876" s="440"/>
      <c r="T876" s="440"/>
      <c r="U876" s="440"/>
      <c r="V876" s="440"/>
      <c r="W876" s="440"/>
      <c r="X876" s="440"/>
      <c r="Y876" s="440"/>
      <c r="Z876" s="440"/>
    </row>
    <row r="877" ht="23.25" customHeight="1">
      <c r="A877" s="440"/>
      <c r="B877" s="440"/>
      <c r="C877" s="440"/>
      <c r="D877" s="440"/>
      <c r="E877" s="440"/>
      <c r="F877" s="440"/>
      <c r="G877" s="440"/>
      <c r="H877" s="440"/>
      <c r="I877" s="440"/>
      <c r="J877" s="440"/>
      <c r="K877" s="440"/>
      <c r="L877" s="440"/>
      <c r="M877" s="440"/>
      <c r="N877" s="440"/>
      <c r="O877" s="440"/>
      <c r="P877" s="440"/>
      <c r="Q877" s="440"/>
      <c r="R877" s="440"/>
      <c r="S877" s="440"/>
      <c r="T877" s="440"/>
      <c r="U877" s="440"/>
      <c r="V877" s="440"/>
      <c r="W877" s="440"/>
      <c r="X877" s="440"/>
      <c r="Y877" s="440"/>
      <c r="Z877" s="440"/>
    </row>
    <row r="878" ht="23.25" customHeight="1">
      <c r="A878" s="440"/>
      <c r="B878" s="440"/>
      <c r="C878" s="440"/>
      <c r="D878" s="440"/>
      <c r="E878" s="440"/>
      <c r="F878" s="440"/>
      <c r="G878" s="440"/>
      <c r="H878" s="440"/>
      <c r="I878" s="440"/>
      <c r="J878" s="440"/>
      <c r="K878" s="440"/>
      <c r="L878" s="440"/>
      <c r="M878" s="440"/>
      <c r="N878" s="440"/>
      <c r="O878" s="440"/>
      <c r="P878" s="440"/>
      <c r="Q878" s="440"/>
      <c r="R878" s="440"/>
      <c r="S878" s="440"/>
      <c r="T878" s="440"/>
      <c r="U878" s="440"/>
      <c r="V878" s="440"/>
      <c r="W878" s="440"/>
      <c r="X878" s="440"/>
      <c r="Y878" s="440"/>
      <c r="Z878" s="440"/>
    </row>
    <row r="879" ht="23.25" customHeight="1">
      <c r="A879" s="440"/>
      <c r="B879" s="440"/>
      <c r="C879" s="440"/>
      <c r="D879" s="440"/>
      <c r="E879" s="440"/>
      <c r="F879" s="440"/>
      <c r="G879" s="440"/>
      <c r="H879" s="440"/>
      <c r="I879" s="440"/>
      <c r="J879" s="440"/>
      <c r="K879" s="440"/>
      <c r="L879" s="440"/>
      <c r="M879" s="440"/>
      <c r="N879" s="440"/>
      <c r="O879" s="440"/>
      <c r="P879" s="440"/>
      <c r="Q879" s="440"/>
      <c r="R879" s="440"/>
      <c r="S879" s="440"/>
      <c r="T879" s="440"/>
      <c r="U879" s="440"/>
      <c r="V879" s="440"/>
      <c r="W879" s="440"/>
      <c r="X879" s="440"/>
      <c r="Y879" s="440"/>
      <c r="Z879" s="440"/>
    </row>
    <row r="880" ht="23.25" customHeight="1">
      <c r="A880" s="440"/>
      <c r="B880" s="440"/>
      <c r="C880" s="440"/>
      <c r="D880" s="440"/>
      <c r="E880" s="440"/>
      <c r="F880" s="440"/>
      <c r="G880" s="440"/>
      <c r="H880" s="440"/>
      <c r="I880" s="440"/>
      <c r="J880" s="440"/>
      <c r="K880" s="440"/>
      <c r="L880" s="440"/>
      <c r="M880" s="440"/>
      <c r="N880" s="440"/>
      <c r="O880" s="440"/>
      <c r="P880" s="440"/>
      <c r="Q880" s="440"/>
      <c r="R880" s="440"/>
      <c r="S880" s="440"/>
      <c r="T880" s="440"/>
      <c r="U880" s="440"/>
      <c r="V880" s="440"/>
      <c r="W880" s="440"/>
      <c r="X880" s="440"/>
      <c r="Y880" s="440"/>
      <c r="Z880" s="440"/>
    </row>
    <row r="881" ht="23.25" customHeight="1">
      <c r="A881" s="440"/>
      <c r="B881" s="440"/>
      <c r="C881" s="440"/>
      <c r="D881" s="440"/>
      <c r="E881" s="440"/>
      <c r="F881" s="440"/>
      <c r="G881" s="440"/>
      <c r="H881" s="440"/>
      <c r="I881" s="440"/>
      <c r="J881" s="440"/>
      <c r="K881" s="440"/>
      <c r="L881" s="440"/>
      <c r="M881" s="440"/>
      <c r="N881" s="440"/>
      <c r="O881" s="440"/>
      <c r="P881" s="440"/>
      <c r="Q881" s="440"/>
      <c r="R881" s="440"/>
      <c r="S881" s="440"/>
      <c r="T881" s="440"/>
      <c r="U881" s="440"/>
      <c r="V881" s="440"/>
      <c r="W881" s="440"/>
      <c r="X881" s="440"/>
      <c r="Y881" s="440"/>
      <c r="Z881" s="440"/>
    </row>
    <row r="882" ht="23.25" customHeight="1">
      <c r="A882" s="440"/>
      <c r="B882" s="440"/>
      <c r="C882" s="440"/>
      <c r="D882" s="440"/>
      <c r="E882" s="440"/>
      <c r="F882" s="440"/>
      <c r="G882" s="440"/>
      <c r="H882" s="440"/>
      <c r="I882" s="440"/>
      <c r="J882" s="440"/>
      <c r="K882" s="440"/>
      <c r="L882" s="440"/>
      <c r="M882" s="440"/>
      <c r="N882" s="440"/>
      <c r="O882" s="440"/>
      <c r="P882" s="440"/>
      <c r="Q882" s="440"/>
      <c r="R882" s="440"/>
      <c r="S882" s="440"/>
      <c r="T882" s="440"/>
      <c r="U882" s="440"/>
      <c r="V882" s="440"/>
      <c r="W882" s="440"/>
      <c r="X882" s="440"/>
      <c r="Y882" s="440"/>
      <c r="Z882" s="440"/>
    </row>
    <row r="883" ht="23.25" customHeight="1">
      <c r="A883" s="440"/>
      <c r="B883" s="440"/>
      <c r="C883" s="440"/>
      <c r="D883" s="440"/>
      <c r="E883" s="440"/>
      <c r="F883" s="440"/>
      <c r="G883" s="440"/>
      <c r="H883" s="440"/>
      <c r="I883" s="440"/>
      <c r="J883" s="440"/>
      <c r="K883" s="440"/>
      <c r="L883" s="440"/>
      <c r="M883" s="440"/>
      <c r="N883" s="440"/>
      <c r="O883" s="440"/>
      <c r="P883" s="440"/>
      <c r="Q883" s="440"/>
      <c r="R883" s="440"/>
      <c r="S883" s="440"/>
      <c r="T883" s="440"/>
      <c r="U883" s="440"/>
      <c r="V883" s="440"/>
      <c r="W883" s="440"/>
      <c r="X883" s="440"/>
      <c r="Y883" s="440"/>
      <c r="Z883" s="440"/>
    </row>
    <row r="884" ht="23.25" customHeight="1">
      <c r="A884" s="440"/>
      <c r="B884" s="440"/>
      <c r="C884" s="440"/>
      <c r="D884" s="440"/>
      <c r="E884" s="440"/>
      <c r="F884" s="440"/>
      <c r="G884" s="440"/>
      <c r="H884" s="440"/>
      <c r="I884" s="440"/>
      <c r="J884" s="440"/>
      <c r="K884" s="440"/>
      <c r="L884" s="440"/>
      <c r="M884" s="440"/>
      <c r="N884" s="440"/>
      <c r="O884" s="440"/>
      <c r="P884" s="440"/>
      <c r="Q884" s="440"/>
      <c r="R884" s="440"/>
      <c r="S884" s="440"/>
      <c r="T884" s="440"/>
      <c r="U884" s="440"/>
      <c r="V884" s="440"/>
      <c r="W884" s="440"/>
      <c r="X884" s="440"/>
      <c r="Y884" s="440"/>
      <c r="Z884" s="440"/>
    </row>
    <row r="885" ht="23.25" customHeight="1">
      <c r="A885" s="440"/>
      <c r="B885" s="440"/>
      <c r="C885" s="440"/>
      <c r="D885" s="440"/>
      <c r="E885" s="440"/>
      <c r="F885" s="440"/>
      <c r="G885" s="440"/>
      <c r="H885" s="440"/>
      <c r="I885" s="440"/>
      <c r="J885" s="440"/>
      <c r="K885" s="440"/>
      <c r="L885" s="440"/>
      <c r="M885" s="440"/>
      <c r="N885" s="440"/>
      <c r="O885" s="440"/>
      <c r="P885" s="440"/>
      <c r="Q885" s="440"/>
      <c r="R885" s="440"/>
      <c r="S885" s="440"/>
      <c r="T885" s="440"/>
      <c r="U885" s="440"/>
      <c r="V885" s="440"/>
      <c r="W885" s="440"/>
      <c r="X885" s="440"/>
      <c r="Y885" s="440"/>
      <c r="Z885" s="440"/>
    </row>
    <row r="886" ht="23.25" customHeight="1">
      <c r="A886" s="440"/>
      <c r="B886" s="440"/>
      <c r="C886" s="440"/>
      <c r="D886" s="440"/>
      <c r="E886" s="440"/>
      <c r="F886" s="440"/>
      <c r="G886" s="440"/>
      <c r="H886" s="440"/>
      <c r="I886" s="440"/>
      <c r="J886" s="440"/>
      <c r="K886" s="440"/>
      <c r="L886" s="440"/>
      <c r="M886" s="440"/>
      <c r="N886" s="440"/>
      <c r="O886" s="440"/>
      <c r="P886" s="440"/>
      <c r="Q886" s="440"/>
      <c r="R886" s="440"/>
      <c r="S886" s="440"/>
      <c r="T886" s="440"/>
      <c r="U886" s="440"/>
      <c r="V886" s="440"/>
      <c r="W886" s="440"/>
      <c r="X886" s="440"/>
      <c r="Y886" s="440"/>
      <c r="Z886" s="440"/>
    </row>
    <row r="887" ht="23.25" customHeight="1">
      <c r="A887" s="440"/>
      <c r="B887" s="440"/>
      <c r="C887" s="440"/>
      <c r="D887" s="440"/>
      <c r="E887" s="440"/>
      <c r="F887" s="440"/>
      <c r="G887" s="440"/>
      <c r="H887" s="440"/>
      <c r="I887" s="440"/>
      <c r="J887" s="440"/>
      <c r="K887" s="440"/>
      <c r="L887" s="440"/>
      <c r="M887" s="440"/>
      <c r="N887" s="440"/>
      <c r="O887" s="440"/>
      <c r="P887" s="440"/>
      <c r="Q887" s="440"/>
      <c r="R887" s="440"/>
      <c r="S887" s="440"/>
      <c r="T887" s="440"/>
      <c r="U887" s="440"/>
      <c r="V887" s="440"/>
      <c r="W887" s="440"/>
      <c r="X887" s="440"/>
      <c r="Y887" s="440"/>
      <c r="Z887" s="440"/>
    </row>
    <row r="888" ht="23.25" customHeight="1">
      <c r="A888" s="440"/>
      <c r="B888" s="440"/>
      <c r="C888" s="440"/>
      <c r="D888" s="440"/>
      <c r="E888" s="440"/>
      <c r="F888" s="440"/>
      <c r="G888" s="440"/>
      <c r="H888" s="440"/>
      <c r="I888" s="440"/>
      <c r="J888" s="440"/>
      <c r="K888" s="440"/>
      <c r="L888" s="440"/>
      <c r="M888" s="440"/>
      <c r="N888" s="440"/>
      <c r="O888" s="440"/>
      <c r="P888" s="440"/>
      <c r="Q888" s="440"/>
      <c r="R888" s="440"/>
      <c r="S888" s="440"/>
      <c r="T888" s="440"/>
      <c r="U888" s="440"/>
      <c r="V888" s="440"/>
      <c r="W888" s="440"/>
      <c r="X888" s="440"/>
      <c r="Y888" s="440"/>
      <c r="Z888" s="440"/>
    </row>
    <row r="889" ht="23.25" customHeight="1">
      <c r="A889" s="440"/>
      <c r="B889" s="440"/>
      <c r="C889" s="440"/>
      <c r="D889" s="440"/>
      <c r="E889" s="440"/>
      <c r="F889" s="440"/>
      <c r="G889" s="440"/>
      <c r="H889" s="440"/>
      <c r="I889" s="440"/>
      <c r="J889" s="440"/>
      <c r="K889" s="440"/>
      <c r="L889" s="440"/>
      <c r="M889" s="440"/>
      <c r="N889" s="440"/>
      <c r="O889" s="440"/>
      <c r="P889" s="440"/>
      <c r="Q889" s="440"/>
      <c r="R889" s="440"/>
      <c r="S889" s="440"/>
      <c r="T889" s="440"/>
      <c r="U889" s="440"/>
      <c r="V889" s="440"/>
      <c r="W889" s="440"/>
      <c r="X889" s="440"/>
      <c r="Y889" s="440"/>
      <c r="Z889" s="440"/>
    </row>
    <row r="890" ht="23.25" customHeight="1">
      <c r="A890" s="440"/>
      <c r="B890" s="440"/>
      <c r="C890" s="440"/>
      <c r="D890" s="440"/>
      <c r="E890" s="440"/>
      <c r="F890" s="440"/>
      <c r="G890" s="440"/>
      <c r="H890" s="440"/>
      <c r="I890" s="440"/>
      <c r="J890" s="440"/>
      <c r="K890" s="440"/>
      <c r="L890" s="440"/>
      <c r="M890" s="440"/>
      <c r="N890" s="440"/>
      <c r="O890" s="440"/>
      <c r="P890" s="440"/>
      <c r="Q890" s="440"/>
      <c r="R890" s="440"/>
      <c r="S890" s="440"/>
      <c r="T890" s="440"/>
      <c r="U890" s="440"/>
      <c r="V890" s="440"/>
      <c r="W890" s="440"/>
      <c r="X890" s="440"/>
      <c r="Y890" s="440"/>
      <c r="Z890" s="440"/>
    </row>
    <row r="891" ht="23.25" customHeight="1">
      <c r="A891" s="440"/>
      <c r="B891" s="440"/>
      <c r="C891" s="440"/>
      <c r="D891" s="440"/>
      <c r="E891" s="440"/>
      <c r="F891" s="440"/>
      <c r="G891" s="440"/>
      <c r="H891" s="440"/>
      <c r="I891" s="440"/>
      <c r="J891" s="440"/>
      <c r="K891" s="440"/>
      <c r="L891" s="440"/>
      <c r="M891" s="440"/>
      <c r="N891" s="440"/>
      <c r="O891" s="440"/>
      <c r="P891" s="440"/>
      <c r="Q891" s="440"/>
      <c r="R891" s="440"/>
      <c r="S891" s="440"/>
      <c r="T891" s="440"/>
      <c r="U891" s="440"/>
      <c r="V891" s="440"/>
      <c r="W891" s="440"/>
      <c r="X891" s="440"/>
      <c r="Y891" s="440"/>
      <c r="Z891" s="440"/>
    </row>
    <row r="892" ht="23.25" customHeight="1">
      <c r="A892" s="440"/>
      <c r="B892" s="440"/>
      <c r="C892" s="440"/>
      <c r="D892" s="440"/>
      <c r="E892" s="440"/>
      <c r="F892" s="440"/>
      <c r="G892" s="440"/>
      <c r="H892" s="440"/>
      <c r="I892" s="440"/>
      <c r="J892" s="440"/>
      <c r="K892" s="440"/>
      <c r="L892" s="440"/>
      <c r="M892" s="440"/>
      <c r="N892" s="440"/>
      <c r="O892" s="440"/>
      <c r="P892" s="440"/>
      <c r="Q892" s="440"/>
      <c r="R892" s="440"/>
      <c r="S892" s="440"/>
      <c r="T892" s="440"/>
      <c r="U892" s="440"/>
      <c r="V892" s="440"/>
      <c r="W892" s="440"/>
      <c r="X892" s="440"/>
      <c r="Y892" s="440"/>
      <c r="Z892" s="440"/>
    </row>
    <row r="893" ht="23.25" customHeight="1">
      <c r="A893" s="440"/>
      <c r="B893" s="440"/>
      <c r="C893" s="440"/>
      <c r="D893" s="440"/>
      <c r="E893" s="440"/>
      <c r="F893" s="440"/>
      <c r="G893" s="440"/>
      <c r="H893" s="440"/>
      <c r="I893" s="440"/>
      <c r="J893" s="440"/>
      <c r="K893" s="440"/>
      <c r="L893" s="440"/>
      <c r="M893" s="440"/>
      <c r="N893" s="440"/>
      <c r="O893" s="440"/>
      <c r="P893" s="440"/>
      <c r="Q893" s="440"/>
      <c r="R893" s="440"/>
      <c r="S893" s="440"/>
      <c r="T893" s="440"/>
      <c r="U893" s="440"/>
      <c r="V893" s="440"/>
      <c r="W893" s="440"/>
      <c r="X893" s="440"/>
      <c r="Y893" s="440"/>
      <c r="Z893" s="440"/>
    </row>
    <row r="894" ht="23.25" customHeight="1">
      <c r="A894" s="440"/>
      <c r="B894" s="440"/>
      <c r="C894" s="440"/>
      <c r="D894" s="440"/>
      <c r="E894" s="440"/>
      <c r="F894" s="440"/>
      <c r="G894" s="440"/>
      <c r="H894" s="440"/>
      <c r="I894" s="440"/>
      <c r="J894" s="440"/>
      <c r="K894" s="440"/>
      <c r="L894" s="440"/>
      <c r="M894" s="440"/>
      <c r="N894" s="440"/>
      <c r="O894" s="440"/>
      <c r="P894" s="440"/>
      <c r="Q894" s="440"/>
      <c r="R894" s="440"/>
      <c r="S894" s="440"/>
      <c r="T894" s="440"/>
      <c r="U894" s="440"/>
      <c r="V894" s="440"/>
      <c r="W894" s="440"/>
      <c r="X894" s="440"/>
      <c r="Y894" s="440"/>
      <c r="Z894" s="440"/>
    </row>
    <row r="895" ht="23.25" customHeight="1">
      <c r="A895" s="440"/>
      <c r="B895" s="440"/>
      <c r="C895" s="440"/>
      <c r="D895" s="440"/>
      <c r="E895" s="440"/>
      <c r="F895" s="440"/>
      <c r="G895" s="440"/>
      <c r="H895" s="440"/>
      <c r="I895" s="440"/>
      <c r="J895" s="440"/>
      <c r="K895" s="440"/>
      <c r="L895" s="440"/>
      <c r="M895" s="440"/>
      <c r="N895" s="440"/>
      <c r="O895" s="440"/>
      <c r="P895" s="440"/>
      <c r="Q895" s="440"/>
      <c r="R895" s="440"/>
      <c r="S895" s="440"/>
      <c r="T895" s="440"/>
      <c r="U895" s="440"/>
      <c r="V895" s="440"/>
      <c r="W895" s="440"/>
      <c r="X895" s="440"/>
      <c r="Y895" s="440"/>
      <c r="Z895" s="440"/>
    </row>
    <row r="896" ht="23.25" customHeight="1">
      <c r="A896" s="440"/>
      <c r="B896" s="440"/>
      <c r="C896" s="440"/>
      <c r="D896" s="440"/>
      <c r="E896" s="440"/>
      <c r="F896" s="440"/>
      <c r="G896" s="440"/>
      <c r="H896" s="440"/>
      <c r="I896" s="440"/>
      <c r="J896" s="440"/>
      <c r="K896" s="440"/>
      <c r="L896" s="440"/>
      <c r="M896" s="440"/>
      <c r="N896" s="440"/>
      <c r="O896" s="440"/>
      <c r="P896" s="440"/>
      <c r="Q896" s="440"/>
      <c r="R896" s="440"/>
      <c r="S896" s="440"/>
      <c r="T896" s="440"/>
      <c r="U896" s="440"/>
      <c r="V896" s="440"/>
      <c r="W896" s="440"/>
      <c r="X896" s="440"/>
      <c r="Y896" s="440"/>
      <c r="Z896" s="440"/>
    </row>
    <row r="897" ht="23.25" customHeight="1">
      <c r="A897" s="440"/>
      <c r="B897" s="440"/>
      <c r="C897" s="440"/>
      <c r="D897" s="440"/>
      <c r="E897" s="440"/>
      <c r="F897" s="440"/>
      <c r="G897" s="440"/>
      <c r="H897" s="440"/>
      <c r="I897" s="440"/>
      <c r="J897" s="440"/>
      <c r="K897" s="440"/>
      <c r="L897" s="440"/>
      <c r="M897" s="440"/>
      <c r="N897" s="440"/>
      <c r="O897" s="440"/>
      <c r="P897" s="440"/>
      <c r="Q897" s="440"/>
      <c r="R897" s="440"/>
      <c r="S897" s="440"/>
      <c r="T897" s="440"/>
      <c r="U897" s="440"/>
      <c r="V897" s="440"/>
      <c r="W897" s="440"/>
      <c r="X897" s="440"/>
      <c r="Y897" s="440"/>
      <c r="Z897" s="440"/>
    </row>
    <row r="898" ht="23.25" customHeight="1">
      <c r="A898" s="440"/>
      <c r="B898" s="440"/>
      <c r="C898" s="440"/>
      <c r="D898" s="440"/>
      <c r="E898" s="440"/>
      <c r="F898" s="440"/>
      <c r="G898" s="440"/>
      <c r="H898" s="440"/>
      <c r="I898" s="440"/>
      <c r="J898" s="440"/>
      <c r="K898" s="440"/>
      <c r="L898" s="440"/>
      <c r="M898" s="440"/>
      <c r="N898" s="440"/>
      <c r="O898" s="440"/>
      <c r="P898" s="440"/>
      <c r="Q898" s="440"/>
      <c r="R898" s="440"/>
      <c r="S898" s="440"/>
      <c r="T898" s="440"/>
      <c r="U898" s="440"/>
      <c r="V898" s="440"/>
      <c r="W898" s="440"/>
      <c r="X898" s="440"/>
      <c r="Y898" s="440"/>
      <c r="Z898" s="440"/>
    </row>
    <row r="899" ht="23.25" customHeight="1">
      <c r="A899" s="440"/>
      <c r="B899" s="440"/>
      <c r="C899" s="440"/>
      <c r="D899" s="440"/>
      <c r="E899" s="440"/>
      <c r="F899" s="440"/>
      <c r="G899" s="440"/>
      <c r="H899" s="440"/>
      <c r="I899" s="440"/>
      <c r="J899" s="440"/>
      <c r="K899" s="440"/>
      <c r="L899" s="440"/>
      <c r="M899" s="440"/>
      <c r="N899" s="440"/>
      <c r="O899" s="440"/>
      <c r="P899" s="440"/>
      <c r="Q899" s="440"/>
      <c r="R899" s="440"/>
      <c r="S899" s="440"/>
      <c r="T899" s="440"/>
      <c r="U899" s="440"/>
      <c r="V899" s="440"/>
      <c r="W899" s="440"/>
      <c r="X899" s="440"/>
      <c r="Y899" s="440"/>
      <c r="Z899" s="440"/>
    </row>
    <row r="900" ht="23.25" customHeight="1">
      <c r="A900" s="440"/>
      <c r="B900" s="440"/>
      <c r="C900" s="440"/>
      <c r="D900" s="440"/>
      <c r="E900" s="440"/>
      <c r="F900" s="440"/>
      <c r="G900" s="440"/>
      <c r="H900" s="440"/>
      <c r="I900" s="440"/>
      <c r="J900" s="440"/>
      <c r="K900" s="440"/>
      <c r="L900" s="440"/>
      <c r="M900" s="440"/>
      <c r="N900" s="440"/>
      <c r="O900" s="440"/>
      <c r="P900" s="440"/>
      <c r="Q900" s="440"/>
      <c r="R900" s="440"/>
      <c r="S900" s="440"/>
      <c r="T900" s="440"/>
      <c r="U900" s="440"/>
      <c r="V900" s="440"/>
      <c r="W900" s="440"/>
      <c r="X900" s="440"/>
      <c r="Y900" s="440"/>
      <c r="Z900" s="440"/>
    </row>
    <row r="901" ht="23.25" customHeight="1">
      <c r="A901" s="440"/>
      <c r="B901" s="440"/>
      <c r="C901" s="440"/>
      <c r="D901" s="440"/>
      <c r="E901" s="440"/>
      <c r="F901" s="440"/>
      <c r="G901" s="440"/>
      <c r="H901" s="440"/>
      <c r="I901" s="440"/>
      <c r="J901" s="440"/>
      <c r="K901" s="440"/>
      <c r="L901" s="440"/>
      <c r="M901" s="440"/>
      <c r="N901" s="440"/>
      <c r="O901" s="440"/>
      <c r="P901" s="440"/>
      <c r="Q901" s="440"/>
      <c r="R901" s="440"/>
      <c r="S901" s="440"/>
      <c r="T901" s="440"/>
      <c r="U901" s="440"/>
      <c r="V901" s="440"/>
      <c r="W901" s="440"/>
      <c r="X901" s="440"/>
      <c r="Y901" s="440"/>
      <c r="Z901" s="440"/>
    </row>
    <row r="902" ht="23.25" customHeight="1">
      <c r="A902" s="440"/>
      <c r="B902" s="440"/>
      <c r="C902" s="440"/>
      <c r="D902" s="440"/>
      <c r="E902" s="440"/>
      <c r="F902" s="440"/>
      <c r="G902" s="440"/>
      <c r="H902" s="440"/>
      <c r="I902" s="440"/>
      <c r="J902" s="440"/>
      <c r="K902" s="440"/>
      <c r="L902" s="440"/>
      <c r="M902" s="440"/>
      <c r="N902" s="440"/>
      <c r="O902" s="440"/>
      <c r="P902" s="440"/>
      <c r="Q902" s="440"/>
      <c r="R902" s="440"/>
      <c r="S902" s="440"/>
      <c r="T902" s="440"/>
      <c r="U902" s="440"/>
      <c r="V902" s="440"/>
      <c r="W902" s="440"/>
      <c r="X902" s="440"/>
      <c r="Y902" s="440"/>
      <c r="Z902" s="440"/>
    </row>
    <row r="903" ht="23.25" customHeight="1">
      <c r="A903" s="440"/>
      <c r="B903" s="440"/>
      <c r="C903" s="440"/>
      <c r="D903" s="440"/>
      <c r="E903" s="440"/>
      <c r="F903" s="440"/>
      <c r="G903" s="440"/>
      <c r="H903" s="440"/>
      <c r="I903" s="440"/>
      <c r="J903" s="440"/>
      <c r="K903" s="440"/>
      <c r="L903" s="440"/>
      <c r="M903" s="440"/>
      <c r="N903" s="440"/>
      <c r="O903" s="440"/>
      <c r="P903" s="440"/>
      <c r="Q903" s="440"/>
      <c r="R903" s="440"/>
      <c r="S903" s="440"/>
      <c r="T903" s="440"/>
      <c r="U903" s="440"/>
      <c r="V903" s="440"/>
      <c r="W903" s="440"/>
      <c r="X903" s="440"/>
      <c r="Y903" s="440"/>
      <c r="Z903" s="440"/>
    </row>
    <row r="904" ht="23.25" customHeight="1">
      <c r="A904" s="440"/>
      <c r="B904" s="440"/>
      <c r="C904" s="440"/>
      <c r="D904" s="440"/>
      <c r="E904" s="440"/>
      <c r="F904" s="440"/>
      <c r="G904" s="440"/>
      <c r="H904" s="440"/>
      <c r="I904" s="440"/>
      <c r="J904" s="440"/>
      <c r="K904" s="440"/>
      <c r="L904" s="440"/>
      <c r="M904" s="440"/>
      <c r="N904" s="440"/>
      <c r="O904" s="440"/>
      <c r="P904" s="440"/>
      <c r="Q904" s="440"/>
      <c r="R904" s="440"/>
      <c r="S904" s="440"/>
      <c r="T904" s="440"/>
      <c r="U904" s="440"/>
      <c r="V904" s="440"/>
      <c r="W904" s="440"/>
      <c r="X904" s="440"/>
      <c r="Y904" s="440"/>
      <c r="Z904" s="440"/>
    </row>
    <row r="905" ht="23.25" customHeight="1">
      <c r="A905" s="440"/>
      <c r="B905" s="440"/>
      <c r="C905" s="440"/>
      <c r="D905" s="440"/>
      <c r="E905" s="440"/>
      <c r="F905" s="440"/>
      <c r="G905" s="440"/>
      <c r="H905" s="440"/>
      <c r="I905" s="440"/>
      <c r="J905" s="440"/>
      <c r="K905" s="440"/>
      <c r="L905" s="440"/>
      <c r="M905" s="440"/>
      <c r="N905" s="440"/>
      <c r="O905" s="440"/>
      <c r="P905" s="440"/>
      <c r="Q905" s="440"/>
      <c r="R905" s="440"/>
      <c r="S905" s="440"/>
      <c r="T905" s="440"/>
      <c r="U905" s="440"/>
      <c r="V905" s="440"/>
      <c r="W905" s="440"/>
      <c r="X905" s="440"/>
      <c r="Y905" s="440"/>
      <c r="Z905" s="440"/>
    </row>
    <row r="906" ht="23.25" customHeight="1">
      <c r="A906" s="440"/>
      <c r="B906" s="440"/>
      <c r="C906" s="440"/>
      <c r="D906" s="440"/>
      <c r="E906" s="440"/>
      <c r="F906" s="440"/>
      <c r="G906" s="440"/>
      <c r="H906" s="440"/>
      <c r="I906" s="440"/>
      <c r="J906" s="440"/>
      <c r="K906" s="440"/>
      <c r="L906" s="440"/>
      <c r="M906" s="440"/>
      <c r="N906" s="440"/>
      <c r="O906" s="440"/>
      <c r="P906" s="440"/>
      <c r="Q906" s="440"/>
      <c r="R906" s="440"/>
      <c r="S906" s="440"/>
      <c r="T906" s="440"/>
      <c r="U906" s="440"/>
      <c r="V906" s="440"/>
      <c r="W906" s="440"/>
      <c r="X906" s="440"/>
      <c r="Y906" s="440"/>
      <c r="Z906" s="440"/>
    </row>
    <row r="907" ht="23.25" customHeight="1">
      <c r="A907" s="440"/>
      <c r="B907" s="440"/>
      <c r="C907" s="440"/>
      <c r="D907" s="440"/>
      <c r="E907" s="440"/>
      <c r="F907" s="440"/>
      <c r="G907" s="440"/>
      <c r="H907" s="440"/>
      <c r="I907" s="440"/>
      <c r="J907" s="440"/>
      <c r="K907" s="440"/>
      <c r="L907" s="440"/>
      <c r="M907" s="440"/>
      <c r="N907" s="440"/>
      <c r="O907" s="440"/>
      <c r="P907" s="440"/>
      <c r="Q907" s="440"/>
      <c r="R907" s="440"/>
      <c r="S907" s="440"/>
      <c r="T907" s="440"/>
      <c r="U907" s="440"/>
      <c r="V907" s="440"/>
      <c r="W907" s="440"/>
      <c r="X907" s="440"/>
      <c r="Y907" s="440"/>
      <c r="Z907" s="440"/>
    </row>
    <row r="908" ht="23.25" customHeight="1">
      <c r="A908" s="440"/>
      <c r="B908" s="440"/>
      <c r="C908" s="440"/>
      <c r="D908" s="440"/>
      <c r="E908" s="440"/>
      <c r="F908" s="440"/>
      <c r="G908" s="440"/>
      <c r="H908" s="440"/>
      <c r="I908" s="440"/>
      <c r="J908" s="440"/>
      <c r="K908" s="440"/>
      <c r="L908" s="440"/>
      <c r="M908" s="440"/>
      <c r="N908" s="440"/>
      <c r="O908" s="440"/>
      <c r="P908" s="440"/>
      <c r="Q908" s="440"/>
      <c r="R908" s="440"/>
      <c r="S908" s="440"/>
      <c r="T908" s="440"/>
      <c r="U908" s="440"/>
      <c r="V908" s="440"/>
      <c r="W908" s="440"/>
      <c r="X908" s="440"/>
      <c r="Y908" s="440"/>
      <c r="Z908" s="440"/>
    </row>
    <row r="909" ht="23.25" customHeight="1">
      <c r="A909" s="440"/>
      <c r="B909" s="440"/>
      <c r="C909" s="440"/>
      <c r="D909" s="440"/>
      <c r="E909" s="440"/>
      <c r="F909" s="440"/>
      <c r="G909" s="440"/>
      <c r="H909" s="440"/>
      <c r="I909" s="440"/>
      <c r="J909" s="440"/>
      <c r="K909" s="440"/>
      <c r="L909" s="440"/>
      <c r="M909" s="440"/>
      <c r="N909" s="440"/>
      <c r="O909" s="440"/>
      <c r="P909" s="440"/>
      <c r="Q909" s="440"/>
      <c r="R909" s="440"/>
      <c r="S909" s="440"/>
      <c r="T909" s="440"/>
      <c r="U909" s="440"/>
      <c r="V909" s="440"/>
      <c r="W909" s="440"/>
      <c r="X909" s="440"/>
      <c r="Y909" s="440"/>
      <c r="Z909" s="440"/>
    </row>
    <row r="910" ht="23.25" customHeight="1">
      <c r="A910" s="440"/>
      <c r="B910" s="440"/>
      <c r="C910" s="440"/>
      <c r="D910" s="440"/>
      <c r="E910" s="440"/>
      <c r="F910" s="440"/>
      <c r="G910" s="440"/>
      <c r="H910" s="440"/>
      <c r="I910" s="440"/>
      <c r="J910" s="440"/>
      <c r="K910" s="440"/>
      <c r="L910" s="440"/>
      <c r="M910" s="440"/>
      <c r="N910" s="440"/>
      <c r="O910" s="440"/>
      <c r="P910" s="440"/>
      <c r="Q910" s="440"/>
      <c r="R910" s="440"/>
      <c r="S910" s="440"/>
      <c r="T910" s="440"/>
      <c r="U910" s="440"/>
      <c r="V910" s="440"/>
      <c r="W910" s="440"/>
      <c r="X910" s="440"/>
      <c r="Y910" s="440"/>
      <c r="Z910" s="440"/>
    </row>
    <row r="911" ht="23.25" customHeight="1">
      <c r="A911" s="440"/>
      <c r="B911" s="440"/>
      <c r="C911" s="440"/>
      <c r="D911" s="440"/>
      <c r="E911" s="440"/>
      <c r="F911" s="440"/>
      <c r="G911" s="440"/>
      <c r="H911" s="440"/>
      <c r="I911" s="440"/>
      <c r="J911" s="440"/>
      <c r="K911" s="440"/>
      <c r="L911" s="440"/>
      <c r="M911" s="440"/>
      <c r="N911" s="440"/>
      <c r="O911" s="440"/>
      <c r="P911" s="440"/>
      <c r="Q911" s="440"/>
      <c r="R911" s="440"/>
      <c r="S911" s="440"/>
      <c r="T911" s="440"/>
      <c r="U911" s="440"/>
      <c r="V911" s="440"/>
      <c r="W911" s="440"/>
      <c r="X911" s="440"/>
      <c r="Y911" s="440"/>
      <c r="Z911" s="440"/>
    </row>
    <row r="912" ht="23.25" customHeight="1">
      <c r="A912" s="440"/>
      <c r="B912" s="440"/>
      <c r="C912" s="440"/>
      <c r="D912" s="440"/>
      <c r="E912" s="440"/>
      <c r="F912" s="440"/>
      <c r="G912" s="440"/>
      <c r="H912" s="440"/>
      <c r="I912" s="440"/>
      <c r="J912" s="440"/>
      <c r="K912" s="440"/>
      <c r="L912" s="440"/>
      <c r="M912" s="440"/>
      <c r="N912" s="440"/>
      <c r="O912" s="440"/>
      <c r="P912" s="440"/>
      <c r="Q912" s="440"/>
      <c r="R912" s="440"/>
      <c r="S912" s="440"/>
      <c r="T912" s="440"/>
      <c r="U912" s="440"/>
      <c r="V912" s="440"/>
      <c r="W912" s="440"/>
      <c r="X912" s="440"/>
      <c r="Y912" s="440"/>
      <c r="Z912" s="440"/>
    </row>
    <row r="913" ht="23.25" customHeight="1">
      <c r="A913" s="440"/>
      <c r="B913" s="440"/>
      <c r="C913" s="440"/>
      <c r="D913" s="440"/>
      <c r="E913" s="440"/>
      <c r="F913" s="440"/>
      <c r="G913" s="440"/>
      <c r="H913" s="440"/>
      <c r="I913" s="440"/>
      <c r="J913" s="440"/>
      <c r="K913" s="440"/>
      <c r="L913" s="440"/>
      <c r="M913" s="440"/>
      <c r="N913" s="440"/>
      <c r="O913" s="440"/>
      <c r="P913" s="440"/>
      <c r="Q913" s="440"/>
      <c r="R913" s="440"/>
      <c r="S913" s="440"/>
      <c r="T913" s="440"/>
      <c r="U913" s="440"/>
      <c r="V913" s="440"/>
      <c r="W913" s="440"/>
      <c r="X913" s="440"/>
      <c r="Y913" s="440"/>
      <c r="Z913" s="440"/>
    </row>
    <row r="914" ht="23.25" customHeight="1">
      <c r="A914" s="440"/>
      <c r="B914" s="440"/>
      <c r="C914" s="440"/>
      <c r="D914" s="440"/>
      <c r="E914" s="440"/>
      <c r="F914" s="440"/>
      <c r="G914" s="440"/>
      <c r="H914" s="440"/>
      <c r="I914" s="440"/>
      <c r="J914" s="440"/>
      <c r="K914" s="440"/>
      <c r="L914" s="440"/>
      <c r="M914" s="440"/>
      <c r="N914" s="440"/>
      <c r="O914" s="440"/>
      <c r="P914" s="440"/>
      <c r="Q914" s="440"/>
      <c r="R914" s="440"/>
      <c r="S914" s="440"/>
      <c r="T914" s="440"/>
      <c r="U914" s="440"/>
      <c r="V914" s="440"/>
      <c r="W914" s="440"/>
      <c r="X914" s="440"/>
      <c r="Y914" s="440"/>
      <c r="Z914" s="440"/>
    </row>
    <row r="915" ht="23.25" customHeight="1">
      <c r="A915" s="440"/>
      <c r="B915" s="440"/>
      <c r="C915" s="440"/>
      <c r="D915" s="440"/>
      <c r="E915" s="440"/>
      <c r="F915" s="440"/>
      <c r="G915" s="440"/>
      <c r="H915" s="440"/>
      <c r="I915" s="440"/>
      <c r="J915" s="440"/>
      <c r="K915" s="440"/>
      <c r="L915" s="440"/>
      <c r="M915" s="440"/>
      <c r="N915" s="440"/>
      <c r="O915" s="440"/>
      <c r="P915" s="440"/>
      <c r="Q915" s="440"/>
      <c r="R915" s="440"/>
      <c r="S915" s="440"/>
      <c r="T915" s="440"/>
      <c r="U915" s="440"/>
      <c r="V915" s="440"/>
      <c r="W915" s="440"/>
      <c r="X915" s="440"/>
      <c r="Y915" s="440"/>
      <c r="Z915" s="440"/>
    </row>
    <row r="916" ht="23.25" customHeight="1">
      <c r="A916" s="440"/>
      <c r="B916" s="440"/>
      <c r="C916" s="440"/>
      <c r="D916" s="440"/>
      <c r="E916" s="440"/>
      <c r="F916" s="440"/>
      <c r="G916" s="440"/>
      <c r="H916" s="440"/>
      <c r="I916" s="440"/>
      <c r="J916" s="440"/>
      <c r="K916" s="440"/>
      <c r="L916" s="440"/>
      <c r="M916" s="440"/>
      <c r="N916" s="440"/>
      <c r="O916" s="440"/>
      <c r="P916" s="440"/>
      <c r="Q916" s="440"/>
      <c r="R916" s="440"/>
      <c r="S916" s="440"/>
      <c r="T916" s="440"/>
      <c r="U916" s="440"/>
      <c r="V916" s="440"/>
      <c r="W916" s="440"/>
      <c r="X916" s="440"/>
      <c r="Y916" s="440"/>
      <c r="Z916" s="440"/>
    </row>
    <row r="917" ht="23.25" customHeight="1">
      <c r="A917" s="440"/>
      <c r="B917" s="440"/>
      <c r="C917" s="440"/>
      <c r="D917" s="440"/>
      <c r="E917" s="440"/>
      <c r="F917" s="440"/>
      <c r="G917" s="440"/>
      <c r="H917" s="440"/>
      <c r="I917" s="440"/>
      <c r="J917" s="440"/>
      <c r="K917" s="440"/>
      <c r="L917" s="440"/>
      <c r="M917" s="440"/>
      <c r="N917" s="440"/>
      <c r="O917" s="440"/>
      <c r="P917" s="440"/>
      <c r="Q917" s="440"/>
      <c r="R917" s="440"/>
      <c r="S917" s="440"/>
      <c r="T917" s="440"/>
      <c r="U917" s="440"/>
      <c r="V917" s="440"/>
      <c r="W917" s="440"/>
      <c r="X917" s="440"/>
      <c r="Y917" s="440"/>
      <c r="Z917" s="440"/>
    </row>
    <row r="918" ht="23.25" customHeight="1">
      <c r="A918" s="440"/>
      <c r="B918" s="440"/>
      <c r="C918" s="440"/>
      <c r="D918" s="440"/>
      <c r="E918" s="440"/>
      <c r="F918" s="440"/>
      <c r="G918" s="440"/>
      <c r="H918" s="440"/>
      <c r="I918" s="440"/>
      <c r="J918" s="440"/>
      <c r="K918" s="440"/>
      <c r="L918" s="440"/>
      <c r="M918" s="440"/>
      <c r="N918" s="440"/>
      <c r="O918" s="440"/>
      <c r="P918" s="440"/>
      <c r="Q918" s="440"/>
      <c r="R918" s="440"/>
      <c r="S918" s="440"/>
      <c r="T918" s="440"/>
      <c r="U918" s="440"/>
      <c r="V918" s="440"/>
      <c r="W918" s="440"/>
      <c r="X918" s="440"/>
      <c r="Y918" s="440"/>
      <c r="Z918" s="440"/>
    </row>
    <row r="919" ht="23.25" customHeight="1">
      <c r="A919" s="440"/>
      <c r="B919" s="440"/>
      <c r="C919" s="440"/>
      <c r="D919" s="440"/>
      <c r="E919" s="440"/>
      <c r="F919" s="440"/>
      <c r="G919" s="440"/>
      <c r="H919" s="440"/>
      <c r="I919" s="440"/>
      <c r="J919" s="440"/>
      <c r="K919" s="440"/>
      <c r="L919" s="440"/>
      <c r="M919" s="440"/>
      <c r="N919" s="440"/>
      <c r="O919" s="440"/>
      <c r="P919" s="440"/>
      <c r="Q919" s="440"/>
      <c r="R919" s="440"/>
      <c r="S919" s="440"/>
      <c r="T919" s="440"/>
      <c r="U919" s="440"/>
      <c r="V919" s="440"/>
      <c r="W919" s="440"/>
      <c r="X919" s="440"/>
      <c r="Y919" s="440"/>
      <c r="Z919" s="440"/>
    </row>
    <row r="920" ht="23.25" customHeight="1">
      <c r="A920" s="440"/>
      <c r="B920" s="440"/>
      <c r="C920" s="440"/>
      <c r="D920" s="440"/>
      <c r="E920" s="440"/>
      <c r="F920" s="440"/>
      <c r="G920" s="440"/>
      <c r="H920" s="440"/>
      <c r="I920" s="440"/>
      <c r="J920" s="440"/>
      <c r="K920" s="440"/>
      <c r="L920" s="440"/>
      <c r="M920" s="440"/>
      <c r="N920" s="440"/>
      <c r="O920" s="440"/>
      <c r="P920" s="440"/>
      <c r="Q920" s="440"/>
      <c r="R920" s="440"/>
      <c r="S920" s="440"/>
      <c r="T920" s="440"/>
      <c r="U920" s="440"/>
      <c r="V920" s="440"/>
      <c r="W920" s="440"/>
      <c r="X920" s="440"/>
      <c r="Y920" s="440"/>
      <c r="Z920" s="440"/>
    </row>
    <row r="921" ht="23.25" customHeight="1">
      <c r="A921" s="440"/>
      <c r="B921" s="440"/>
      <c r="C921" s="440"/>
      <c r="D921" s="440"/>
      <c r="E921" s="440"/>
      <c r="F921" s="440"/>
      <c r="G921" s="440"/>
      <c r="H921" s="440"/>
      <c r="I921" s="440"/>
      <c r="J921" s="440"/>
      <c r="K921" s="440"/>
      <c r="L921" s="440"/>
      <c r="M921" s="440"/>
      <c r="N921" s="440"/>
      <c r="O921" s="440"/>
      <c r="P921" s="440"/>
      <c r="Q921" s="440"/>
      <c r="R921" s="440"/>
      <c r="S921" s="440"/>
      <c r="T921" s="440"/>
      <c r="U921" s="440"/>
      <c r="V921" s="440"/>
      <c r="W921" s="440"/>
      <c r="X921" s="440"/>
      <c r="Y921" s="440"/>
      <c r="Z921" s="440"/>
    </row>
    <row r="922" ht="23.25" customHeight="1">
      <c r="A922" s="440"/>
      <c r="B922" s="440"/>
      <c r="C922" s="440"/>
      <c r="D922" s="440"/>
      <c r="E922" s="440"/>
      <c r="F922" s="440"/>
      <c r="G922" s="440"/>
      <c r="H922" s="440"/>
      <c r="I922" s="440"/>
      <c r="J922" s="440"/>
      <c r="K922" s="440"/>
      <c r="L922" s="440"/>
      <c r="M922" s="440"/>
      <c r="N922" s="440"/>
      <c r="O922" s="440"/>
      <c r="P922" s="440"/>
      <c r="Q922" s="440"/>
      <c r="R922" s="440"/>
      <c r="S922" s="440"/>
      <c r="T922" s="440"/>
      <c r="U922" s="440"/>
      <c r="V922" s="440"/>
      <c r="W922" s="440"/>
      <c r="X922" s="440"/>
      <c r="Y922" s="440"/>
      <c r="Z922" s="440"/>
    </row>
    <row r="923" ht="23.25" customHeight="1">
      <c r="A923" s="440"/>
      <c r="B923" s="440"/>
      <c r="C923" s="440"/>
      <c r="D923" s="440"/>
      <c r="E923" s="440"/>
      <c r="F923" s="440"/>
      <c r="G923" s="440"/>
      <c r="H923" s="440"/>
      <c r="I923" s="440"/>
      <c r="J923" s="440"/>
      <c r="K923" s="440"/>
      <c r="L923" s="440"/>
      <c r="M923" s="440"/>
      <c r="N923" s="440"/>
      <c r="O923" s="440"/>
      <c r="P923" s="440"/>
      <c r="Q923" s="440"/>
      <c r="R923" s="440"/>
      <c r="S923" s="440"/>
      <c r="T923" s="440"/>
      <c r="U923" s="440"/>
      <c r="V923" s="440"/>
      <c r="W923" s="440"/>
      <c r="X923" s="440"/>
      <c r="Y923" s="440"/>
      <c r="Z923" s="440"/>
    </row>
    <row r="924" ht="23.25" customHeight="1">
      <c r="A924" s="440"/>
      <c r="B924" s="440"/>
      <c r="C924" s="440"/>
      <c r="D924" s="440"/>
      <c r="E924" s="440"/>
      <c r="F924" s="440"/>
      <c r="G924" s="440"/>
      <c r="H924" s="440"/>
      <c r="I924" s="440"/>
      <c r="J924" s="440"/>
      <c r="K924" s="440"/>
      <c r="L924" s="440"/>
      <c r="M924" s="440"/>
      <c r="N924" s="440"/>
      <c r="O924" s="440"/>
      <c r="P924" s="440"/>
      <c r="Q924" s="440"/>
      <c r="R924" s="440"/>
      <c r="S924" s="440"/>
      <c r="T924" s="440"/>
      <c r="U924" s="440"/>
      <c r="V924" s="440"/>
      <c r="W924" s="440"/>
      <c r="X924" s="440"/>
      <c r="Y924" s="440"/>
      <c r="Z924" s="440"/>
    </row>
    <row r="925" ht="23.25" customHeight="1">
      <c r="A925" s="440"/>
      <c r="B925" s="440"/>
      <c r="C925" s="440"/>
      <c r="D925" s="440"/>
      <c r="E925" s="440"/>
      <c r="F925" s="440"/>
      <c r="G925" s="440"/>
      <c r="H925" s="440"/>
      <c r="I925" s="440"/>
      <c r="J925" s="440"/>
      <c r="K925" s="440"/>
      <c r="L925" s="440"/>
      <c r="M925" s="440"/>
      <c r="N925" s="440"/>
      <c r="O925" s="440"/>
      <c r="P925" s="440"/>
      <c r="Q925" s="440"/>
      <c r="R925" s="440"/>
      <c r="S925" s="440"/>
      <c r="T925" s="440"/>
      <c r="U925" s="440"/>
      <c r="V925" s="440"/>
      <c r="W925" s="440"/>
      <c r="X925" s="440"/>
      <c r="Y925" s="440"/>
      <c r="Z925" s="440"/>
    </row>
    <row r="926" ht="23.25" customHeight="1">
      <c r="A926" s="440"/>
      <c r="B926" s="440"/>
      <c r="C926" s="440"/>
      <c r="D926" s="440"/>
      <c r="E926" s="440"/>
      <c r="F926" s="440"/>
      <c r="G926" s="440"/>
      <c r="H926" s="440"/>
      <c r="I926" s="440"/>
      <c r="J926" s="440"/>
      <c r="K926" s="440"/>
      <c r="L926" s="440"/>
      <c r="M926" s="440"/>
      <c r="N926" s="440"/>
      <c r="O926" s="440"/>
      <c r="P926" s="440"/>
      <c r="Q926" s="440"/>
      <c r="R926" s="440"/>
      <c r="S926" s="440"/>
      <c r="T926" s="440"/>
      <c r="U926" s="440"/>
      <c r="V926" s="440"/>
      <c r="W926" s="440"/>
      <c r="X926" s="440"/>
      <c r="Y926" s="440"/>
      <c r="Z926" s="440"/>
    </row>
    <row r="927" ht="23.25" customHeight="1">
      <c r="A927" s="440"/>
      <c r="B927" s="440"/>
      <c r="C927" s="440"/>
      <c r="D927" s="440"/>
      <c r="E927" s="440"/>
      <c r="F927" s="440"/>
      <c r="G927" s="440"/>
      <c r="H927" s="440"/>
      <c r="I927" s="440"/>
      <c r="J927" s="440"/>
      <c r="K927" s="440"/>
      <c r="L927" s="440"/>
      <c r="M927" s="440"/>
      <c r="N927" s="440"/>
      <c r="O927" s="440"/>
      <c r="P927" s="440"/>
      <c r="Q927" s="440"/>
      <c r="R927" s="440"/>
      <c r="S927" s="440"/>
      <c r="T927" s="440"/>
      <c r="U927" s="440"/>
      <c r="V927" s="440"/>
      <c r="W927" s="440"/>
      <c r="X927" s="440"/>
      <c r="Y927" s="440"/>
      <c r="Z927" s="440"/>
    </row>
    <row r="928" ht="23.25" customHeight="1">
      <c r="A928" s="440"/>
      <c r="B928" s="440"/>
      <c r="C928" s="440"/>
      <c r="D928" s="440"/>
      <c r="E928" s="440"/>
      <c r="F928" s="440"/>
      <c r="G928" s="440"/>
      <c r="H928" s="440"/>
      <c r="I928" s="440"/>
      <c r="J928" s="440"/>
      <c r="K928" s="440"/>
      <c r="L928" s="440"/>
      <c r="M928" s="440"/>
      <c r="N928" s="440"/>
      <c r="O928" s="440"/>
      <c r="P928" s="440"/>
      <c r="Q928" s="440"/>
      <c r="R928" s="440"/>
      <c r="S928" s="440"/>
      <c r="T928" s="440"/>
      <c r="U928" s="440"/>
      <c r="V928" s="440"/>
      <c r="W928" s="440"/>
      <c r="X928" s="440"/>
      <c r="Y928" s="440"/>
      <c r="Z928" s="440"/>
    </row>
    <row r="929" ht="23.25" customHeight="1">
      <c r="A929" s="440"/>
      <c r="B929" s="440"/>
      <c r="C929" s="440"/>
      <c r="D929" s="440"/>
      <c r="E929" s="440"/>
      <c r="F929" s="440"/>
      <c r="G929" s="440"/>
      <c r="H929" s="440"/>
      <c r="I929" s="440"/>
      <c r="J929" s="440"/>
      <c r="K929" s="440"/>
      <c r="L929" s="440"/>
      <c r="M929" s="440"/>
      <c r="N929" s="440"/>
      <c r="O929" s="440"/>
      <c r="P929" s="440"/>
      <c r="Q929" s="440"/>
      <c r="R929" s="440"/>
      <c r="S929" s="440"/>
      <c r="T929" s="440"/>
      <c r="U929" s="440"/>
      <c r="V929" s="440"/>
      <c r="W929" s="440"/>
      <c r="X929" s="440"/>
      <c r="Y929" s="440"/>
      <c r="Z929" s="440"/>
    </row>
    <row r="930" ht="23.25" customHeight="1">
      <c r="A930" s="440"/>
      <c r="B930" s="440"/>
      <c r="C930" s="440"/>
      <c r="D930" s="440"/>
      <c r="E930" s="440"/>
      <c r="F930" s="440"/>
      <c r="G930" s="440"/>
      <c r="H930" s="440"/>
      <c r="I930" s="440"/>
      <c r="J930" s="440"/>
      <c r="K930" s="440"/>
      <c r="L930" s="440"/>
      <c r="M930" s="440"/>
      <c r="N930" s="440"/>
      <c r="O930" s="440"/>
      <c r="P930" s="440"/>
      <c r="Q930" s="440"/>
      <c r="R930" s="440"/>
      <c r="S930" s="440"/>
      <c r="T930" s="440"/>
      <c r="U930" s="440"/>
      <c r="V930" s="440"/>
      <c r="W930" s="440"/>
      <c r="X930" s="440"/>
      <c r="Y930" s="440"/>
      <c r="Z930" s="440"/>
    </row>
    <row r="931" ht="23.25" customHeight="1">
      <c r="A931" s="440"/>
      <c r="B931" s="440"/>
      <c r="C931" s="440"/>
      <c r="D931" s="440"/>
      <c r="E931" s="440"/>
      <c r="F931" s="440"/>
      <c r="G931" s="440"/>
      <c r="H931" s="440"/>
      <c r="I931" s="440"/>
      <c r="J931" s="440"/>
      <c r="K931" s="440"/>
      <c r="L931" s="440"/>
      <c r="M931" s="440"/>
      <c r="N931" s="440"/>
      <c r="O931" s="440"/>
      <c r="P931" s="440"/>
      <c r="Q931" s="440"/>
      <c r="R931" s="440"/>
      <c r="S931" s="440"/>
      <c r="T931" s="440"/>
      <c r="U931" s="440"/>
      <c r="V931" s="440"/>
      <c r="W931" s="440"/>
      <c r="X931" s="440"/>
      <c r="Y931" s="440"/>
      <c r="Z931" s="440"/>
    </row>
    <row r="932" ht="23.25" customHeight="1">
      <c r="A932" s="440"/>
      <c r="B932" s="440"/>
      <c r="C932" s="440"/>
      <c r="D932" s="440"/>
      <c r="E932" s="440"/>
      <c r="F932" s="440"/>
      <c r="G932" s="440"/>
      <c r="H932" s="440"/>
      <c r="I932" s="440"/>
      <c r="J932" s="440"/>
      <c r="K932" s="440"/>
      <c r="L932" s="440"/>
      <c r="M932" s="440"/>
      <c r="N932" s="440"/>
      <c r="O932" s="440"/>
      <c r="P932" s="440"/>
      <c r="Q932" s="440"/>
      <c r="R932" s="440"/>
      <c r="S932" s="440"/>
      <c r="T932" s="440"/>
      <c r="U932" s="440"/>
      <c r="V932" s="440"/>
      <c r="W932" s="440"/>
      <c r="X932" s="440"/>
      <c r="Y932" s="440"/>
      <c r="Z932" s="440"/>
    </row>
    <row r="933" ht="23.25" customHeight="1">
      <c r="A933" s="440"/>
      <c r="B933" s="440"/>
      <c r="C933" s="440"/>
      <c r="D933" s="440"/>
      <c r="E933" s="440"/>
      <c r="F933" s="440"/>
      <c r="G933" s="440"/>
      <c r="H933" s="440"/>
      <c r="I933" s="440"/>
      <c r="J933" s="440"/>
      <c r="K933" s="440"/>
      <c r="L933" s="440"/>
      <c r="M933" s="440"/>
      <c r="N933" s="440"/>
      <c r="O933" s="440"/>
      <c r="P933" s="440"/>
      <c r="Q933" s="440"/>
      <c r="R933" s="440"/>
      <c r="S933" s="440"/>
      <c r="T933" s="440"/>
      <c r="U933" s="440"/>
      <c r="V933" s="440"/>
      <c r="W933" s="440"/>
      <c r="X933" s="440"/>
      <c r="Y933" s="440"/>
      <c r="Z933" s="440"/>
    </row>
    <row r="934" ht="23.25" customHeight="1">
      <c r="A934" s="440"/>
      <c r="B934" s="440"/>
      <c r="C934" s="440"/>
      <c r="D934" s="440"/>
      <c r="E934" s="440"/>
      <c r="F934" s="440"/>
      <c r="G934" s="440"/>
      <c r="H934" s="440"/>
      <c r="I934" s="440"/>
      <c r="J934" s="440"/>
      <c r="K934" s="440"/>
      <c r="L934" s="440"/>
      <c r="M934" s="440"/>
      <c r="N934" s="440"/>
      <c r="O934" s="440"/>
      <c r="P934" s="440"/>
      <c r="Q934" s="440"/>
      <c r="R934" s="440"/>
      <c r="S934" s="440"/>
      <c r="T934" s="440"/>
      <c r="U934" s="440"/>
      <c r="V934" s="440"/>
      <c r="W934" s="440"/>
      <c r="X934" s="440"/>
      <c r="Y934" s="440"/>
      <c r="Z934" s="440"/>
    </row>
    <row r="935" ht="23.25" customHeight="1">
      <c r="A935" s="440"/>
      <c r="B935" s="440"/>
      <c r="C935" s="440"/>
      <c r="D935" s="440"/>
      <c r="E935" s="440"/>
      <c r="F935" s="440"/>
      <c r="G935" s="440"/>
      <c r="H935" s="440"/>
      <c r="I935" s="440"/>
      <c r="J935" s="440"/>
      <c r="K935" s="440"/>
      <c r="L935" s="440"/>
      <c r="M935" s="440"/>
      <c r="N935" s="440"/>
      <c r="O935" s="440"/>
      <c r="P935" s="440"/>
      <c r="Q935" s="440"/>
      <c r="R935" s="440"/>
      <c r="S935" s="440"/>
      <c r="T935" s="440"/>
      <c r="U935" s="440"/>
      <c r="V935" s="440"/>
      <c r="W935" s="440"/>
      <c r="X935" s="440"/>
      <c r="Y935" s="440"/>
      <c r="Z935" s="440"/>
    </row>
    <row r="936" ht="23.25" customHeight="1">
      <c r="A936" s="440"/>
      <c r="B936" s="440"/>
      <c r="C936" s="440"/>
      <c r="D936" s="440"/>
      <c r="E936" s="440"/>
      <c r="F936" s="440"/>
      <c r="G936" s="440"/>
      <c r="H936" s="440"/>
      <c r="I936" s="440"/>
      <c r="J936" s="440"/>
      <c r="K936" s="440"/>
      <c r="L936" s="440"/>
      <c r="M936" s="440"/>
      <c r="N936" s="440"/>
      <c r="O936" s="440"/>
      <c r="P936" s="440"/>
      <c r="Q936" s="440"/>
      <c r="R936" s="440"/>
      <c r="S936" s="440"/>
      <c r="T936" s="440"/>
      <c r="U936" s="440"/>
      <c r="V936" s="440"/>
      <c r="W936" s="440"/>
      <c r="X936" s="440"/>
      <c r="Y936" s="440"/>
      <c r="Z936" s="440"/>
    </row>
    <row r="937" ht="23.25" customHeight="1">
      <c r="A937" s="440"/>
      <c r="B937" s="440"/>
      <c r="C937" s="440"/>
      <c r="D937" s="440"/>
      <c r="E937" s="440"/>
      <c r="F937" s="440"/>
      <c r="G937" s="440"/>
      <c r="H937" s="440"/>
      <c r="I937" s="440"/>
      <c r="J937" s="440"/>
      <c r="K937" s="440"/>
      <c r="L937" s="440"/>
      <c r="M937" s="440"/>
      <c r="N937" s="440"/>
      <c r="O937" s="440"/>
      <c r="P937" s="440"/>
      <c r="Q937" s="440"/>
      <c r="R937" s="440"/>
      <c r="S937" s="440"/>
      <c r="T937" s="440"/>
      <c r="U937" s="440"/>
      <c r="V937" s="440"/>
      <c r="W937" s="440"/>
      <c r="X937" s="440"/>
      <c r="Y937" s="440"/>
      <c r="Z937" s="440"/>
    </row>
    <row r="938" ht="23.25" customHeight="1">
      <c r="A938" s="440"/>
      <c r="B938" s="440"/>
      <c r="C938" s="440"/>
      <c r="D938" s="440"/>
      <c r="E938" s="440"/>
      <c r="F938" s="440"/>
      <c r="G938" s="440"/>
      <c r="H938" s="440"/>
      <c r="I938" s="440"/>
      <c r="J938" s="440"/>
      <c r="K938" s="440"/>
      <c r="L938" s="440"/>
      <c r="M938" s="440"/>
      <c r="N938" s="440"/>
      <c r="O938" s="440"/>
      <c r="P938" s="440"/>
      <c r="Q938" s="440"/>
      <c r="R938" s="440"/>
      <c r="S938" s="440"/>
      <c r="T938" s="440"/>
      <c r="U938" s="440"/>
      <c r="V938" s="440"/>
      <c r="W938" s="440"/>
      <c r="X938" s="440"/>
      <c r="Y938" s="440"/>
      <c r="Z938" s="440"/>
    </row>
    <row r="939" ht="23.25" customHeight="1">
      <c r="A939" s="440"/>
      <c r="B939" s="440"/>
      <c r="C939" s="440"/>
      <c r="D939" s="440"/>
      <c r="E939" s="440"/>
      <c r="F939" s="440"/>
      <c r="G939" s="440"/>
      <c r="H939" s="440"/>
      <c r="I939" s="440"/>
      <c r="J939" s="440"/>
      <c r="K939" s="440"/>
      <c r="L939" s="440"/>
      <c r="M939" s="440"/>
      <c r="N939" s="440"/>
      <c r="O939" s="440"/>
      <c r="P939" s="440"/>
      <c r="Q939" s="440"/>
      <c r="R939" s="440"/>
      <c r="S939" s="440"/>
      <c r="T939" s="440"/>
      <c r="U939" s="440"/>
      <c r="V939" s="440"/>
      <c r="W939" s="440"/>
      <c r="X939" s="440"/>
      <c r="Y939" s="440"/>
      <c r="Z939" s="440"/>
    </row>
    <row r="940" ht="23.25" customHeight="1">
      <c r="A940" s="440"/>
      <c r="B940" s="440"/>
      <c r="C940" s="440"/>
      <c r="D940" s="440"/>
      <c r="E940" s="440"/>
      <c r="F940" s="440"/>
      <c r="G940" s="440"/>
      <c r="H940" s="440"/>
      <c r="I940" s="440"/>
      <c r="J940" s="440"/>
      <c r="K940" s="440"/>
      <c r="L940" s="440"/>
      <c r="M940" s="440"/>
      <c r="N940" s="440"/>
      <c r="O940" s="440"/>
      <c r="P940" s="440"/>
      <c r="Q940" s="440"/>
      <c r="R940" s="440"/>
      <c r="S940" s="440"/>
      <c r="T940" s="440"/>
      <c r="U940" s="440"/>
      <c r="V940" s="440"/>
      <c r="W940" s="440"/>
      <c r="X940" s="440"/>
      <c r="Y940" s="440"/>
      <c r="Z940" s="440"/>
    </row>
    <row r="941" ht="23.25" customHeight="1">
      <c r="A941" s="440"/>
      <c r="B941" s="440"/>
      <c r="C941" s="440"/>
      <c r="D941" s="440"/>
      <c r="E941" s="440"/>
      <c r="F941" s="440"/>
      <c r="G941" s="440"/>
      <c r="H941" s="440"/>
      <c r="I941" s="440"/>
      <c r="J941" s="440"/>
      <c r="K941" s="440"/>
      <c r="L941" s="440"/>
      <c r="M941" s="440"/>
      <c r="N941" s="440"/>
      <c r="O941" s="440"/>
      <c r="P941" s="440"/>
      <c r="Q941" s="440"/>
      <c r="R941" s="440"/>
      <c r="S941" s="440"/>
      <c r="T941" s="440"/>
      <c r="U941" s="440"/>
      <c r="V941" s="440"/>
      <c r="W941" s="440"/>
      <c r="X941" s="440"/>
      <c r="Y941" s="440"/>
      <c r="Z941" s="440"/>
    </row>
    <row r="942" ht="23.25" customHeight="1">
      <c r="A942" s="440"/>
      <c r="B942" s="440"/>
      <c r="C942" s="440"/>
      <c r="D942" s="440"/>
      <c r="E942" s="440"/>
      <c r="F942" s="440"/>
      <c r="G942" s="440"/>
      <c r="H942" s="440"/>
      <c r="I942" s="440"/>
      <c r="J942" s="440"/>
      <c r="K942" s="440"/>
      <c r="L942" s="440"/>
      <c r="M942" s="440"/>
      <c r="N942" s="440"/>
      <c r="O942" s="440"/>
      <c r="P942" s="440"/>
      <c r="Q942" s="440"/>
      <c r="R942" s="440"/>
      <c r="S942" s="440"/>
      <c r="T942" s="440"/>
      <c r="U942" s="440"/>
      <c r="V942" s="440"/>
      <c r="W942" s="440"/>
      <c r="X942" s="440"/>
      <c r="Y942" s="440"/>
      <c r="Z942" s="440"/>
    </row>
    <row r="943" ht="23.25" customHeight="1">
      <c r="A943" s="440"/>
      <c r="B943" s="440"/>
      <c r="C943" s="440"/>
      <c r="D943" s="440"/>
      <c r="E943" s="440"/>
      <c r="F943" s="440"/>
      <c r="G943" s="440"/>
      <c r="H943" s="440"/>
      <c r="I943" s="440"/>
      <c r="J943" s="440"/>
      <c r="K943" s="440"/>
      <c r="L943" s="440"/>
      <c r="M943" s="440"/>
      <c r="N943" s="440"/>
      <c r="O943" s="440"/>
      <c r="P943" s="440"/>
      <c r="Q943" s="440"/>
      <c r="R943" s="440"/>
      <c r="S943" s="440"/>
      <c r="T943" s="440"/>
      <c r="U943" s="440"/>
      <c r="V943" s="440"/>
      <c r="W943" s="440"/>
      <c r="X943" s="440"/>
      <c r="Y943" s="440"/>
      <c r="Z943" s="440"/>
    </row>
    <row r="944" ht="23.25" customHeight="1">
      <c r="A944" s="440"/>
      <c r="B944" s="440"/>
      <c r="C944" s="440"/>
      <c r="D944" s="440"/>
      <c r="E944" s="440"/>
      <c r="F944" s="440"/>
      <c r="G944" s="440"/>
      <c r="H944" s="440"/>
      <c r="I944" s="440"/>
      <c r="J944" s="440"/>
      <c r="K944" s="440"/>
      <c r="L944" s="440"/>
      <c r="M944" s="440"/>
      <c r="N944" s="440"/>
      <c r="O944" s="440"/>
      <c r="P944" s="440"/>
      <c r="Q944" s="440"/>
      <c r="R944" s="440"/>
      <c r="S944" s="440"/>
      <c r="T944" s="440"/>
      <c r="U944" s="440"/>
      <c r="V944" s="440"/>
      <c r="W944" s="440"/>
      <c r="X944" s="440"/>
      <c r="Y944" s="440"/>
      <c r="Z944" s="440"/>
    </row>
    <row r="945" ht="23.25" customHeight="1">
      <c r="A945" s="440"/>
      <c r="B945" s="440"/>
      <c r="C945" s="440"/>
      <c r="D945" s="440"/>
      <c r="E945" s="440"/>
      <c r="F945" s="440"/>
      <c r="G945" s="440"/>
      <c r="H945" s="440"/>
      <c r="I945" s="440"/>
      <c r="J945" s="440"/>
      <c r="K945" s="440"/>
      <c r="L945" s="440"/>
      <c r="M945" s="440"/>
      <c r="N945" s="440"/>
      <c r="O945" s="440"/>
      <c r="P945" s="440"/>
      <c r="Q945" s="440"/>
      <c r="R945" s="440"/>
      <c r="S945" s="440"/>
      <c r="T945" s="440"/>
      <c r="U945" s="440"/>
      <c r="V945" s="440"/>
      <c r="W945" s="440"/>
      <c r="X945" s="440"/>
      <c r="Y945" s="440"/>
      <c r="Z945" s="440"/>
    </row>
    <row r="946" ht="23.25" customHeight="1">
      <c r="A946" s="440"/>
      <c r="B946" s="440"/>
      <c r="C946" s="440"/>
      <c r="D946" s="440"/>
      <c r="E946" s="440"/>
      <c r="F946" s="440"/>
      <c r="G946" s="440"/>
      <c r="H946" s="440"/>
      <c r="I946" s="440"/>
      <c r="J946" s="440"/>
      <c r="K946" s="440"/>
      <c r="L946" s="440"/>
      <c r="M946" s="440"/>
      <c r="N946" s="440"/>
      <c r="O946" s="440"/>
      <c r="P946" s="440"/>
      <c r="Q946" s="440"/>
      <c r="R946" s="440"/>
      <c r="S946" s="440"/>
      <c r="T946" s="440"/>
      <c r="U946" s="440"/>
      <c r="V946" s="440"/>
      <c r="W946" s="440"/>
      <c r="X946" s="440"/>
      <c r="Y946" s="440"/>
      <c r="Z946" s="440"/>
    </row>
    <row r="947" ht="23.25" customHeight="1">
      <c r="A947" s="440"/>
      <c r="B947" s="440"/>
      <c r="C947" s="440"/>
      <c r="D947" s="440"/>
      <c r="E947" s="440"/>
      <c r="F947" s="440"/>
      <c r="G947" s="440"/>
      <c r="H947" s="440"/>
      <c r="I947" s="440"/>
      <c r="J947" s="440"/>
      <c r="K947" s="440"/>
      <c r="L947" s="440"/>
      <c r="M947" s="440"/>
      <c r="N947" s="440"/>
      <c r="O947" s="440"/>
      <c r="P947" s="440"/>
      <c r="Q947" s="440"/>
      <c r="R947" s="440"/>
      <c r="S947" s="440"/>
      <c r="T947" s="440"/>
      <c r="U947" s="440"/>
      <c r="V947" s="440"/>
      <c r="W947" s="440"/>
      <c r="X947" s="440"/>
      <c r="Y947" s="440"/>
      <c r="Z947" s="440"/>
    </row>
    <row r="948" ht="23.25" customHeight="1">
      <c r="A948" s="440"/>
      <c r="B948" s="440"/>
      <c r="C948" s="440"/>
      <c r="D948" s="440"/>
      <c r="E948" s="440"/>
      <c r="F948" s="440"/>
      <c r="G948" s="440"/>
      <c r="H948" s="440"/>
      <c r="I948" s="440"/>
      <c r="J948" s="440"/>
      <c r="K948" s="440"/>
      <c r="L948" s="440"/>
      <c r="M948" s="440"/>
      <c r="N948" s="440"/>
      <c r="O948" s="440"/>
      <c r="P948" s="440"/>
      <c r="Q948" s="440"/>
      <c r="R948" s="440"/>
      <c r="S948" s="440"/>
      <c r="T948" s="440"/>
      <c r="U948" s="440"/>
      <c r="V948" s="440"/>
      <c r="W948" s="440"/>
      <c r="X948" s="440"/>
      <c r="Y948" s="440"/>
      <c r="Z948" s="440"/>
    </row>
    <row r="949" ht="23.25" customHeight="1">
      <c r="A949" s="440"/>
      <c r="B949" s="440"/>
      <c r="C949" s="440"/>
      <c r="D949" s="440"/>
      <c r="E949" s="440"/>
      <c r="F949" s="440"/>
      <c r="G949" s="440"/>
      <c r="H949" s="440"/>
      <c r="I949" s="440"/>
      <c r="J949" s="440"/>
      <c r="K949" s="440"/>
      <c r="L949" s="440"/>
      <c r="M949" s="440"/>
      <c r="N949" s="440"/>
      <c r="O949" s="440"/>
      <c r="P949" s="440"/>
      <c r="Q949" s="440"/>
      <c r="R949" s="440"/>
      <c r="S949" s="440"/>
      <c r="T949" s="440"/>
      <c r="U949" s="440"/>
      <c r="V949" s="440"/>
      <c r="W949" s="440"/>
      <c r="X949" s="440"/>
      <c r="Y949" s="440"/>
      <c r="Z949" s="440"/>
    </row>
    <row r="950" ht="23.25" customHeight="1">
      <c r="A950" s="440"/>
      <c r="B950" s="440"/>
      <c r="C950" s="440"/>
      <c r="D950" s="440"/>
      <c r="E950" s="440"/>
      <c r="F950" s="440"/>
      <c r="G950" s="440"/>
      <c r="H950" s="440"/>
      <c r="I950" s="440"/>
      <c r="J950" s="440"/>
      <c r="K950" s="440"/>
      <c r="L950" s="440"/>
      <c r="M950" s="440"/>
      <c r="N950" s="440"/>
      <c r="O950" s="440"/>
      <c r="P950" s="440"/>
      <c r="Q950" s="440"/>
      <c r="R950" s="440"/>
      <c r="S950" s="440"/>
      <c r="T950" s="440"/>
      <c r="U950" s="440"/>
      <c r="V950" s="440"/>
      <c r="W950" s="440"/>
      <c r="X950" s="440"/>
      <c r="Y950" s="440"/>
      <c r="Z950" s="440"/>
    </row>
    <row r="951" ht="23.25" customHeight="1">
      <c r="A951" s="440"/>
      <c r="B951" s="440"/>
      <c r="C951" s="440"/>
      <c r="D951" s="440"/>
      <c r="E951" s="440"/>
      <c r="F951" s="440"/>
      <c r="G951" s="440"/>
      <c r="H951" s="440"/>
      <c r="I951" s="440"/>
      <c r="J951" s="440"/>
      <c r="K951" s="440"/>
      <c r="L951" s="440"/>
      <c r="M951" s="440"/>
      <c r="N951" s="440"/>
      <c r="O951" s="440"/>
      <c r="P951" s="440"/>
      <c r="Q951" s="440"/>
      <c r="R951" s="440"/>
      <c r="S951" s="440"/>
      <c r="T951" s="440"/>
      <c r="U951" s="440"/>
      <c r="V951" s="440"/>
      <c r="W951" s="440"/>
      <c r="X951" s="440"/>
      <c r="Y951" s="440"/>
      <c r="Z951" s="440"/>
    </row>
    <row r="952" ht="23.25" customHeight="1">
      <c r="A952" s="440"/>
      <c r="B952" s="440"/>
      <c r="C952" s="440"/>
      <c r="D952" s="440"/>
      <c r="E952" s="440"/>
      <c r="F952" s="440"/>
      <c r="G952" s="440"/>
      <c r="H952" s="440"/>
      <c r="I952" s="440"/>
      <c r="J952" s="440"/>
      <c r="K952" s="440"/>
      <c r="L952" s="440"/>
      <c r="M952" s="440"/>
      <c r="N952" s="440"/>
      <c r="O952" s="440"/>
      <c r="P952" s="440"/>
      <c r="Q952" s="440"/>
      <c r="R952" s="440"/>
      <c r="S952" s="440"/>
      <c r="T952" s="440"/>
      <c r="U952" s="440"/>
      <c r="V952" s="440"/>
      <c r="W952" s="440"/>
      <c r="X952" s="440"/>
      <c r="Y952" s="440"/>
      <c r="Z952" s="440"/>
    </row>
    <row r="953" ht="23.25" customHeight="1">
      <c r="A953" s="440"/>
      <c r="B953" s="440"/>
      <c r="C953" s="440"/>
      <c r="D953" s="440"/>
      <c r="E953" s="440"/>
      <c r="F953" s="440"/>
      <c r="G953" s="440"/>
      <c r="H953" s="440"/>
      <c r="I953" s="440"/>
      <c r="J953" s="440"/>
      <c r="K953" s="440"/>
      <c r="L953" s="440"/>
      <c r="M953" s="440"/>
      <c r="N953" s="440"/>
      <c r="O953" s="440"/>
      <c r="P953" s="440"/>
      <c r="Q953" s="440"/>
      <c r="R953" s="440"/>
      <c r="S953" s="440"/>
      <c r="T953" s="440"/>
      <c r="U953" s="440"/>
      <c r="V953" s="440"/>
      <c r="W953" s="440"/>
      <c r="X953" s="440"/>
      <c r="Y953" s="440"/>
      <c r="Z953" s="440"/>
    </row>
    <row r="954" ht="23.25" customHeight="1">
      <c r="A954" s="440"/>
      <c r="B954" s="440"/>
      <c r="C954" s="440"/>
      <c r="D954" s="440"/>
      <c r="E954" s="440"/>
      <c r="F954" s="440"/>
      <c r="G954" s="440"/>
      <c r="H954" s="440"/>
      <c r="I954" s="440"/>
      <c r="J954" s="440"/>
      <c r="K954" s="440"/>
      <c r="L954" s="440"/>
      <c r="M954" s="440"/>
      <c r="N954" s="440"/>
      <c r="O954" s="440"/>
      <c r="P954" s="440"/>
      <c r="Q954" s="440"/>
      <c r="R954" s="440"/>
      <c r="S954" s="440"/>
      <c r="T954" s="440"/>
      <c r="U954" s="440"/>
      <c r="V954" s="440"/>
      <c r="W954" s="440"/>
      <c r="X954" s="440"/>
      <c r="Y954" s="440"/>
      <c r="Z954" s="440"/>
    </row>
    <row r="955" ht="23.25" customHeight="1">
      <c r="A955" s="440"/>
      <c r="B955" s="440"/>
      <c r="C955" s="440"/>
      <c r="D955" s="440"/>
      <c r="E955" s="440"/>
      <c r="F955" s="440"/>
      <c r="G955" s="440"/>
      <c r="H955" s="440"/>
      <c r="I955" s="440"/>
      <c r="J955" s="440"/>
      <c r="K955" s="440"/>
      <c r="L955" s="440"/>
      <c r="M955" s="440"/>
      <c r="N955" s="440"/>
      <c r="O955" s="440"/>
      <c r="P955" s="440"/>
      <c r="Q955" s="440"/>
      <c r="R955" s="440"/>
      <c r="S955" s="440"/>
      <c r="T955" s="440"/>
      <c r="U955" s="440"/>
      <c r="V955" s="440"/>
      <c r="W955" s="440"/>
      <c r="X955" s="440"/>
      <c r="Y955" s="440"/>
      <c r="Z955" s="440"/>
    </row>
    <row r="956" ht="23.25" customHeight="1">
      <c r="A956" s="440"/>
      <c r="B956" s="440"/>
      <c r="C956" s="440"/>
      <c r="D956" s="440"/>
      <c r="E956" s="440"/>
      <c r="F956" s="440"/>
      <c r="G956" s="440"/>
      <c r="H956" s="440"/>
      <c r="I956" s="440"/>
      <c r="J956" s="440"/>
      <c r="K956" s="440"/>
      <c r="L956" s="440"/>
      <c r="M956" s="440"/>
      <c r="N956" s="440"/>
      <c r="O956" s="440"/>
      <c r="P956" s="440"/>
      <c r="Q956" s="440"/>
      <c r="R956" s="440"/>
      <c r="S956" s="440"/>
      <c r="T956" s="440"/>
      <c r="U956" s="440"/>
      <c r="V956" s="440"/>
      <c r="W956" s="440"/>
      <c r="X956" s="440"/>
      <c r="Y956" s="440"/>
      <c r="Z956" s="440"/>
    </row>
    <row r="957" ht="23.25" customHeight="1">
      <c r="A957" s="440"/>
      <c r="B957" s="440"/>
      <c r="C957" s="440"/>
      <c r="D957" s="440"/>
      <c r="E957" s="440"/>
      <c r="F957" s="440"/>
      <c r="G957" s="440"/>
      <c r="H957" s="440"/>
      <c r="I957" s="440"/>
      <c r="J957" s="440"/>
      <c r="K957" s="440"/>
      <c r="L957" s="440"/>
      <c r="M957" s="440"/>
      <c r="N957" s="440"/>
      <c r="O957" s="440"/>
      <c r="P957" s="440"/>
      <c r="Q957" s="440"/>
      <c r="R957" s="440"/>
      <c r="S957" s="440"/>
      <c r="T957" s="440"/>
      <c r="U957" s="440"/>
      <c r="V957" s="440"/>
      <c r="W957" s="440"/>
      <c r="X957" s="440"/>
      <c r="Y957" s="440"/>
      <c r="Z957" s="440"/>
    </row>
    <row r="958" ht="23.25" customHeight="1">
      <c r="A958" s="440"/>
      <c r="B958" s="440"/>
      <c r="C958" s="440"/>
      <c r="D958" s="440"/>
      <c r="E958" s="440"/>
      <c r="F958" s="440"/>
      <c r="G958" s="440"/>
      <c r="H958" s="440"/>
      <c r="I958" s="440"/>
      <c r="J958" s="440"/>
      <c r="K958" s="440"/>
      <c r="L958" s="440"/>
      <c r="M958" s="440"/>
      <c r="N958" s="440"/>
      <c r="O958" s="440"/>
      <c r="P958" s="440"/>
      <c r="Q958" s="440"/>
      <c r="R958" s="440"/>
      <c r="S958" s="440"/>
      <c r="T958" s="440"/>
      <c r="U958" s="440"/>
      <c r="V958" s="440"/>
      <c r="W958" s="440"/>
      <c r="X958" s="440"/>
      <c r="Y958" s="440"/>
      <c r="Z958" s="440"/>
    </row>
    <row r="959" ht="23.25" customHeight="1">
      <c r="A959" s="440"/>
      <c r="B959" s="440"/>
      <c r="C959" s="440"/>
      <c r="D959" s="440"/>
      <c r="E959" s="440"/>
      <c r="F959" s="440"/>
      <c r="G959" s="440"/>
      <c r="H959" s="440"/>
      <c r="I959" s="440"/>
      <c r="J959" s="440"/>
      <c r="K959" s="440"/>
      <c r="L959" s="440"/>
      <c r="M959" s="440"/>
      <c r="N959" s="440"/>
      <c r="O959" s="440"/>
      <c r="P959" s="440"/>
      <c r="Q959" s="440"/>
      <c r="R959" s="440"/>
      <c r="S959" s="440"/>
      <c r="T959" s="440"/>
      <c r="U959" s="440"/>
      <c r="V959" s="440"/>
      <c r="W959" s="440"/>
      <c r="X959" s="440"/>
      <c r="Y959" s="440"/>
      <c r="Z959" s="440"/>
    </row>
    <row r="960" ht="23.25" customHeight="1">
      <c r="A960" s="440"/>
      <c r="B960" s="440"/>
      <c r="C960" s="440"/>
      <c r="D960" s="440"/>
      <c r="E960" s="440"/>
      <c r="F960" s="440"/>
      <c r="G960" s="440"/>
      <c r="H960" s="440"/>
      <c r="I960" s="440"/>
      <c r="J960" s="440"/>
      <c r="K960" s="440"/>
      <c r="L960" s="440"/>
      <c r="M960" s="440"/>
      <c r="N960" s="440"/>
      <c r="O960" s="440"/>
      <c r="P960" s="440"/>
      <c r="Q960" s="440"/>
      <c r="R960" s="440"/>
      <c r="S960" s="440"/>
      <c r="T960" s="440"/>
      <c r="U960" s="440"/>
      <c r="V960" s="440"/>
      <c r="W960" s="440"/>
      <c r="X960" s="440"/>
      <c r="Y960" s="440"/>
      <c r="Z960" s="440"/>
    </row>
    <row r="961" ht="23.25" customHeight="1">
      <c r="A961" s="440"/>
      <c r="B961" s="440"/>
      <c r="C961" s="440"/>
      <c r="D961" s="440"/>
      <c r="E961" s="440"/>
      <c r="F961" s="440"/>
      <c r="G961" s="440"/>
      <c r="H961" s="440"/>
      <c r="I961" s="440"/>
      <c r="J961" s="440"/>
      <c r="K961" s="440"/>
      <c r="L961" s="440"/>
      <c r="M961" s="440"/>
      <c r="N961" s="440"/>
      <c r="O961" s="440"/>
      <c r="P961" s="440"/>
      <c r="Q961" s="440"/>
      <c r="R961" s="440"/>
      <c r="S961" s="440"/>
      <c r="T961" s="440"/>
      <c r="U961" s="440"/>
      <c r="V961" s="440"/>
      <c r="W961" s="440"/>
      <c r="X961" s="440"/>
      <c r="Y961" s="440"/>
      <c r="Z961" s="440"/>
    </row>
    <row r="962" ht="23.25" customHeight="1">
      <c r="A962" s="440"/>
      <c r="B962" s="440"/>
      <c r="C962" s="440"/>
      <c r="D962" s="440"/>
      <c r="E962" s="440"/>
      <c r="F962" s="440"/>
      <c r="G962" s="440"/>
      <c r="H962" s="440"/>
      <c r="I962" s="440"/>
      <c r="J962" s="440"/>
      <c r="K962" s="440"/>
      <c r="L962" s="440"/>
      <c r="M962" s="440"/>
      <c r="N962" s="440"/>
      <c r="O962" s="440"/>
      <c r="P962" s="440"/>
      <c r="Q962" s="440"/>
      <c r="R962" s="440"/>
      <c r="S962" s="440"/>
      <c r="T962" s="440"/>
      <c r="U962" s="440"/>
      <c r="V962" s="440"/>
      <c r="W962" s="440"/>
      <c r="X962" s="440"/>
      <c r="Y962" s="440"/>
      <c r="Z962" s="440"/>
    </row>
    <row r="963" ht="23.25" customHeight="1">
      <c r="A963" s="440"/>
      <c r="B963" s="440"/>
      <c r="C963" s="440"/>
      <c r="D963" s="440"/>
      <c r="E963" s="440"/>
      <c r="F963" s="440"/>
      <c r="G963" s="440"/>
      <c r="H963" s="440"/>
      <c r="I963" s="440"/>
      <c r="J963" s="440"/>
      <c r="K963" s="440"/>
      <c r="L963" s="440"/>
      <c r="M963" s="440"/>
      <c r="N963" s="440"/>
      <c r="O963" s="440"/>
      <c r="P963" s="440"/>
      <c r="Q963" s="440"/>
      <c r="R963" s="440"/>
      <c r="S963" s="440"/>
      <c r="T963" s="440"/>
      <c r="U963" s="440"/>
      <c r="V963" s="440"/>
      <c r="W963" s="440"/>
      <c r="X963" s="440"/>
      <c r="Y963" s="440"/>
      <c r="Z963" s="440"/>
    </row>
    <row r="964" ht="23.25" customHeight="1">
      <c r="A964" s="440"/>
      <c r="B964" s="440"/>
      <c r="C964" s="440"/>
      <c r="D964" s="440"/>
      <c r="E964" s="440"/>
      <c r="F964" s="440"/>
      <c r="G964" s="440"/>
      <c r="H964" s="440"/>
      <c r="I964" s="440"/>
      <c r="J964" s="440"/>
      <c r="K964" s="440"/>
      <c r="L964" s="440"/>
      <c r="M964" s="440"/>
      <c r="N964" s="440"/>
      <c r="O964" s="440"/>
      <c r="P964" s="440"/>
      <c r="Q964" s="440"/>
      <c r="R964" s="440"/>
      <c r="S964" s="440"/>
      <c r="T964" s="440"/>
      <c r="U964" s="440"/>
      <c r="V964" s="440"/>
      <c r="W964" s="440"/>
      <c r="X964" s="440"/>
      <c r="Y964" s="440"/>
      <c r="Z964" s="440"/>
    </row>
    <row r="965" ht="23.25" customHeight="1">
      <c r="A965" s="440"/>
      <c r="B965" s="440"/>
      <c r="C965" s="440"/>
      <c r="D965" s="440"/>
      <c r="E965" s="440"/>
      <c r="F965" s="440"/>
      <c r="G965" s="440"/>
      <c r="H965" s="440"/>
      <c r="I965" s="440"/>
      <c r="J965" s="440"/>
      <c r="K965" s="440"/>
      <c r="L965" s="440"/>
      <c r="M965" s="440"/>
      <c r="N965" s="440"/>
      <c r="O965" s="440"/>
      <c r="P965" s="440"/>
      <c r="Q965" s="440"/>
      <c r="R965" s="440"/>
      <c r="S965" s="440"/>
      <c r="T965" s="440"/>
      <c r="U965" s="440"/>
      <c r="V965" s="440"/>
      <c r="W965" s="440"/>
      <c r="X965" s="440"/>
      <c r="Y965" s="440"/>
      <c r="Z965" s="440"/>
    </row>
    <row r="966" ht="23.25" customHeight="1">
      <c r="A966" s="440"/>
      <c r="B966" s="440"/>
      <c r="C966" s="440"/>
      <c r="D966" s="440"/>
      <c r="E966" s="440"/>
      <c r="F966" s="440"/>
      <c r="G966" s="440"/>
      <c r="H966" s="440"/>
      <c r="I966" s="440"/>
      <c r="J966" s="440"/>
      <c r="K966" s="440"/>
      <c r="L966" s="440"/>
      <c r="M966" s="440"/>
      <c r="N966" s="440"/>
      <c r="O966" s="440"/>
      <c r="P966" s="440"/>
      <c r="Q966" s="440"/>
      <c r="R966" s="440"/>
      <c r="S966" s="440"/>
      <c r="T966" s="440"/>
      <c r="U966" s="440"/>
      <c r="V966" s="440"/>
      <c r="W966" s="440"/>
      <c r="X966" s="440"/>
      <c r="Y966" s="440"/>
      <c r="Z966" s="440"/>
    </row>
    <row r="967" ht="23.25" customHeight="1">
      <c r="A967" s="440"/>
      <c r="B967" s="440"/>
      <c r="C967" s="440"/>
      <c r="D967" s="440"/>
      <c r="E967" s="440"/>
      <c r="F967" s="440"/>
      <c r="G967" s="440"/>
      <c r="H967" s="440"/>
      <c r="I967" s="440"/>
      <c r="J967" s="440"/>
      <c r="K967" s="440"/>
      <c r="L967" s="440"/>
      <c r="M967" s="440"/>
      <c r="N967" s="440"/>
      <c r="O967" s="440"/>
      <c r="P967" s="440"/>
      <c r="Q967" s="440"/>
      <c r="R967" s="440"/>
      <c r="S967" s="440"/>
      <c r="T967" s="440"/>
      <c r="U967" s="440"/>
      <c r="V967" s="440"/>
      <c r="W967" s="440"/>
      <c r="X967" s="440"/>
      <c r="Y967" s="440"/>
      <c r="Z967" s="440"/>
    </row>
    <row r="968" ht="23.25" customHeight="1">
      <c r="A968" s="440"/>
      <c r="B968" s="440"/>
      <c r="C968" s="440"/>
      <c r="D968" s="440"/>
      <c r="E968" s="440"/>
      <c r="F968" s="440"/>
      <c r="G968" s="440"/>
      <c r="H968" s="440"/>
      <c r="I968" s="440"/>
      <c r="J968" s="440"/>
      <c r="K968" s="440"/>
      <c r="L968" s="440"/>
      <c r="M968" s="440"/>
      <c r="N968" s="440"/>
      <c r="O968" s="440"/>
      <c r="P968" s="440"/>
      <c r="Q968" s="440"/>
      <c r="R968" s="440"/>
      <c r="S968" s="440"/>
      <c r="T968" s="440"/>
      <c r="U968" s="440"/>
      <c r="V968" s="440"/>
      <c r="W968" s="440"/>
      <c r="X968" s="440"/>
      <c r="Y968" s="440"/>
      <c r="Z968" s="440"/>
    </row>
    <row r="969" ht="23.25" customHeight="1">
      <c r="A969" s="440"/>
      <c r="B969" s="440"/>
      <c r="C969" s="440"/>
      <c r="D969" s="440"/>
      <c r="E969" s="440"/>
      <c r="F969" s="440"/>
      <c r="G969" s="440"/>
      <c r="H969" s="440"/>
      <c r="I969" s="440"/>
      <c r="J969" s="440"/>
      <c r="K969" s="440"/>
      <c r="L969" s="440"/>
      <c r="M969" s="440"/>
      <c r="N969" s="440"/>
      <c r="O969" s="440"/>
      <c r="P969" s="440"/>
      <c r="Q969" s="440"/>
      <c r="R969" s="440"/>
      <c r="S969" s="440"/>
      <c r="T969" s="440"/>
      <c r="U969" s="440"/>
      <c r="V969" s="440"/>
      <c r="W969" s="440"/>
      <c r="X969" s="440"/>
      <c r="Y969" s="440"/>
      <c r="Z969" s="440"/>
    </row>
    <row r="970" ht="23.25" customHeight="1">
      <c r="A970" s="440"/>
      <c r="B970" s="440"/>
      <c r="C970" s="440"/>
      <c r="D970" s="440"/>
      <c r="E970" s="440"/>
      <c r="F970" s="440"/>
      <c r="G970" s="440"/>
      <c r="H970" s="440"/>
      <c r="I970" s="440"/>
      <c r="J970" s="440"/>
      <c r="K970" s="440"/>
      <c r="L970" s="440"/>
      <c r="M970" s="440"/>
      <c r="N970" s="440"/>
      <c r="O970" s="440"/>
      <c r="P970" s="440"/>
      <c r="Q970" s="440"/>
      <c r="R970" s="440"/>
      <c r="S970" s="440"/>
      <c r="T970" s="440"/>
      <c r="U970" s="440"/>
      <c r="V970" s="440"/>
      <c r="W970" s="440"/>
      <c r="X970" s="440"/>
      <c r="Y970" s="440"/>
      <c r="Z970" s="440"/>
    </row>
    <row r="971" ht="23.25" customHeight="1">
      <c r="A971" s="440"/>
      <c r="B971" s="440"/>
      <c r="C971" s="440"/>
      <c r="D971" s="440"/>
      <c r="E971" s="440"/>
      <c r="F971" s="440"/>
      <c r="G971" s="440"/>
      <c r="H971" s="440"/>
      <c r="I971" s="440"/>
      <c r="J971" s="440"/>
      <c r="K971" s="440"/>
      <c r="L971" s="440"/>
      <c r="M971" s="440"/>
      <c r="N971" s="440"/>
      <c r="O971" s="440"/>
      <c r="P971" s="440"/>
      <c r="Q971" s="440"/>
      <c r="R971" s="440"/>
      <c r="S971" s="440"/>
      <c r="T971" s="440"/>
      <c r="U971" s="440"/>
      <c r="V971" s="440"/>
      <c r="W971" s="440"/>
      <c r="X971" s="440"/>
      <c r="Y971" s="440"/>
      <c r="Z971" s="440"/>
    </row>
    <row r="972" ht="23.25" customHeight="1">
      <c r="A972" s="440"/>
      <c r="B972" s="440"/>
      <c r="C972" s="440"/>
      <c r="D972" s="440"/>
      <c r="E972" s="440"/>
      <c r="F972" s="440"/>
      <c r="G972" s="440"/>
      <c r="H972" s="440"/>
      <c r="I972" s="440"/>
      <c r="J972" s="440"/>
      <c r="K972" s="440"/>
      <c r="L972" s="440"/>
      <c r="M972" s="440"/>
      <c r="N972" s="440"/>
      <c r="O972" s="440"/>
      <c r="P972" s="440"/>
      <c r="Q972" s="440"/>
      <c r="R972" s="440"/>
      <c r="S972" s="440"/>
      <c r="T972" s="440"/>
      <c r="U972" s="440"/>
      <c r="V972" s="440"/>
      <c r="W972" s="440"/>
      <c r="X972" s="440"/>
      <c r="Y972" s="440"/>
      <c r="Z972" s="440"/>
    </row>
    <row r="973" ht="23.25" customHeight="1">
      <c r="A973" s="440"/>
      <c r="B973" s="440"/>
      <c r="C973" s="440"/>
      <c r="D973" s="440"/>
      <c r="E973" s="440"/>
      <c r="F973" s="440"/>
      <c r="G973" s="440"/>
      <c r="H973" s="440"/>
      <c r="I973" s="440"/>
      <c r="J973" s="440"/>
      <c r="K973" s="440"/>
      <c r="L973" s="440"/>
      <c r="M973" s="440"/>
      <c r="N973" s="440"/>
      <c r="O973" s="440"/>
      <c r="P973" s="440"/>
      <c r="Q973" s="440"/>
      <c r="R973" s="440"/>
      <c r="S973" s="440"/>
      <c r="T973" s="440"/>
      <c r="U973" s="440"/>
      <c r="V973" s="440"/>
      <c r="W973" s="440"/>
      <c r="X973" s="440"/>
      <c r="Y973" s="440"/>
      <c r="Z973" s="440"/>
    </row>
    <row r="974" ht="23.25" customHeight="1">
      <c r="A974" s="440"/>
      <c r="B974" s="440"/>
      <c r="C974" s="440"/>
      <c r="D974" s="440"/>
      <c r="E974" s="440"/>
      <c r="F974" s="440"/>
      <c r="G974" s="440"/>
      <c r="H974" s="440"/>
      <c r="I974" s="440"/>
      <c r="J974" s="440"/>
      <c r="K974" s="440"/>
      <c r="L974" s="440"/>
      <c r="M974" s="440"/>
      <c r="N974" s="440"/>
      <c r="O974" s="440"/>
      <c r="P974" s="440"/>
      <c r="Q974" s="440"/>
      <c r="R974" s="440"/>
      <c r="S974" s="440"/>
      <c r="T974" s="440"/>
      <c r="U974" s="440"/>
      <c r="V974" s="440"/>
      <c r="W974" s="440"/>
      <c r="X974" s="440"/>
      <c r="Y974" s="440"/>
      <c r="Z974" s="440"/>
    </row>
    <row r="975" ht="23.25" customHeight="1">
      <c r="A975" s="440"/>
      <c r="B975" s="440"/>
      <c r="C975" s="440"/>
      <c r="D975" s="440"/>
      <c r="E975" s="440"/>
      <c r="F975" s="440"/>
      <c r="G975" s="440"/>
      <c r="H975" s="440"/>
      <c r="I975" s="440"/>
      <c r="J975" s="440"/>
      <c r="K975" s="440"/>
      <c r="L975" s="440"/>
      <c r="M975" s="440"/>
      <c r="N975" s="440"/>
      <c r="O975" s="440"/>
      <c r="P975" s="440"/>
      <c r="Q975" s="440"/>
      <c r="R975" s="440"/>
      <c r="S975" s="440"/>
      <c r="T975" s="440"/>
      <c r="U975" s="440"/>
      <c r="V975" s="440"/>
      <c r="W975" s="440"/>
      <c r="X975" s="440"/>
      <c r="Y975" s="440"/>
      <c r="Z975" s="440"/>
    </row>
    <row r="976" ht="23.25" customHeight="1">
      <c r="A976" s="440"/>
      <c r="B976" s="440"/>
      <c r="C976" s="440"/>
      <c r="D976" s="440"/>
      <c r="E976" s="440"/>
      <c r="F976" s="440"/>
      <c r="G976" s="440"/>
      <c r="H976" s="440"/>
      <c r="I976" s="440"/>
      <c r="J976" s="440"/>
      <c r="K976" s="440"/>
      <c r="L976" s="440"/>
      <c r="M976" s="440"/>
      <c r="N976" s="440"/>
      <c r="O976" s="440"/>
      <c r="P976" s="440"/>
      <c r="Q976" s="440"/>
      <c r="R976" s="440"/>
      <c r="S976" s="440"/>
      <c r="T976" s="440"/>
      <c r="U976" s="440"/>
      <c r="V976" s="440"/>
      <c r="W976" s="440"/>
      <c r="X976" s="440"/>
      <c r="Y976" s="440"/>
      <c r="Z976" s="440"/>
    </row>
    <row r="977" ht="23.25" customHeight="1">
      <c r="A977" s="440"/>
      <c r="B977" s="440"/>
      <c r="C977" s="440"/>
      <c r="D977" s="440"/>
      <c r="E977" s="440"/>
      <c r="F977" s="440"/>
      <c r="G977" s="440"/>
      <c r="H977" s="440"/>
      <c r="I977" s="440"/>
      <c r="J977" s="440"/>
      <c r="K977" s="440"/>
      <c r="L977" s="440"/>
      <c r="M977" s="440"/>
      <c r="N977" s="440"/>
      <c r="O977" s="440"/>
      <c r="P977" s="440"/>
      <c r="Q977" s="440"/>
      <c r="R977" s="440"/>
      <c r="S977" s="440"/>
      <c r="T977" s="440"/>
      <c r="U977" s="440"/>
      <c r="V977" s="440"/>
      <c r="W977" s="440"/>
      <c r="X977" s="440"/>
      <c r="Y977" s="440"/>
      <c r="Z977" s="440"/>
    </row>
    <row r="978" ht="23.25" customHeight="1">
      <c r="A978" s="440"/>
      <c r="B978" s="440"/>
      <c r="C978" s="440"/>
      <c r="D978" s="440"/>
      <c r="E978" s="440"/>
      <c r="F978" s="440"/>
      <c r="G978" s="440"/>
      <c r="H978" s="440"/>
      <c r="I978" s="440"/>
      <c r="J978" s="440"/>
      <c r="K978" s="440"/>
      <c r="L978" s="440"/>
      <c r="M978" s="440"/>
      <c r="N978" s="440"/>
      <c r="O978" s="440"/>
      <c r="P978" s="440"/>
      <c r="Q978" s="440"/>
      <c r="R978" s="440"/>
      <c r="S978" s="440"/>
      <c r="T978" s="440"/>
      <c r="U978" s="440"/>
      <c r="V978" s="440"/>
      <c r="W978" s="440"/>
      <c r="X978" s="440"/>
      <c r="Y978" s="440"/>
      <c r="Z978" s="440"/>
    </row>
    <row r="979" ht="23.25" customHeight="1">
      <c r="A979" s="440"/>
      <c r="B979" s="440"/>
      <c r="C979" s="440"/>
      <c r="D979" s="440"/>
      <c r="E979" s="440"/>
      <c r="F979" s="440"/>
      <c r="G979" s="440"/>
      <c r="H979" s="440"/>
      <c r="I979" s="440"/>
      <c r="J979" s="440"/>
      <c r="K979" s="440"/>
      <c r="L979" s="440"/>
      <c r="M979" s="440"/>
      <c r="N979" s="440"/>
      <c r="O979" s="440"/>
      <c r="P979" s="440"/>
      <c r="Q979" s="440"/>
      <c r="R979" s="440"/>
      <c r="S979" s="440"/>
      <c r="T979" s="440"/>
      <c r="U979" s="440"/>
      <c r="V979" s="440"/>
      <c r="W979" s="440"/>
      <c r="X979" s="440"/>
      <c r="Y979" s="440"/>
      <c r="Z979" s="440"/>
    </row>
    <row r="980" ht="23.25" customHeight="1">
      <c r="A980" s="440"/>
      <c r="B980" s="440"/>
      <c r="C980" s="440"/>
      <c r="D980" s="440"/>
      <c r="E980" s="440"/>
      <c r="F980" s="440"/>
      <c r="G980" s="440"/>
      <c r="H980" s="440"/>
      <c r="I980" s="440"/>
      <c r="J980" s="440"/>
      <c r="K980" s="440"/>
      <c r="L980" s="440"/>
      <c r="M980" s="440"/>
      <c r="N980" s="440"/>
      <c r="O980" s="440"/>
      <c r="P980" s="440"/>
      <c r="Q980" s="440"/>
      <c r="R980" s="440"/>
      <c r="S980" s="440"/>
      <c r="T980" s="440"/>
      <c r="U980" s="440"/>
      <c r="V980" s="440"/>
      <c r="W980" s="440"/>
      <c r="X980" s="440"/>
      <c r="Y980" s="440"/>
      <c r="Z980" s="440"/>
    </row>
    <row r="981" ht="23.25" customHeight="1">
      <c r="A981" s="440"/>
      <c r="B981" s="440"/>
      <c r="C981" s="440"/>
      <c r="D981" s="440"/>
      <c r="E981" s="440"/>
      <c r="F981" s="440"/>
      <c r="G981" s="440"/>
      <c r="H981" s="440"/>
      <c r="I981" s="440"/>
      <c r="J981" s="440"/>
      <c r="K981" s="440"/>
      <c r="L981" s="440"/>
      <c r="M981" s="440"/>
      <c r="N981" s="440"/>
      <c r="O981" s="440"/>
      <c r="P981" s="440"/>
      <c r="Q981" s="440"/>
      <c r="R981" s="440"/>
      <c r="S981" s="440"/>
      <c r="T981" s="440"/>
      <c r="U981" s="440"/>
      <c r="V981" s="440"/>
      <c r="W981" s="440"/>
      <c r="X981" s="440"/>
      <c r="Y981" s="440"/>
      <c r="Z981" s="440"/>
    </row>
    <row r="982" ht="23.25" customHeight="1">
      <c r="A982" s="440"/>
      <c r="B982" s="440"/>
      <c r="C982" s="440"/>
      <c r="D982" s="440"/>
      <c r="E982" s="440"/>
      <c r="F982" s="440"/>
      <c r="G982" s="440"/>
      <c r="H982" s="440"/>
      <c r="I982" s="440"/>
      <c r="J982" s="440"/>
      <c r="K982" s="440"/>
      <c r="L982" s="440"/>
      <c r="M982" s="440"/>
      <c r="N982" s="440"/>
      <c r="O982" s="440"/>
      <c r="P982" s="440"/>
      <c r="Q982" s="440"/>
      <c r="R982" s="440"/>
      <c r="S982" s="440"/>
      <c r="T982" s="440"/>
      <c r="U982" s="440"/>
      <c r="V982" s="440"/>
      <c r="W982" s="440"/>
      <c r="X982" s="440"/>
      <c r="Y982" s="440"/>
      <c r="Z982" s="440"/>
    </row>
    <row r="983" ht="23.25" customHeight="1">
      <c r="A983" s="440"/>
      <c r="B983" s="440"/>
      <c r="C983" s="440"/>
      <c r="D983" s="440"/>
      <c r="E983" s="440"/>
      <c r="F983" s="440"/>
      <c r="G983" s="440"/>
      <c r="H983" s="440"/>
      <c r="I983" s="440"/>
      <c r="J983" s="440"/>
      <c r="K983" s="440"/>
      <c r="L983" s="440"/>
      <c r="M983" s="440"/>
      <c r="N983" s="440"/>
      <c r="O983" s="440"/>
      <c r="P983" s="440"/>
      <c r="Q983" s="440"/>
      <c r="R983" s="440"/>
      <c r="S983" s="440"/>
      <c r="T983" s="440"/>
      <c r="U983" s="440"/>
      <c r="V983" s="440"/>
      <c r="W983" s="440"/>
      <c r="X983" s="440"/>
      <c r="Y983" s="440"/>
      <c r="Z983" s="440"/>
    </row>
    <row r="984" ht="23.25" customHeight="1">
      <c r="A984" s="440"/>
      <c r="B984" s="440"/>
      <c r="C984" s="440"/>
      <c r="D984" s="440"/>
      <c r="E984" s="440"/>
      <c r="F984" s="440"/>
      <c r="G984" s="440"/>
      <c r="H984" s="440"/>
      <c r="I984" s="440"/>
      <c r="J984" s="440"/>
      <c r="K984" s="440"/>
      <c r="L984" s="440"/>
      <c r="M984" s="440"/>
      <c r="N984" s="440"/>
      <c r="O984" s="440"/>
      <c r="P984" s="440"/>
      <c r="Q984" s="440"/>
      <c r="R984" s="440"/>
      <c r="S984" s="440"/>
      <c r="T984" s="440"/>
      <c r="U984" s="440"/>
      <c r="V984" s="440"/>
      <c r="W984" s="440"/>
      <c r="X984" s="440"/>
      <c r="Y984" s="440"/>
      <c r="Z984" s="440"/>
    </row>
    <row r="985" ht="23.25" customHeight="1">
      <c r="A985" s="440"/>
      <c r="B985" s="440"/>
      <c r="C985" s="440"/>
      <c r="D985" s="440"/>
      <c r="E985" s="440"/>
      <c r="F985" s="440"/>
      <c r="G985" s="440"/>
      <c r="H985" s="440"/>
      <c r="I985" s="440"/>
      <c r="J985" s="440"/>
      <c r="K985" s="440"/>
      <c r="L985" s="440"/>
      <c r="M985" s="440"/>
      <c r="N985" s="440"/>
      <c r="O985" s="440"/>
      <c r="P985" s="440"/>
      <c r="Q985" s="440"/>
      <c r="R985" s="440"/>
      <c r="S985" s="440"/>
      <c r="T985" s="440"/>
      <c r="U985" s="440"/>
      <c r="V985" s="440"/>
      <c r="W985" s="440"/>
      <c r="X985" s="440"/>
      <c r="Y985" s="440"/>
      <c r="Z985" s="440"/>
    </row>
    <row r="986" ht="23.25" customHeight="1">
      <c r="A986" s="440"/>
      <c r="B986" s="440"/>
      <c r="C986" s="440"/>
      <c r="D986" s="440"/>
      <c r="E986" s="440"/>
      <c r="F986" s="440"/>
      <c r="G986" s="440"/>
      <c r="H986" s="440"/>
      <c r="I986" s="440"/>
      <c r="J986" s="440"/>
      <c r="K986" s="440"/>
      <c r="L986" s="440"/>
      <c r="M986" s="440"/>
      <c r="N986" s="440"/>
      <c r="O986" s="440"/>
      <c r="P986" s="440"/>
      <c r="Q986" s="440"/>
      <c r="R986" s="440"/>
      <c r="S986" s="440"/>
      <c r="T986" s="440"/>
      <c r="U986" s="440"/>
      <c r="V986" s="440"/>
      <c r="W986" s="440"/>
      <c r="X986" s="440"/>
      <c r="Y986" s="440"/>
      <c r="Z986" s="440"/>
    </row>
    <row r="987" ht="23.25" customHeight="1">
      <c r="A987" s="440"/>
      <c r="B987" s="440"/>
      <c r="C987" s="440"/>
      <c r="D987" s="440"/>
      <c r="E987" s="440"/>
      <c r="F987" s="440"/>
      <c r="G987" s="440"/>
      <c r="H987" s="440"/>
      <c r="I987" s="440"/>
      <c r="J987" s="440"/>
      <c r="K987" s="440"/>
      <c r="L987" s="440"/>
      <c r="M987" s="440"/>
      <c r="N987" s="440"/>
      <c r="O987" s="440"/>
      <c r="P987" s="440"/>
      <c r="Q987" s="440"/>
      <c r="R987" s="440"/>
      <c r="S987" s="440"/>
      <c r="T987" s="440"/>
      <c r="U987" s="440"/>
      <c r="V987" s="440"/>
      <c r="W987" s="440"/>
      <c r="X987" s="440"/>
      <c r="Y987" s="440"/>
      <c r="Z987" s="440"/>
    </row>
    <row r="988" ht="23.25" customHeight="1">
      <c r="A988" s="440"/>
      <c r="B988" s="440"/>
      <c r="C988" s="440"/>
      <c r="D988" s="440"/>
      <c r="E988" s="440"/>
      <c r="F988" s="440"/>
      <c r="G988" s="440"/>
      <c r="H988" s="440"/>
      <c r="I988" s="440"/>
      <c r="J988" s="440"/>
      <c r="K988" s="440"/>
      <c r="L988" s="440"/>
      <c r="M988" s="440"/>
      <c r="N988" s="440"/>
      <c r="O988" s="440"/>
      <c r="P988" s="440"/>
      <c r="Q988" s="440"/>
      <c r="R988" s="440"/>
      <c r="S988" s="440"/>
      <c r="T988" s="440"/>
      <c r="U988" s="440"/>
      <c r="V988" s="440"/>
      <c r="W988" s="440"/>
      <c r="X988" s="440"/>
      <c r="Y988" s="440"/>
      <c r="Z988" s="440"/>
    </row>
    <row r="989" ht="23.25" customHeight="1">
      <c r="A989" s="440"/>
      <c r="B989" s="440"/>
      <c r="C989" s="440"/>
      <c r="D989" s="440"/>
      <c r="E989" s="440"/>
      <c r="F989" s="440"/>
      <c r="G989" s="440"/>
      <c r="H989" s="440"/>
      <c r="I989" s="440"/>
      <c r="J989" s="440"/>
      <c r="K989" s="440"/>
      <c r="L989" s="440"/>
      <c r="M989" s="440"/>
      <c r="N989" s="440"/>
      <c r="O989" s="440"/>
      <c r="P989" s="440"/>
      <c r="Q989" s="440"/>
      <c r="R989" s="440"/>
      <c r="S989" s="440"/>
      <c r="T989" s="440"/>
      <c r="U989" s="440"/>
      <c r="V989" s="440"/>
      <c r="W989" s="440"/>
      <c r="X989" s="440"/>
      <c r="Y989" s="440"/>
      <c r="Z989" s="440"/>
    </row>
    <row r="990" ht="23.25" customHeight="1">
      <c r="A990" s="440"/>
      <c r="B990" s="440"/>
      <c r="C990" s="440"/>
      <c r="D990" s="440"/>
      <c r="E990" s="440"/>
      <c r="F990" s="440"/>
      <c r="G990" s="440"/>
      <c r="H990" s="440"/>
      <c r="I990" s="440"/>
      <c r="J990" s="440"/>
      <c r="K990" s="440"/>
      <c r="L990" s="440"/>
      <c r="M990" s="440"/>
      <c r="N990" s="440"/>
      <c r="O990" s="440"/>
      <c r="P990" s="440"/>
      <c r="Q990" s="440"/>
      <c r="R990" s="440"/>
      <c r="S990" s="440"/>
      <c r="T990" s="440"/>
      <c r="U990" s="440"/>
      <c r="V990" s="440"/>
      <c r="W990" s="440"/>
      <c r="X990" s="440"/>
      <c r="Y990" s="440"/>
      <c r="Z990" s="440"/>
    </row>
    <row r="991" ht="23.25" customHeight="1">
      <c r="A991" s="440"/>
      <c r="B991" s="440"/>
      <c r="C991" s="440"/>
      <c r="D991" s="440"/>
      <c r="E991" s="440"/>
      <c r="F991" s="440"/>
      <c r="G991" s="440"/>
      <c r="H991" s="440"/>
      <c r="I991" s="440"/>
      <c r="J991" s="440"/>
      <c r="K991" s="440"/>
      <c r="L991" s="440"/>
      <c r="M991" s="440"/>
      <c r="N991" s="440"/>
      <c r="O991" s="440"/>
      <c r="P991" s="440"/>
      <c r="Q991" s="440"/>
      <c r="R991" s="440"/>
      <c r="S991" s="440"/>
      <c r="T991" s="440"/>
      <c r="U991" s="440"/>
      <c r="V991" s="440"/>
      <c r="W991" s="440"/>
      <c r="X991" s="440"/>
      <c r="Y991" s="440"/>
      <c r="Z991" s="440"/>
    </row>
    <row r="992" ht="23.25" customHeight="1">
      <c r="A992" s="440"/>
      <c r="B992" s="440"/>
      <c r="C992" s="440"/>
      <c r="D992" s="440"/>
      <c r="E992" s="440"/>
      <c r="F992" s="440"/>
      <c r="G992" s="440"/>
      <c r="H992" s="440"/>
      <c r="I992" s="440"/>
      <c r="J992" s="440"/>
      <c r="K992" s="440"/>
      <c r="L992" s="440"/>
      <c r="M992" s="440"/>
      <c r="N992" s="440"/>
      <c r="O992" s="440"/>
      <c r="P992" s="440"/>
      <c r="Q992" s="440"/>
      <c r="R992" s="440"/>
      <c r="S992" s="440"/>
      <c r="T992" s="440"/>
      <c r="U992" s="440"/>
      <c r="V992" s="440"/>
      <c r="W992" s="440"/>
      <c r="X992" s="440"/>
      <c r="Y992" s="440"/>
      <c r="Z992" s="440"/>
    </row>
    <row r="993" ht="23.25" customHeight="1">
      <c r="A993" s="440"/>
      <c r="B993" s="440"/>
      <c r="C993" s="440"/>
      <c r="D993" s="440"/>
      <c r="E993" s="440"/>
      <c r="F993" s="440"/>
      <c r="G993" s="440"/>
      <c r="H993" s="440"/>
      <c r="I993" s="440"/>
      <c r="J993" s="440"/>
      <c r="K993" s="440"/>
      <c r="L993" s="440"/>
      <c r="M993" s="440"/>
      <c r="N993" s="440"/>
      <c r="O993" s="440"/>
      <c r="P993" s="440"/>
      <c r="Q993" s="440"/>
      <c r="R993" s="440"/>
      <c r="S993" s="440"/>
      <c r="T993" s="440"/>
      <c r="U993" s="440"/>
      <c r="V993" s="440"/>
      <c r="W993" s="440"/>
      <c r="X993" s="440"/>
      <c r="Y993" s="440"/>
      <c r="Z993" s="440"/>
    </row>
    <row r="994" ht="23.25" customHeight="1">
      <c r="A994" s="440"/>
      <c r="B994" s="440"/>
      <c r="C994" s="440"/>
      <c r="D994" s="440"/>
      <c r="E994" s="440"/>
      <c r="F994" s="440"/>
      <c r="G994" s="440"/>
      <c r="H994" s="440"/>
      <c r="I994" s="440"/>
      <c r="J994" s="440"/>
      <c r="K994" s="440"/>
      <c r="L994" s="440"/>
      <c r="M994" s="440"/>
      <c r="N994" s="440"/>
      <c r="O994" s="440"/>
      <c r="P994" s="440"/>
      <c r="Q994" s="440"/>
      <c r="R994" s="440"/>
      <c r="S994" s="440"/>
      <c r="T994" s="440"/>
      <c r="U994" s="440"/>
      <c r="V994" s="440"/>
      <c r="W994" s="440"/>
      <c r="X994" s="440"/>
      <c r="Y994" s="440"/>
      <c r="Z994" s="440"/>
    </row>
    <row r="995" ht="23.25" customHeight="1">
      <c r="A995" s="440"/>
      <c r="B995" s="440"/>
      <c r="C995" s="440"/>
      <c r="D995" s="440"/>
      <c r="E995" s="440"/>
      <c r="F995" s="440"/>
      <c r="G995" s="440"/>
      <c r="H995" s="440"/>
      <c r="I995" s="440"/>
      <c r="J995" s="440"/>
      <c r="K995" s="440"/>
      <c r="L995" s="440"/>
      <c r="M995" s="440"/>
      <c r="N995" s="440"/>
      <c r="O995" s="440"/>
      <c r="P995" s="440"/>
      <c r="Q995" s="440"/>
      <c r="R995" s="440"/>
      <c r="S995" s="440"/>
      <c r="T995" s="440"/>
      <c r="U995" s="440"/>
      <c r="V995" s="440"/>
      <c r="W995" s="440"/>
      <c r="X995" s="440"/>
      <c r="Y995" s="440"/>
      <c r="Z995" s="440"/>
    </row>
    <row r="996" ht="23.25" customHeight="1">
      <c r="A996" s="440"/>
      <c r="B996" s="440"/>
      <c r="C996" s="440"/>
      <c r="D996" s="440"/>
      <c r="E996" s="440"/>
      <c r="F996" s="440"/>
      <c r="G996" s="440"/>
      <c r="H996" s="440"/>
      <c r="I996" s="440"/>
      <c r="J996" s="440"/>
      <c r="K996" s="440"/>
      <c r="L996" s="440"/>
      <c r="M996" s="440"/>
      <c r="N996" s="440"/>
      <c r="O996" s="440"/>
      <c r="P996" s="440"/>
      <c r="Q996" s="440"/>
      <c r="R996" s="440"/>
      <c r="S996" s="440"/>
      <c r="T996" s="440"/>
      <c r="U996" s="440"/>
      <c r="V996" s="440"/>
      <c r="W996" s="440"/>
      <c r="X996" s="440"/>
      <c r="Y996" s="440"/>
      <c r="Z996" s="440"/>
    </row>
    <row r="997" ht="23.25" customHeight="1">
      <c r="A997" s="440"/>
      <c r="B997" s="440"/>
      <c r="C997" s="440"/>
      <c r="D997" s="440"/>
      <c r="E997" s="440"/>
      <c r="F997" s="440"/>
      <c r="G997" s="440"/>
      <c r="H997" s="440"/>
      <c r="I997" s="440"/>
      <c r="J997" s="440"/>
      <c r="K997" s="440"/>
      <c r="L997" s="440"/>
      <c r="M997" s="440"/>
      <c r="N997" s="440"/>
      <c r="O997" s="440"/>
      <c r="P997" s="440"/>
      <c r="Q997" s="440"/>
      <c r="R997" s="440"/>
      <c r="S997" s="440"/>
      <c r="T997" s="440"/>
      <c r="U997" s="440"/>
      <c r="V997" s="440"/>
      <c r="W997" s="440"/>
      <c r="X997" s="440"/>
      <c r="Y997" s="440"/>
      <c r="Z997" s="440"/>
    </row>
    <row r="998" ht="23.25" customHeight="1">
      <c r="A998" s="440"/>
      <c r="B998" s="440"/>
      <c r="C998" s="440"/>
      <c r="D998" s="440"/>
      <c r="E998" s="440"/>
      <c r="F998" s="440"/>
      <c r="G998" s="440"/>
      <c r="H998" s="440"/>
      <c r="I998" s="440"/>
      <c r="J998" s="440"/>
      <c r="K998" s="440"/>
      <c r="L998" s="440"/>
      <c r="M998" s="440"/>
      <c r="N998" s="440"/>
      <c r="O998" s="440"/>
      <c r="P998" s="440"/>
      <c r="Q998" s="440"/>
      <c r="R998" s="440"/>
      <c r="S998" s="440"/>
      <c r="T998" s="440"/>
      <c r="U998" s="440"/>
      <c r="V998" s="440"/>
      <c r="W998" s="440"/>
      <c r="X998" s="440"/>
      <c r="Y998" s="440"/>
      <c r="Z998" s="440"/>
    </row>
    <row r="999" ht="23.25" customHeight="1">
      <c r="A999" s="440"/>
      <c r="B999" s="440"/>
      <c r="C999" s="440"/>
      <c r="D999" s="440"/>
      <c r="E999" s="440"/>
      <c r="F999" s="440"/>
      <c r="G999" s="440"/>
      <c r="H999" s="440"/>
      <c r="I999" s="440"/>
      <c r="J999" s="440"/>
      <c r="K999" s="440"/>
      <c r="L999" s="440"/>
      <c r="M999" s="440"/>
      <c r="N999" s="440"/>
      <c r="O999" s="440"/>
      <c r="P999" s="440"/>
      <c r="Q999" s="440"/>
      <c r="R999" s="440"/>
      <c r="S999" s="440"/>
      <c r="T999" s="440"/>
      <c r="U999" s="440"/>
      <c r="V999" s="440"/>
      <c r="W999" s="440"/>
      <c r="X999" s="440"/>
      <c r="Y999" s="440"/>
      <c r="Z999" s="440"/>
    </row>
    <row r="1000" ht="23.25" customHeight="1">
      <c r="A1000" s="440"/>
      <c r="B1000" s="440"/>
      <c r="C1000" s="440"/>
      <c r="D1000" s="440"/>
      <c r="E1000" s="440"/>
      <c r="F1000" s="440"/>
      <c r="G1000" s="440"/>
      <c r="H1000" s="440"/>
      <c r="I1000" s="440"/>
      <c r="J1000" s="440"/>
      <c r="K1000" s="440"/>
      <c r="L1000" s="440"/>
      <c r="M1000" s="440"/>
      <c r="N1000" s="440"/>
      <c r="O1000" s="440"/>
      <c r="P1000" s="440"/>
      <c r="Q1000" s="440"/>
      <c r="R1000" s="440"/>
      <c r="S1000" s="440"/>
      <c r="T1000" s="440"/>
      <c r="U1000" s="440"/>
      <c r="V1000" s="440"/>
      <c r="W1000" s="440"/>
      <c r="X1000" s="440"/>
      <c r="Y1000" s="440"/>
      <c r="Z1000" s="440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46"/>
      <c r="B1" s="447"/>
      <c r="C1" s="448"/>
      <c r="D1" s="449"/>
      <c r="E1" s="449"/>
      <c r="F1" s="449"/>
      <c r="G1" s="449"/>
      <c r="H1" s="449"/>
      <c r="I1" s="449"/>
      <c r="J1" s="449"/>
      <c r="K1" s="449"/>
      <c r="L1" s="450"/>
      <c r="M1" s="450"/>
      <c r="N1" s="451"/>
      <c r="O1" s="450"/>
      <c r="P1" s="451"/>
      <c r="Q1" s="451"/>
      <c r="R1" s="449"/>
      <c r="S1" s="449"/>
      <c r="T1" s="449"/>
      <c r="U1" s="449"/>
      <c r="V1" s="452"/>
      <c r="W1" s="449"/>
      <c r="X1" s="446"/>
      <c r="Y1" s="449"/>
      <c r="Z1" s="449"/>
    </row>
    <row r="2" ht="21.75" customHeight="1">
      <c r="A2" s="446"/>
      <c r="B2" s="453"/>
      <c r="C2" s="449"/>
      <c r="D2" s="449"/>
      <c r="E2" s="449"/>
      <c r="F2" s="449"/>
      <c r="G2" s="449"/>
      <c r="H2" s="449"/>
      <c r="I2" s="449"/>
      <c r="J2" s="449"/>
      <c r="K2" s="449"/>
      <c r="L2" s="450"/>
      <c r="M2" s="450"/>
      <c r="N2" s="451"/>
      <c r="O2" s="454"/>
      <c r="P2" s="446"/>
      <c r="Q2" s="446"/>
      <c r="R2" s="449"/>
      <c r="S2" s="449"/>
      <c r="T2" s="449"/>
      <c r="U2" s="449"/>
      <c r="V2" s="452"/>
      <c r="W2" s="449"/>
      <c r="X2" s="446"/>
      <c r="Y2" s="449"/>
      <c r="Z2" s="449"/>
    </row>
    <row r="3" ht="21.75" customHeight="1">
      <c r="A3" s="446"/>
      <c r="B3" s="453"/>
      <c r="C3" s="449"/>
      <c r="D3" s="449"/>
      <c r="E3" s="449"/>
      <c r="F3" s="449"/>
      <c r="G3" s="449"/>
      <c r="H3" s="449"/>
      <c r="I3" s="449"/>
      <c r="J3" s="449"/>
      <c r="K3" s="449"/>
      <c r="L3" s="455"/>
      <c r="M3" s="455"/>
      <c r="N3" s="449"/>
      <c r="O3" s="446"/>
      <c r="P3" s="446"/>
      <c r="Q3" s="446"/>
      <c r="R3" s="449"/>
      <c r="S3" s="449"/>
      <c r="T3" s="449"/>
      <c r="U3" s="449"/>
      <c r="V3" s="452"/>
      <c r="W3" s="449"/>
      <c r="X3" s="446"/>
      <c r="Y3" s="449"/>
      <c r="Z3" s="449"/>
    </row>
    <row r="4" ht="21.75" customHeight="1">
      <c r="A4" s="446"/>
      <c r="B4" s="453"/>
      <c r="C4" s="449"/>
      <c r="D4" s="449"/>
      <c r="E4" s="449"/>
      <c r="F4" s="449"/>
      <c r="G4" s="449"/>
      <c r="H4" s="449"/>
      <c r="I4" s="449"/>
      <c r="J4" s="449"/>
      <c r="K4" s="449"/>
      <c r="L4" s="451"/>
      <c r="M4" s="451"/>
      <c r="N4" s="449"/>
      <c r="O4" s="446"/>
      <c r="P4" s="446"/>
      <c r="Q4" s="446"/>
      <c r="R4" s="449"/>
      <c r="S4" s="449"/>
      <c r="T4" s="449"/>
      <c r="U4" s="449"/>
      <c r="V4" s="452"/>
      <c r="W4" s="449"/>
      <c r="X4" s="446"/>
      <c r="Y4" s="446"/>
      <c r="Z4" s="449"/>
    </row>
    <row r="5" ht="26.25" customHeight="1">
      <c r="A5" s="446"/>
      <c r="B5" s="453"/>
      <c r="C5" s="456"/>
      <c r="D5" s="449"/>
      <c r="E5" s="457"/>
      <c r="F5" s="449"/>
      <c r="G5" s="449"/>
      <c r="H5" s="449"/>
      <c r="I5" s="449"/>
      <c r="J5" s="449"/>
      <c r="K5" s="449"/>
      <c r="L5" s="458"/>
      <c r="M5" s="458"/>
      <c r="N5" s="449"/>
      <c r="O5" s="446"/>
      <c r="P5" s="446"/>
      <c r="Q5" s="446"/>
      <c r="R5" s="449"/>
      <c r="S5" s="449"/>
      <c r="T5" s="449"/>
      <c r="U5" s="449"/>
      <c r="V5" s="452"/>
      <c r="W5" s="449"/>
      <c r="X5" s="446"/>
      <c r="Y5" s="446"/>
      <c r="Z5" s="449"/>
    </row>
    <row r="6" ht="26.25" customHeight="1">
      <c r="A6" s="446"/>
      <c r="B6" s="453"/>
      <c r="C6" s="449"/>
      <c r="D6" s="449"/>
      <c r="E6" s="449"/>
      <c r="F6" s="449"/>
      <c r="G6" s="449"/>
      <c r="H6" s="449"/>
      <c r="I6" s="449"/>
      <c r="J6" s="449"/>
      <c r="K6" s="459"/>
      <c r="L6" s="449"/>
      <c r="M6" s="449"/>
      <c r="N6" s="449"/>
      <c r="O6" s="446"/>
      <c r="P6" s="446"/>
      <c r="Q6" s="446"/>
      <c r="R6" s="449"/>
      <c r="S6" s="449"/>
      <c r="T6" s="449"/>
      <c r="U6" s="449"/>
      <c r="V6" s="452"/>
      <c r="W6" s="449"/>
      <c r="X6" s="446"/>
      <c r="Y6" s="446"/>
      <c r="Z6" s="449"/>
    </row>
    <row r="7" ht="26.25" customHeight="1">
      <c r="A7" s="446"/>
      <c r="B7" s="453"/>
      <c r="C7" s="449"/>
      <c r="D7" s="449"/>
      <c r="E7" s="449"/>
      <c r="F7" s="449"/>
      <c r="G7" s="449"/>
      <c r="H7" s="449"/>
      <c r="I7" s="449"/>
      <c r="J7" s="449"/>
      <c r="K7" s="459"/>
      <c r="L7" s="449"/>
      <c r="M7" s="449"/>
      <c r="N7" s="449"/>
      <c r="O7" s="446"/>
      <c r="P7" s="446"/>
      <c r="Q7" s="446"/>
      <c r="R7" s="449"/>
      <c r="S7" s="449"/>
      <c r="T7" s="449"/>
      <c r="U7" s="449"/>
      <c r="V7" s="452"/>
      <c r="W7" s="449"/>
      <c r="X7" s="446"/>
      <c r="Y7" s="446"/>
      <c r="Z7" s="449"/>
    </row>
    <row r="8" ht="26.25" customHeight="1">
      <c r="A8" s="446"/>
      <c r="B8" s="447"/>
      <c r="C8" s="449"/>
      <c r="D8" s="449"/>
      <c r="E8" s="449"/>
      <c r="F8" s="449"/>
      <c r="G8" s="449"/>
      <c r="H8" s="449"/>
      <c r="I8" s="449"/>
      <c r="J8" s="449"/>
      <c r="K8" s="459"/>
      <c r="L8" s="449"/>
      <c r="M8" s="449"/>
      <c r="N8" s="449"/>
      <c r="O8" s="446"/>
      <c r="P8" s="446"/>
      <c r="Q8" s="446"/>
      <c r="R8" s="449"/>
      <c r="S8" s="449"/>
      <c r="T8" s="449"/>
      <c r="U8" s="449"/>
      <c r="V8" s="452"/>
      <c r="W8" s="449"/>
      <c r="X8" s="446"/>
      <c r="Y8" s="446"/>
      <c r="Z8" s="446"/>
    </row>
    <row r="9" ht="26.25" customHeight="1">
      <c r="A9" s="446"/>
      <c r="B9" s="447" t="s">
        <v>111</v>
      </c>
      <c r="C9" s="449" t="s">
        <v>112</v>
      </c>
      <c r="D9" s="449" t="s">
        <v>113</v>
      </c>
      <c r="E9" s="449"/>
      <c r="F9" s="449"/>
      <c r="G9" s="449"/>
      <c r="H9" s="254"/>
      <c r="I9" s="449"/>
      <c r="J9" s="460"/>
      <c r="K9" s="461"/>
      <c r="L9" s="449"/>
      <c r="M9" s="449"/>
      <c r="N9" s="449"/>
      <c r="O9" s="446"/>
      <c r="P9" s="446"/>
      <c r="Q9" s="446"/>
      <c r="R9" s="449"/>
      <c r="S9" s="449"/>
      <c r="T9" s="449"/>
      <c r="U9" s="449"/>
      <c r="V9" s="447"/>
      <c r="W9" s="449"/>
      <c r="X9" s="449"/>
      <c r="Y9" s="449"/>
      <c r="Z9" s="446"/>
    </row>
    <row r="10" ht="26.25" customHeight="1">
      <c r="A10" s="446"/>
      <c r="B10" s="447">
        <v>1.0</v>
      </c>
      <c r="C10" s="462"/>
      <c r="D10" s="463"/>
      <c r="E10" s="449"/>
      <c r="F10" s="449"/>
      <c r="G10" s="449"/>
      <c r="H10" s="254"/>
      <c r="I10" s="449"/>
      <c r="J10" s="464"/>
      <c r="K10" s="459"/>
      <c r="L10" s="449"/>
      <c r="M10" s="449"/>
      <c r="N10" s="449"/>
      <c r="O10" s="446"/>
      <c r="P10" s="446"/>
      <c r="Q10" s="446"/>
      <c r="R10" s="449"/>
      <c r="S10" s="449"/>
      <c r="T10" s="449"/>
      <c r="U10" s="449"/>
      <c r="V10" s="447"/>
      <c r="W10" s="447"/>
      <c r="X10" s="454"/>
      <c r="Y10" s="454"/>
      <c r="Z10" s="446"/>
    </row>
    <row r="11" ht="26.25" customHeight="1">
      <c r="A11" s="446"/>
      <c r="B11" s="447">
        <v>2.0</v>
      </c>
      <c r="C11" s="447"/>
      <c r="D11" s="463"/>
      <c r="E11" s="447"/>
      <c r="F11" s="465"/>
      <c r="G11" s="465"/>
      <c r="H11" s="447"/>
      <c r="I11" s="460"/>
      <c r="J11" s="460"/>
      <c r="K11" s="449"/>
      <c r="L11" s="449"/>
      <c r="M11" s="449"/>
      <c r="N11" s="449"/>
      <c r="O11" s="446"/>
      <c r="P11" s="446"/>
      <c r="Q11" s="446"/>
      <c r="R11" s="449"/>
      <c r="S11" s="449"/>
      <c r="T11" s="449"/>
      <c r="U11" s="449"/>
      <c r="V11" s="447"/>
      <c r="W11" s="466"/>
      <c r="X11" s="467"/>
      <c r="Y11" s="467"/>
      <c r="Z11" s="446"/>
    </row>
    <row r="12" ht="26.25" customHeight="1">
      <c r="A12" s="446"/>
      <c r="B12" s="447">
        <v>3.0</v>
      </c>
      <c r="C12" s="468"/>
      <c r="D12" s="463"/>
      <c r="E12" s="447"/>
      <c r="F12" s="465"/>
      <c r="G12" s="465"/>
      <c r="H12" s="447"/>
      <c r="I12" s="460"/>
      <c r="J12" s="460"/>
      <c r="K12" s="449"/>
      <c r="L12" s="449"/>
      <c r="M12" s="449"/>
      <c r="N12" s="449"/>
      <c r="O12" s="446"/>
      <c r="P12" s="446"/>
      <c r="Q12" s="446"/>
      <c r="R12" s="449"/>
      <c r="S12" s="449"/>
      <c r="T12" s="449"/>
      <c r="U12" s="449"/>
      <c r="V12" s="447"/>
      <c r="W12" s="466"/>
      <c r="X12" s="467"/>
      <c r="Y12" s="467"/>
      <c r="Z12" s="446"/>
    </row>
    <row r="13" ht="26.25" customHeight="1">
      <c r="A13" s="446"/>
      <c r="B13" s="447">
        <v>4.0</v>
      </c>
      <c r="C13" s="454"/>
      <c r="D13" s="463"/>
      <c r="E13" s="447"/>
      <c r="F13" s="454"/>
      <c r="G13" s="454"/>
      <c r="H13" s="447"/>
      <c r="I13" s="460"/>
      <c r="J13" s="460"/>
      <c r="K13" s="449"/>
      <c r="L13" s="449"/>
      <c r="M13" s="449"/>
      <c r="N13" s="449"/>
      <c r="O13" s="446"/>
      <c r="P13" s="446"/>
      <c r="Q13" s="446"/>
      <c r="R13" s="449"/>
      <c r="S13" s="449"/>
      <c r="T13" s="449"/>
      <c r="U13" s="449"/>
      <c r="V13" s="447"/>
      <c r="W13" s="466"/>
      <c r="X13" s="448"/>
      <c r="Y13" s="448"/>
      <c r="Z13" s="446"/>
    </row>
    <row r="14" ht="26.25" customHeight="1">
      <c r="A14" s="446"/>
      <c r="B14" s="447">
        <v>5.0</v>
      </c>
      <c r="C14" s="469"/>
      <c r="D14" s="463"/>
      <c r="E14" s="447"/>
      <c r="F14" s="454"/>
      <c r="G14" s="454"/>
      <c r="H14" s="447"/>
      <c r="I14" s="460"/>
      <c r="J14" s="460"/>
      <c r="K14" s="449"/>
      <c r="L14" s="449"/>
      <c r="M14" s="449"/>
      <c r="N14" s="449"/>
      <c r="O14" s="446"/>
      <c r="P14" s="446"/>
      <c r="Q14" s="446"/>
      <c r="R14" s="449"/>
      <c r="S14" s="449"/>
      <c r="T14" s="449"/>
      <c r="U14" s="449"/>
      <c r="V14" s="447"/>
      <c r="W14" s="466"/>
      <c r="X14" s="467"/>
      <c r="Y14" s="467"/>
      <c r="Z14" s="446"/>
    </row>
    <row r="15" ht="26.25" customHeight="1">
      <c r="A15" s="446"/>
      <c r="B15" s="447">
        <v>6.0</v>
      </c>
      <c r="C15" s="454"/>
      <c r="D15" s="463"/>
      <c r="E15" s="447"/>
      <c r="F15" s="454"/>
      <c r="G15" s="454"/>
      <c r="H15" s="447"/>
      <c r="I15" s="460"/>
      <c r="J15" s="460"/>
      <c r="K15" s="449"/>
      <c r="L15" s="449"/>
      <c r="M15" s="449"/>
      <c r="N15" s="449"/>
      <c r="O15" s="446"/>
      <c r="P15" s="446"/>
      <c r="Q15" s="446"/>
      <c r="R15" s="449"/>
      <c r="S15" s="449"/>
      <c r="T15" s="449"/>
      <c r="U15" s="449"/>
      <c r="V15" s="447"/>
      <c r="W15" s="466"/>
      <c r="X15" s="467"/>
      <c r="Y15" s="467"/>
      <c r="Z15" s="446"/>
    </row>
    <row r="16" ht="26.25" customHeight="1">
      <c r="A16" s="446"/>
      <c r="B16" s="447">
        <v>7.0</v>
      </c>
      <c r="C16" s="470"/>
      <c r="D16" s="463"/>
      <c r="E16" s="447"/>
      <c r="F16" s="454"/>
      <c r="G16" s="454"/>
      <c r="H16" s="447"/>
      <c r="I16" s="460"/>
      <c r="J16" s="460"/>
      <c r="K16" s="449"/>
      <c r="L16" s="449"/>
      <c r="M16" s="449"/>
      <c r="N16" s="449"/>
      <c r="O16" s="446"/>
      <c r="P16" s="446"/>
      <c r="Q16" s="446"/>
      <c r="R16" s="449"/>
      <c r="S16" s="449"/>
      <c r="T16" s="449"/>
      <c r="U16" s="449"/>
      <c r="V16" s="447"/>
      <c r="W16" s="447"/>
      <c r="X16" s="454"/>
      <c r="Y16" s="454"/>
      <c r="Z16" s="446"/>
    </row>
    <row r="17" ht="26.25" customHeight="1">
      <c r="A17" s="446"/>
      <c r="B17" s="447">
        <v>8.0</v>
      </c>
      <c r="C17" s="471"/>
      <c r="D17" s="463"/>
      <c r="E17" s="447"/>
      <c r="F17" s="454"/>
      <c r="G17" s="454"/>
      <c r="H17" s="447"/>
      <c r="I17" s="460"/>
      <c r="J17" s="460"/>
      <c r="K17" s="449"/>
      <c r="L17" s="449"/>
      <c r="M17" s="449"/>
      <c r="N17" s="449"/>
      <c r="O17" s="446"/>
      <c r="P17" s="446"/>
      <c r="Q17" s="446"/>
      <c r="R17" s="449"/>
      <c r="S17" s="449"/>
      <c r="T17" s="449"/>
      <c r="U17" s="449"/>
      <c r="V17" s="447"/>
      <c r="W17" s="447"/>
      <c r="X17" s="454"/>
      <c r="Y17" s="454"/>
      <c r="Z17" s="446"/>
    </row>
    <row r="18" ht="26.25" customHeight="1">
      <c r="A18" s="446"/>
      <c r="B18" s="447">
        <v>9.0</v>
      </c>
      <c r="C18" s="468"/>
      <c r="D18" s="472"/>
      <c r="E18" s="447"/>
      <c r="F18" s="454"/>
      <c r="G18" s="454"/>
      <c r="H18" s="447"/>
      <c r="I18" s="460"/>
      <c r="J18" s="460"/>
      <c r="K18" s="449"/>
      <c r="L18" s="449"/>
      <c r="M18" s="449"/>
      <c r="N18" s="449"/>
      <c r="O18" s="446"/>
      <c r="P18" s="446"/>
      <c r="Q18" s="446"/>
      <c r="R18" s="449"/>
      <c r="S18" s="449"/>
      <c r="T18" s="449"/>
      <c r="U18" s="449"/>
      <c r="V18" s="447"/>
      <c r="W18" s="447"/>
      <c r="X18" s="454"/>
      <c r="Y18" s="454"/>
      <c r="Z18" s="446"/>
    </row>
    <row r="19" ht="26.25" customHeight="1">
      <c r="A19" s="446"/>
      <c r="B19" s="447">
        <v>10.0</v>
      </c>
      <c r="C19" s="447"/>
      <c r="D19" s="463"/>
      <c r="E19" s="447"/>
      <c r="F19" s="454"/>
      <c r="G19" s="454"/>
      <c r="H19" s="447"/>
      <c r="I19" s="460"/>
      <c r="J19" s="460"/>
      <c r="K19" s="449"/>
      <c r="L19" s="449"/>
      <c r="M19" s="449"/>
      <c r="N19" s="449"/>
      <c r="O19" s="446"/>
      <c r="P19" s="446"/>
      <c r="Q19" s="446"/>
      <c r="R19" s="449"/>
      <c r="S19" s="449"/>
      <c r="T19" s="449"/>
      <c r="U19" s="449"/>
      <c r="V19" s="447"/>
      <c r="W19" s="447"/>
      <c r="X19" s="454"/>
      <c r="Y19" s="454"/>
      <c r="Z19" s="446"/>
    </row>
    <row r="20" ht="26.25" customHeight="1">
      <c r="A20" s="446"/>
      <c r="B20" s="447">
        <v>11.0</v>
      </c>
      <c r="C20" s="473"/>
      <c r="D20" s="463"/>
      <c r="E20" s="447"/>
      <c r="F20" s="454"/>
      <c r="G20" s="454"/>
      <c r="H20" s="447"/>
      <c r="I20" s="460"/>
      <c r="J20" s="460"/>
      <c r="K20" s="449"/>
      <c r="L20" s="449"/>
      <c r="M20" s="449"/>
      <c r="N20" s="449"/>
      <c r="O20" s="446"/>
      <c r="P20" s="446"/>
      <c r="Q20" s="446"/>
      <c r="R20" s="449"/>
      <c r="S20" s="449"/>
      <c r="T20" s="449"/>
      <c r="U20" s="449"/>
      <c r="V20" s="447"/>
      <c r="W20" s="447"/>
      <c r="X20" s="454"/>
      <c r="Y20" s="454"/>
      <c r="Z20" s="446"/>
    </row>
    <row r="21" ht="26.25" customHeight="1">
      <c r="A21" s="446"/>
      <c r="B21" s="447">
        <v>12.0</v>
      </c>
      <c r="C21" s="468"/>
      <c r="D21" s="463"/>
      <c r="E21" s="447"/>
      <c r="F21" s="454"/>
      <c r="G21" s="454"/>
      <c r="H21" s="447"/>
      <c r="I21" s="460"/>
      <c r="J21" s="460"/>
      <c r="K21" s="449"/>
      <c r="L21" s="449"/>
      <c r="M21" s="449"/>
      <c r="N21" s="449"/>
      <c r="O21" s="446"/>
      <c r="P21" s="446"/>
      <c r="Q21" s="446"/>
      <c r="R21" s="449"/>
      <c r="S21" s="449"/>
      <c r="T21" s="449"/>
      <c r="U21" s="449"/>
      <c r="V21" s="447"/>
      <c r="W21" s="447"/>
      <c r="X21" s="454"/>
      <c r="Y21" s="454"/>
      <c r="Z21" s="446"/>
    </row>
    <row r="22" ht="26.25" customHeight="1">
      <c r="A22" s="446"/>
      <c r="B22" s="447">
        <v>13.0</v>
      </c>
      <c r="C22" s="447"/>
      <c r="D22" s="463"/>
      <c r="E22" s="447"/>
      <c r="F22" s="454"/>
      <c r="G22" s="454"/>
      <c r="H22" s="447"/>
      <c r="I22" s="460"/>
      <c r="J22" s="460"/>
      <c r="K22" s="449"/>
      <c r="L22" s="449"/>
      <c r="M22" s="449"/>
      <c r="N22" s="449"/>
      <c r="O22" s="446"/>
      <c r="P22" s="446"/>
      <c r="Q22" s="446"/>
      <c r="R22" s="449"/>
      <c r="S22" s="449"/>
      <c r="T22" s="449"/>
      <c r="U22" s="449"/>
      <c r="V22" s="447"/>
      <c r="W22" s="474"/>
      <c r="X22" s="454"/>
      <c r="Y22" s="454"/>
      <c r="Z22" s="446"/>
    </row>
    <row r="23" ht="26.25" customHeight="1">
      <c r="A23" s="446"/>
      <c r="B23" s="447">
        <v>14.0</v>
      </c>
      <c r="C23" s="469"/>
      <c r="D23" s="463"/>
      <c r="E23" s="447"/>
      <c r="F23" s="454"/>
      <c r="G23" s="454"/>
      <c r="H23" s="447"/>
      <c r="I23" s="460"/>
      <c r="J23" s="460"/>
      <c r="K23" s="449"/>
      <c r="L23" s="449"/>
      <c r="M23" s="449"/>
      <c r="N23" s="449"/>
      <c r="O23" s="446"/>
      <c r="P23" s="446"/>
      <c r="Q23" s="446"/>
      <c r="R23" s="449"/>
      <c r="S23" s="449"/>
      <c r="T23" s="449"/>
      <c r="U23" s="449"/>
      <c r="V23" s="447"/>
      <c r="W23" s="474"/>
      <c r="X23" s="454"/>
      <c r="Y23" s="454"/>
      <c r="Z23" s="446"/>
    </row>
    <row r="24" ht="26.25" customHeight="1">
      <c r="A24" s="446"/>
      <c r="B24" s="447">
        <v>15.0</v>
      </c>
      <c r="C24" s="454"/>
      <c r="D24" s="463"/>
      <c r="E24" s="447"/>
      <c r="F24" s="454"/>
      <c r="G24" s="454"/>
      <c r="H24" s="447"/>
      <c r="I24" s="460"/>
      <c r="J24" s="460"/>
      <c r="K24" s="449"/>
      <c r="L24" s="449"/>
      <c r="M24" s="449"/>
      <c r="N24" s="449"/>
      <c r="O24" s="446"/>
      <c r="P24" s="446"/>
      <c r="Q24" s="446"/>
      <c r="R24" s="449"/>
      <c r="S24" s="449"/>
      <c r="T24" s="449"/>
      <c r="U24" s="449"/>
      <c r="V24" s="447"/>
      <c r="W24" s="474"/>
      <c r="X24" s="454"/>
      <c r="Y24" s="454"/>
      <c r="Z24" s="446"/>
    </row>
    <row r="25" ht="26.25" customHeight="1">
      <c r="A25" s="446"/>
      <c r="B25" s="447">
        <v>16.0</v>
      </c>
      <c r="C25" s="475"/>
      <c r="D25" s="463"/>
      <c r="E25" s="447"/>
      <c r="F25" s="454"/>
      <c r="G25" s="454"/>
      <c r="H25" s="447"/>
      <c r="I25" s="460"/>
      <c r="J25" s="460"/>
      <c r="K25" s="449"/>
      <c r="L25" s="449"/>
      <c r="M25" s="449"/>
      <c r="N25" s="449"/>
      <c r="O25" s="446"/>
      <c r="P25" s="446"/>
      <c r="Q25" s="446"/>
      <c r="R25" s="449"/>
      <c r="S25" s="449"/>
      <c r="T25" s="449"/>
      <c r="U25" s="449"/>
      <c r="V25" s="447"/>
      <c r="W25" s="447"/>
      <c r="X25" s="454"/>
      <c r="Y25" s="454"/>
      <c r="Z25" s="446"/>
    </row>
    <row r="26" ht="26.25" customHeight="1">
      <c r="A26" s="446"/>
      <c r="B26" s="447">
        <v>17.0</v>
      </c>
      <c r="C26" s="469"/>
      <c r="D26" s="463"/>
      <c r="E26" s="447"/>
      <c r="F26" s="454"/>
      <c r="G26" s="454"/>
      <c r="H26" s="447"/>
      <c r="I26" s="460"/>
      <c r="J26" s="460"/>
      <c r="K26" s="449"/>
      <c r="L26" s="449"/>
      <c r="M26" s="449"/>
      <c r="N26" s="449"/>
      <c r="O26" s="446"/>
      <c r="P26" s="446"/>
      <c r="Q26" s="446"/>
      <c r="R26" s="449"/>
      <c r="S26" s="449"/>
      <c r="T26" s="449"/>
      <c r="U26" s="449"/>
      <c r="V26" s="447"/>
      <c r="W26" s="447"/>
      <c r="X26" s="454"/>
      <c r="Y26" s="454"/>
      <c r="Z26" s="446"/>
    </row>
    <row r="27" ht="26.25" customHeight="1">
      <c r="A27" s="446"/>
      <c r="B27" s="447">
        <v>18.0</v>
      </c>
      <c r="C27" s="469"/>
      <c r="D27" s="463"/>
      <c r="E27" s="447"/>
      <c r="F27" s="454"/>
      <c r="G27" s="454"/>
      <c r="H27" s="447"/>
      <c r="I27" s="460"/>
      <c r="J27" s="460"/>
      <c r="K27" s="449"/>
      <c r="L27" s="449"/>
      <c r="M27" s="449"/>
      <c r="N27" s="449"/>
      <c r="O27" s="446"/>
      <c r="P27" s="446"/>
      <c r="Q27" s="446"/>
      <c r="R27" s="449"/>
      <c r="S27" s="449"/>
      <c r="T27" s="449"/>
      <c r="U27" s="449"/>
      <c r="V27" s="447"/>
      <c r="W27" s="447"/>
      <c r="X27" s="454"/>
      <c r="Y27" s="454"/>
      <c r="Z27" s="446"/>
    </row>
    <row r="28" ht="26.25" customHeight="1">
      <c r="A28" s="446"/>
      <c r="B28" s="447">
        <v>19.0</v>
      </c>
      <c r="C28" s="469"/>
      <c r="D28" s="463"/>
      <c r="E28" s="447"/>
      <c r="F28" s="454"/>
      <c r="G28" s="454"/>
      <c r="H28" s="447"/>
      <c r="I28" s="460"/>
      <c r="J28" s="460"/>
      <c r="K28" s="449"/>
      <c r="L28" s="449"/>
      <c r="M28" s="449"/>
      <c r="N28" s="449"/>
      <c r="O28" s="446"/>
      <c r="P28" s="446"/>
      <c r="Q28" s="446"/>
      <c r="R28" s="449"/>
      <c r="S28" s="449"/>
      <c r="T28" s="449"/>
      <c r="U28" s="449"/>
      <c r="V28" s="447"/>
      <c r="W28" s="447"/>
      <c r="X28" s="454"/>
      <c r="Y28" s="454"/>
      <c r="Z28" s="446"/>
    </row>
    <row r="29" ht="26.25" customHeight="1">
      <c r="A29" s="446"/>
      <c r="B29" s="447">
        <v>20.0</v>
      </c>
      <c r="C29" s="462"/>
      <c r="D29" s="463"/>
      <c r="E29" s="447"/>
      <c r="F29" s="454"/>
      <c r="G29" s="454"/>
      <c r="H29" s="447"/>
      <c r="I29" s="460"/>
      <c r="J29" s="460"/>
      <c r="K29" s="449"/>
      <c r="L29" s="449"/>
      <c r="M29" s="449"/>
      <c r="N29" s="449"/>
      <c r="O29" s="446"/>
      <c r="P29" s="446"/>
      <c r="Q29" s="446"/>
      <c r="R29" s="449"/>
      <c r="S29" s="449"/>
      <c r="T29" s="449"/>
      <c r="U29" s="449"/>
      <c r="V29" s="447"/>
      <c r="W29" s="447"/>
      <c r="X29" s="454"/>
      <c r="Y29" s="454"/>
      <c r="Z29" s="446"/>
    </row>
    <row r="30" ht="26.25" customHeight="1">
      <c r="A30" s="446"/>
      <c r="B30" s="447">
        <v>21.0</v>
      </c>
      <c r="C30" s="470"/>
      <c r="D30" s="463"/>
      <c r="E30" s="447"/>
      <c r="F30" s="454"/>
      <c r="G30" s="454"/>
      <c r="H30" s="447"/>
      <c r="I30" s="460"/>
      <c r="J30" s="460"/>
      <c r="K30" s="449"/>
      <c r="L30" s="449"/>
      <c r="M30" s="449"/>
      <c r="N30" s="449"/>
      <c r="O30" s="446"/>
      <c r="P30" s="446"/>
      <c r="Q30" s="446"/>
      <c r="R30" s="449"/>
      <c r="S30" s="449"/>
      <c r="T30" s="449"/>
      <c r="U30" s="449"/>
      <c r="V30" s="447"/>
      <c r="W30" s="447"/>
      <c r="X30" s="454"/>
      <c r="Y30" s="454"/>
      <c r="Z30" s="446"/>
    </row>
    <row r="31" ht="26.25" customHeight="1">
      <c r="A31" s="446"/>
      <c r="B31" s="447">
        <v>22.0</v>
      </c>
      <c r="C31" s="473"/>
      <c r="D31" s="463"/>
      <c r="E31" s="447"/>
      <c r="F31" s="454"/>
      <c r="G31" s="454"/>
      <c r="H31" s="447"/>
      <c r="I31" s="460"/>
      <c r="J31" s="460"/>
      <c r="K31" s="449"/>
      <c r="L31" s="449"/>
      <c r="M31" s="449"/>
      <c r="N31" s="449"/>
      <c r="O31" s="446"/>
      <c r="P31" s="446"/>
      <c r="Q31" s="446"/>
      <c r="R31" s="449"/>
      <c r="S31" s="449"/>
      <c r="T31" s="449"/>
      <c r="U31" s="449"/>
      <c r="V31" s="447"/>
      <c r="W31" s="447"/>
      <c r="X31" s="454"/>
      <c r="Y31" s="454"/>
      <c r="Z31" s="446"/>
    </row>
    <row r="32" ht="26.25" customHeight="1">
      <c r="A32" s="446"/>
      <c r="B32" s="447">
        <v>23.0</v>
      </c>
      <c r="C32" s="468"/>
      <c r="D32" s="463"/>
      <c r="E32" s="447"/>
      <c r="F32" s="454"/>
      <c r="G32" s="454"/>
      <c r="H32" s="447"/>
      <c r="I32" s="460"/>
      <c r="J32" s="460"/>
      <c r="K32" s="449"/>
      <c r="L32" s="449"/>
      <c r="M32" s="449"/>
      <c r="N32" s="449"/>
      <c r="O32" s="446"/>
      <c r="P32" s="446"/>
      <c r="Q32" s="446"/>
      <c r="R32" s="449"/>
      <c r="S32" s="449"/>
      <c r="T32" s="449"/>
      <c r="U32" s="449"/>
      <c r="V32" s="447"/>
      <c r="W32" s="447"/>
      <c r="X32" s="454"/>
      <c r="Y32" s="454"/>
      <c r="Z32" s="446"/>
    </row>
    <row r="33" ht="26.25" customHeight="1">
      <c r="A33" s="446"/>
      <c r="B33" s="447"/>
      <c r="C33" s="447" t="s">
        <v>97</v>
      </c>
      <c r="D33" s="476">
        <f>SUM(D10:D32)</f>
        <v>0</v>
      </c>
      <c r="E33" s="447"/>
      <c r="F33" s="454"/>
      <c r="G33" s="454"/>
      <c r="H33" s="447"/>
      <c r="I33" s="460"/>
      <c r="J33" s="460"/>
      <c r="K33" s="449"/>
      <c r="L33" s="449"/>
      <c r="M33" s="449"/>
      <c r="N33" s="449"/>
      <c r="O33" s="446"/>
      <c r="P33" s="446"/>
      <c r="Q33" s="446"/>
      <c r="R33" s="449"/>
      <c r="S33" s="449"/>
      <c r="T33" s="449"/>
      <c r="U33" s="449"/>
      <c r="V33" s="452"/>
      <c r="W33" s="449"/>
      <c r="X33" s="446"/>
      <c r="Y33" s="446"/>
      <c r="Z33" s="446"/>
    </row>
    <row r="34" ht="26.25" customHeight="1">
      <c r="A34" s="446"/>
      <c r="B34" s="473" t="s">
        <v>114</v>
      </c>
      <c r="C34" s="473">
        <v>30.0</v>
      </c>
      <c r="D34" s="468">
        <v>50.0</v>
      </c>
      <c r="E34" s="463">
        <v>70.0</v>
      </c>
      <c r="F34" s="454"/>
      <c r="G34" s="454"/>
      <c r="H34" s="447"/>
      <c r="I34" s="460"/>
      <c r="J34" s="460"/>
      <c r="K34" s="449"/>
      <c r="L34" s="449"/>
      <c r="M34" s="449"/>
      <c r="N34" s="449"/>
      <c r="O34" s="446"/>
      <c r="P34" s="446"/>
      <c r="Q34" s="446"/>
      <c r="R34" s="449"/>
      <c r="S34" s="449"/>
      <c r="T34" s="449"/>
      <c r="U34" s="449"/>
      <c r="V34" s="452"/>
      <c r="W34" s="449"/>
      <c r="X34" s="446"/>
      <c r="Y34" s="446"/>
      <c r="Z34" s="446"/>
    </row>
    <row r="35" ht="26.25" customHeight="1">
      <c r="A35" s="446"/>
      <c r="B35" s="447" t="s">
        <v>48</v>
      </c>
      <c r="C35" s="454">
        <f>+D10+D16+D20+D25+D29+D30+D31</f>
        <v>0</v>
      </c>
      <c r="D35" s="454">
        <f>+D12+D14+D17+D18+D21+D23+D26+D27+D28+D32</f>
        <v>0</v>
      </c>
      <c r="E35" s="454">
        <f>+D11+D13+D15+D19+D22+D24</f>
        <v>0</v>
      </c>
      <c r="F35" s="476">
        <f>SUM(C35:E35)</f>
        <v>0</v>
      </c>
      <c r="G35" s="454"/>
      <c r="H35" s="447"/>
      <c r="I35" s="460"/>
      <c r="J35" s="460"/>
      <c r="K35" s="449"/>
      <c r="L35" s="449"/>
      <c r="M35" s="449"/>
      <c r="N35" s="449"/>
      <c r="O35" s="446"/>
      <c r="P35" s="446"/>
      <c r="Q35" s="446"/>
      <c r="R35" s="449"/>
      <c r="S35" s="449"/>
      <c r="T35" s="449"/>
      <c r="U35" s="449"/>
      <c r="V35" s="452"/>
      <c r="W35" s="449"/>
      <c r="X35" s="446"/>
      <c r="Y35" s="446"/>
      <c r="Z35" s="446"/>
    </row>
    <row r="36" ht="26.25" customHeight="1">
      <c r="A36" s="446"/>
      <c r="B36" s="447"/>
      <c r="C36" s="447"/>
      <c r="D36" s="447"/>
      <c r="E36" s="447"/>
      <c r="F36" s="454"/>
      <c r="G36" s="454"/>
      <c r="H36" s="447"/>
      <c r="I36" s="460"/>
      <c r="J36" s="460"/>
      <c r="K36" s="449"/>
      <c r="L36" s="449"/>
      <c r="M36" s="449"/>
      <c r="N36" s="449"/>
      <c r="O36" s="446"/>
      <c r="P36" s="446"/>
      <c r="Q36" s="446"/>
      <c r="R36" s="449"/>
      <c r="S36" s="449"/>
      <c r="T36" s="449"/>
      <c r="U36" s="449"/>
      <c r="V36" s="452"/>
      <c r="W36" s="449"/>
      <c r="X36" s="446"/>
      <c r="Y36" s="446"/>
      <c r="Z36" s="446"/>
    </row>
    <row r="37" ht="26.25" customHeight="1">
      <c r="A37" s="446"/>
      <c r="B37" s="447"/>
      <c r="C37" s="447"/>
      <c r="D37" s="447"/>
      <c r="E37" s="447"/>
      <c r="F37" s="454"/>
      <c r="G37" s="454"/>
      <c r="H37" s="447"/>
      <c r="I37" s="460"/>
      <c r="J37" s="460"/>
      <c r="K37" s="449"/>
      <c r="L37" s="449"/>
      <c r="M37" s="449"/>
      <c r="N37" s="449"/>
      <c r="O37" s="446"/>
      <c r="P37" s="446"/>
      <c r="Q37" s="446"/>
      <c r="R37" s="449"/>
      <c r="S37" s="449"/>
      <c r="T37" s="449"/>
      <c r="U37" s="449"/>
      <c r="V37" s="452"/>
      <c r="W37" s="449"/>
      <c r="X37" s="446"/>
      <c r="Y37" s="446"/>
      <c r="Z37" s="446"/>
    </row>
    <row r="38" ht="26.25" customHeight="1">
      <c r="A38" s="446"/>
      <c r="B38" s="447"/>
      <c r="C38" s="454"/>
      <c r="D38" s="447"/>
      <c r="E38" s="447"/>
      <c r="F38" s="454"/>
      <c r="G38" s="454"/>
      <c r="H38" s="447"/>
      <c r="I38" s="460"/>
      <c r="J38" s="460"/>
      <c r="K38" s="449"/>
      <c r="L38" s="449"/>
      <c r="M38" s="449"/>
      <c r="N38" s="449"/>
      <c r="O38" s="446"/>
      <c r="P38" s="446"/>
      <c r="Q38" s="446"/>
      <c r="R38" s="449"/>
      <c r="S38" s="449"/>
      <c r="T38" s="449"/>
      <c r="U38" s="449"/>
      <c r="V38" s="452"/>
      <c r="W38" s="449"/>
      <c r="X38" s="446"/>
      <c r="Y38" s="446"/>
      <c r="Z38" s="446"/>
    </row>
    <row r="39" ht="26.25" customHeight="1">
      <c r="A39" s="446"/>
      <c r="B39" s="447"/>
      <c r="C39" s="447"/>
      <c r="D39" s="447"/>
      <c r="E39" s="447"/>
      <c r="F39" s="454"/>
      <c r="G39" s="454"/>
      <c r="H39" s="447"/>
      <c r="I39" s="460"/>
      <c r="J39" s="460"/>
      <c r="K39" s="449"/>
      <c r="L39" s="449"/>
      <c r="M39" s="449"/>
      <c r="N39" s="449"/>
      <c r="O39" s="446"/>
      <c r="P39" s="446"/>
      <c r="Q39" s="446"/>
      <c r="R39" s="449"/>
      <c r="S39" s="449"/>
      <c r="T39" s="449"/>
      <c r="U39" s="449"/>
      <c r="V39" s="452"/>
      <c r="W39" s="449"/>
      <c r="X39" s="446"/>
      <c r="Y39" s="446"/>
      <c r="Z39" s="446"/>
    </row>
    <row r="40" ht="26.25" customHeight="1">
      <c r="A40" s="446"/>
      <c r="B40" s="447"/>
      <c r="C40" s="447"/>
      <c r="D40" s="447"/>
      <c r="E40" s="447"/>
      <c r="F40" s="454"/>
      <c r="G40" s="454"/>
      <c r="H40" s="447"/>
      <c r="I40" s="460"/>
      <c r="J40" s="460"/>
      <c r="K40" s="449"/>
      <c r="L40" s="449"/>
      <c r="M40" s="449"/>
      <c r="N40" s="449"/>
      <c r="O40" s="446"/>
      <c r="P40" s="446"/>
      <c r="Q40" s="446"/>
      <c r="R40" s="449"/>
      <c r="S40" s="449"/>
      <c r="T40" s="449"/>
      <c r="U40" s="449"/>
      <c r="V40" s="452"/>
      <c r="W40" s="449"/>
      <c r="X40" s="446"/>
      <c r="Y40" s="446"/>
      <c r="Z40" s="446"/>
    </row>
    <row r="41" ht="26.25" customHeight="1">
      <c r="A41" s="446"/>
      <c r="B41" s="447"/>
      <c r="C41" s="447"/>
      <c r="D41" s="447"/>
      <c r="E41" s="447"/>
      <c r="F41" s="454"/>
      <c r="G41" s="454"/>
      <c r="H41" s="447"/>
      <c r="I41" s="460"/>
      <c r="J41" s="460"/>
      <c r="K41" s="449"/>
      <c r="L41" s="449"/>
      <c r="M41" s="449"/>
      <c r="N41" s="449"/>
      <c r="O41" s="446"/>
      <c r="P41" s="446"/>
      <c r="Q41" s="446"/>
      <c r="R41" s="449"/>
      <c r="S41" s="449"/>
      <c r="T41" s="449"/>
      <c r="U41" s="449"/>
      <c r="V41" s="452"/>
      <c r="W41" s="449"/>
      <c r="X41" s="446"/>
      <c r="Y41" s="446"/>
      <c r="Z41" s="446"/>
    </row>
    <row r="42" ht="26.25" customHeight="1">
      <c r="A42" s="446"/>
      <c r="B42" s="447"/>
      <c r="C42" s="447"/>
      <c r="D42" s="447"/>
      <c r="E42" s="447"/>
      <c r="F42" s="454"/>
      <c r="G42" s="454"/>
      <c r="H42" s="447"/>
      <c r="I42" s="460"/>
      <c r="J42" s="460"/>
      <c r="K42" s="449"/>
      <c r="L42" s="449"/>
      <c r="M42" s="449"/>
      <c r="N42" s="449"/>
      <c r="O42" s="446"/>
      <c r="P42" s="446"/>
      <c r="Q42" s="446"/>
      <c r="R42" s="449"/>
      <c r="S42" s="449"/>
      <c r="T42" s="449"/>
      <c r="U42" s="449"/>
      <c r="V42" s="452"/>
      <c r="W42" s="449"/>
      <c r="X42" s="446"/>
      <c r="Y42" s="446"/>
      <c r="Z42" s="446"/>
    </row>
    <row r="43" ht="26.25" customHeight="1">
      <c r="A43" s="446"/>
      <c r="B43" s="447"/>
      <c r="C43" s="447"/>
      <c r="D43" s="447"/>
      <c r="E43" s="447"/>
      <c r="F43" s="454"/>
      <c r="G43" s="454"/>
      <c r="H43" s="447"/>
      <c r="I43" s="460"/>
      <c r="J43" s="460"/>
      <c r="K43" s="449"/>
      <c r="L43" s="449"/>
      <c r="M43" s="449"/>
      <c r="N43" s="449"/>
      <c r="O43" s="446"/>
      <c r="P43" s="446"/>
      <c r="Q43" s="446"/>
      <c r="R43" s="449"/>
      <c r="S43" s="449"/>
      <c r="T43" s="449"/>
      <c r="U43" s="449"/>
      <c r="V43" s="452"/>
      <c r="W43" s="449"/>
      <c r="X43" s="446"/>
      <c r="Y43" s="446"/>
      <c r="Z43" s="446"/>
    </row>
    <row r="44" ht="26.25" customHeight="1">
      <c r="A44" s="446"/>
      <c r="B44" s="447"/>
      <c r="C44" s="447"/>
      <c r="D44" s="447"/>
      <c r="E44" s="447"/>
      <c r="F44" s="454"/>
      <c r="G44" s="454"/>
      <c r="H44" s="447"/>
      <c r="I44" s="460"/>
      <c r="J44" s="460"/>
      <c r="K44" s="449"/>
      <c r="L44" s="449"/>
      <c r="M44" s="449"/>
      <c r="N44" s="449"/>
      <c r="O44" s="446"/>
      <c r="P44" s="446"/>
      <c r="Q44" s="446"/>
      <c r="R44" s="449"/>
      <c r="S44" s="449"/>
      <c r="T44" s="449"/>
      <c r="U44" s="449"/>
      <c r="V44" s="452"/>
      <c r="W44" s="449"/>
      <c r="X44" s="446"/>
      <c r="Y44" s="446"/>
      <c r="Z44" s="446"/>
    </row>
    <row r="45" ht="26.25" customHeight="1">
      <c r="A45" s="446"/>
      <c r="B45" s="447"/>
      <c r="C45" s="447"/>
      <c r="D45" s="447"/>
      <c r="E45" s="447"/>
      <c r="F45" s="454"/>
      <c r="G45" s="454"/>
      <c r="H45" s="447"/>
      <c r="I45" s="460"/>
      <c r="J45" s="460"/>
      <c r="K45" s="449"/>
      <c r="L45" s="449"/>
      <c r="M45" s="449"/>
      <c r="N45" s="449"/>
      <c r="O45" s="446"/>
      <c r="P45" s="446"/>
      <c r="Q45" s="446"/>
      <c r="R45" s="449"/>
      <c r="S45" s="449"/>
      <c r="T45" s="449"/>
      <c r="U45" s="449"/>
      <c r="V45" s="452"/>
      <c r="W45" s="449"/>
      <c r="X45" s="446"/>
      <c r="Y45" s="446"/>
      <c r="Z45" s="446"/>
    </row>
    <row r="46" ht="26.25" customHeight="1">
      <c r="A46" s="446"/>
      <c r="B46" s="447"/>
      <c r="C46" s="447"/>
      <c r="D46" s="447"/>
      <c r="E46" s="447"/>
      <c r="F46" s="454"/>
      <c r="G46" s="454"/>
      <c r="H46" s="447"/>
      <c r="I46" s="460"/>
      <c r="J46" s="460"/>
      <c r="K46" s="449"/>
      <c r="L46" s="449"/>
      <c r="M46" s="449"/>
      <c r="N46" s="449"/>
      <c r="O46" s="446"/>
      <c r="P46" s="446"/>
      <c r="Q46" s="446"/>
      <c r="R46" s="449"/>
      <c r="S46" s="449"/>
      <c r="T46" s="449"/>
      <c r="U46" s="449"/>
      <c r="V46" s="452"/>
      <c r="W46" s="449"/>
      <c r="X46" s="446"/>
      <c r="Y46" s="446"/>
      <c r="Z46" s="446"/>
    </row>
    <row r="47" ht="26.25" customHeight="1">
      <c r="A47" s="446"/>
      <c r="B47" s="447"/>
      <c r="C47" s="447"/>
      <c r="D47" s="447"/>
      <c r="E47" s="447"/>
      <c r="F47" s="454"/>
      <c r="G47" s="454"/>
      <c r="H47" s="447"/>
      <c r="I47" s="460"/>
      <c r="J47" s="460"/>
      <c r="K47" s="449"/>
      <c r="L47" s="449"/>
      <c r="M47" s="449"/>
      <c r="N47" s="449"/>
      <c r="O47" s="446"/>
      <c r="P47" s="446"/>
      <c r="Q47" s="446"/>
      <c r="R47" s="449"/>
      <c r="S47" s="449"/>
      <c r="T47" s="449"/>
      <c r="U47" s="449"/>
      <c r="V47" s="452"/>
      <c r="W47" s="449"/>
      <c r="X47" s="446"/>
      <c r="Y47" s="446"/>
      <c r="Z47" s="446"/>
    </row>
    <row r="48" ht="26.25" customHeight="1">
      <c r="A48" s="446"/>
      <c r="B48" s="447"/>
      <c r="C48" s="447"/>
      <c r="D48" s="447"/>
      <c r="E48" s="447"/>
      <c r="F48" s="454"/>
      <c r="G48" s="454"/>
      <c r="H48" s="447"/>
      <c r="I48" s="460"/>
      <c r="J48" s="460"/>
      <c r="K48" s="449"/>
      <c r="L48" s="449"/>
      <c r="M48" s="449"/>
      <c r="N48" s="449"/>
      <c r="O48" s="446"/>
      <c r="P48" s="446"/>
      <c r="Q48" s="446"/>
      <c r="R48" s="449"/>
      <c r="S48" s="449"/>
      <c r="T48" s="449"/>
      <c r="U48" s="449"/>
      <c r="V48" s="452"/>
      <c r="W48" s="449"/>
      <c r="X48" s="446"/>
      <c r="Y48" s="446"/>
      <c r="Z48" s="446"/>
    </row>
    <row r="49" ht="26.25" customHeight="1">
      <c r="A49" s="446"/>
      <c r="B49" s="447"/>
      <c r="C49" s="447"/>
      <c r="D49" s="447"/>
      <c r="E49" s="447"/>
      <c r="F49" s="454"/>
      <c r="G49" s="454"/>
      <c r="H49" s="447"/>
      <c r="I49" s="460"/>
      <c r="J49" s="460"/>
      <c r="K49" s="449"/>
      <c r="L49" s="449"/>
      <c r="M49" s="449"/>
      <c r="N49" s="449"/>
      <c r="O49" s="446"/>
      <c r="P49" s="446"/>
      <c r="Q49" s="446"/>
      <c r="R49" s="449"/>
      <c r="S49" s="449"/>
      <c r="T49" s="449"/>
      <c r="U49" s="449"/>
      <c r="V49" s="452"/>
      <c r="W49" s="449"/>
      <c r="X49" s="446"/>
      <c r="Y49" s="446"/>
      <c r="Z49" s="446"/>
    </row>
    <row r="50" ht="26.25" customHeight="1">
      <c r="A50" s="446"/>
      <c r="B50" s="447"/>
      <c r="C50" s="447"/>
      <c r="D50" s="447"/>
      <c r="E50" s="447"/>
      <c r="F50" s="454"/>
      <c r="G50" s="454"/>
      <c r="H50" s="447"/>
      <c r="I50" s="460"/>
      <c r="J50" s="460"/>
      <c r="K50" s="449"/>
      <c r="L50" s="449"/>
      <c r="M50" s="449"/>
      <c r="N50" s="449"/>
      <c r="O50" s="446"/>
      <c r="P50" s="446"/>
      <c r="Q50" s="446"/>
      <c r="R50" s="449"/>
      <c r="S50" s="449"/>
      <c r="T50" s="449"/>
      <c r="U50" s="449"/>
      <c r="V50" s="452"/>
      <c r="W50" s="449"/>
      <c r="X50" s="446"/>
      <c r="Y50" s="446"/>
      <c r="Z50" s="446"/>
    </row>
    <row r="51" ht="26.25" customHeight="1">
      <c r="A51" s="446"/>
      <c r="B51" s="447"/>
      <c r="C51" s="447"/>
      <c r="D51" s="447"/>
      <c r="E51" s="447"/>
      <c r="F51" s="454"/>
      <c r="G51" s="454"/>
      <c r="H51" s="447"/>
      <c r="I51" s="460"/>
      <c r="J51" s="460"/>
      <c r="K51" s="449"/>
      <c r="L51" s="449"/>
      <c r="M51" s="449"/>
      <c r="N51" s="449"/>
      <c r="O51" s="446"/>
      <c r="P51" s="446"/>
      <c r="Q51" s="446"/>
      <c r="R51" s="449"/>
      <c r="S51" s="449"/>
      <c r="T51" s="449"/>
      <c r="U51" s="449"/>
      <c r="V51" s="452"/>
      <c r="W51" s="449"/>
      <c r="X51" s="446"/>
      <c r="Y51" s="446"/>
      <c r="Z51" s="446"/>
    </row>
    <row r="52" ht="26.25" customHeight="1">
      <c r="A52" s="446"/>
      <c r="B52" s="447"/>
      <c r="C52" s="447"/>
      <c r="D52" s="447"/>
      <c r="E52" s="447"/>
      <c r="F52" s="454"/>
      <c r="G52" s="454"/>
      <c r="H52" s="447"/>
      <c r="I52" s="460"/>
      <c r="J52" s="460"/>
      <c r="K52" s="449"/>
      <c r="L52" s="449"/>
      <c r="M52" s="449"/>
      <c r="N52" s="449"/>
      <c r="O52" s="446"/>
      <c r="P52" s="446"/>
      <c r="Q52" s="446"/>
      <c r="R52" s="449"/>
      <c r="S52" s="449"/>
      <c r="T52" s="449"/>
      <c r="U52" s="449"/>
      <c r="V52" s="452"/>
      <c r="W52" s="449"/>
      <c r="X52" s="446"/>
      <c r="Y52" s="446"/>
      <c r="Z52" s="446"/>
    </row>
    <row r="53" ht="26.25" customHeight="1">
      <c r="A53" s="446"/>
      <c r="B53" s="447"/>
      <c r="C53" s="447"/>
      <c r="D53" s="447"/>
      <c r="E53" s="447"/>
      <c r="F53" s="454"/>
      <c r="G53" s="454"/>
      <c r="H53" s="447"/>
      <c r="I53" s="460"/>
      <c r="J53" s="460"/>
      <c r="K53" s="449"/>
      <c r="L53" s="449"/>
      <c r="M53" s="449"/>
      <c r="N53" s="449"/>
      <c r="O53" s="446"/>
      <c r="P53" s="446"/>
      <c r="Q53" s="446"/>
      <c r="R53" s="449"/>
      <c r="S53" s="449"/>
      <c r="T53" s="449"/>
      <c r="U53" s="449"/>
      <c r="V53" s="452"/>
      <c r="W53" s="449"/>
      <c r="X53" s="446"/>
      <c r="Y53" s="446"/>
      <c r="Z53" s="446"/>
    </row>
    <row r="54" ht="26.25" customHeight="1">
      <c r="A54" s="446"/>
      <c r="B54" s="447"/>
      <c r="C54" s="447"/>
      <c r="D54" s="447"/>
      <c r="E54" s="447"/>
      <c r="F54" s="454"/>
      <c r="G54" s="454"/>
      <c r="H54" s="447"/>
      <c r="I54" s="460"/>
      <c r="J54" s="460"/>
      <c r="K54" s="449"/>
      <c r="L54" s="449"/>
      <c r="M54" s="449"/>
      <c r="N54" s="449"/>
      <c r="O54" s="446"/>
      <c r="P54" s="446"/>
      <c r="Q54" s="446"/>
      <c r="R54" s="449"/>
      <c r="S54" s="449"/>
      <c r="T54" s="449"/>
      <c r="U54" s="449"/>
      <c r="V54" s="452"/>
      <c r="W54" s="449"/>
      <c r="X54" s="446"/>
      <c r="Y54" s="446"/>
      <c r="Z54" s="446"/>
    </row>
    <row r="55" ht="26.25" customHeight="1">
      <c r="A55" s="446"/>
      <c r="B55" s="447"/>
      <c r="C55" s="447"/>
      <c r="D55" s="447"/>
      <c r="E55" s="447"/>
      <c r="F55" s="454"/>
      <c r="G55" s="454"/>
      <c r="H55" s="447"/>
      <c r="I55" s="460"/>
      <c r="J55" s="460"/>
      <c r="K55" s="449"/>
      <c r="L55" s="449"/>
      <c r="M55" s="449"/>
      <c r="N55" s="449"/>
      <c r="O55" s="446"/>
      <c r="P55" s="446"/>
      <c r="Q55" s="446"/>
      <c r="R55" s="449"/>
      <c r="S55" s="449"/>
      <c r="T55" s="449"/>
      <c r="U55" s="449"/>
      <c r="V55" s="452"/>
      <c r="W55" s="449"/>
      <c r="X55" s="446"/>
      <c r="Y55" s="446"/>
      <c r="Z55" s="446"/>
    </row>
    <row r="56" ht="26.25" customHeight="1">
      <c r="A56" s="446"/>
      <c r="B56" s="447"/>
      <c r="C56" s="447"/>
      <c r="D56" s="447"/>
      <c r="E56" s="447"/>
      <c r="F56" s="454"/>
      <c r="G56" s="454"/>
      <c r="H56" s="447"/>
      <c r="I56" s="460"/>
      <c r="J56" s="460"/>
      <c r="K56" s="449"/>
      <c r="L56" s="449"/>
      <c r="M56" s="449"/>
      <c r="N56" s="449"/>
      <c r="O56" s="446"/>
      <c r="P56" s="446"/>
      <c r="Q56" s="446"/>
      <c r="R56" s="449"/>
      <c r="S56" s="449"/>
      <c r="T56" s="449"/>
      <c r="U56" s="449"/>
      <c r="V56" s="452"/>
      <c r="W56" s="449"/>
      <c r="X56" s="446"/>
      <c r="Y56" s="446"/>
      <c r="Z56" s="446"/>
    </row>
    <row r="57" ht="26.25" customHeight="1">
      <c r="A57" s="446"/>
      <c r="B57" s="447"/>
      <c r="C57" s="447"/>
      <c r="D57" s="447"/>
      <c r="E57" s="447"/>
      <c r="F57" s="454"/>
      <c r="G57" s="454"/>
      <c r="H57" s="447"/>
      <c r="I57" s="460"/>
      <c r="J57" s="460"/>
      <c r="K57" s="449"/>
      <c r="L57" s="449"/>
      <c r="M57" s="449"/>
      <c r="N57" s="449"/>
      <c r="O57" s="446"/>
      <c r="P57" s="446"/>
      <c r="Q57" s="446"/>
      <c r="R57" s="449"/>
      <c r="S57" s="449"/>
      <c r="T57" s="449"/>
      <c r="U57" s="449"/>
      <c r="V57" s="452"/>
      <c r="W57" s="449"/>
      <c r="X57" s="446"/>
      <c r="Y57" s="446"/>
      <c r="Z57" s="446"/>
    </row>
    <row r="58" ht="26.25" customHeight="1">
      <c r="A58" s="446"/>
      <c r="B58" s="447"/>
      <c r="C58" s="447"/>
      <c r="D58" s="447" t="s">
        <v>97</v>
      </c>
      <c r="E58" s="477">
        <f>SUM(E37:E57)</f>
        <v>0</v>
      </c>
      <c r="F58" s="454"/>
      <c r="G58" s="454"/>
      <c r="H58" s="447"/>
      <c r="I58" s="460"/>
      <c r="J58" s="460"/>
      <c r="K58" s="449"/>
      <c r="L58" s="449"/>
      <c r="M58" s="449"/>
      <c r="N58" s="449"/>
      <c r="O58" s="446"/>
      <c r="P58" s="446"/>
      <c r="Q58" s="446"/>
      <c r="R58" s="449"/>
      <c r="S58" s="449"/>
      <c r="T58" s="449"/>
      <c r="U58" s="449"/>
      <c r="V58" s="452"/>
      <c r="W58" s="449"/>
      <c r="X58" s="446"/>
      <c r="Y58" s="446"/>
      <c r="Z58" s="446"/>
    </row>
    <row r="59" ht="26.25" customHeight="1">
      <c r="A59" s="446"/>
      <c r="B59" s="447"/>
      <c r="C59" s="447"/>
      <c r="D59" s="447"/>
      <c r="E59" s="447"/>
      <c r="F59" s="454"/>
      <c r="G59" s="454"/>
      <c r="H59" s="447"/>
      <c r="I59" s="460"/>
      <c r="J59" s="460"/>
      <c r="K59" s="449"/>
      <c r="L59" s="449"/>
      <c r="M59" s="449"/>
      <c r="N59" s="449"/>
      <c r="O59" s="446"/>
      <c r="P59" s="446"/>
      <c r="Q59" s="446"/>
      <c r="R59" s="449"/>
      <c r="S59" s="449"/>
      <c r="T59" s="449"/>
      <c r="U59" s="449"/>
      <c r="V59" s="452"/>
      <c r="W59" s="449"/>
      <c r="X59" s="446"/>
      <c r="Y59" s="446"/>
      <c r="Z59" s="446"/>
    </row>
    <row r="60" ht="26.25" customHeight="1">
      <c r="A60" s="446"/>
      <c r="B60" s="447"/>
      <c r="C60" s="447"/>
      <c r="D60" s="447"/>
      <c r="E60" s="447"/>
      <c r="F60" s="454"/>
      <c r="G60" s="454"/>
      <c r="H60" s="447"/>
      <c r="I60" s="460"/>
      <c r="J60" s="460"/>
      <c r="K60" s="449"/>
      <c r="L60" s="449"/>
      <c r="M60" s="449"/>
      <c r="N60" s="449"/>
      <c r="O60" s="446"/>
      <c r="P60" s="446"/>
      <c r="Q60" s="446"/>
      <c r="R60" s="449"/>
      <c r="S60" s="449"/>
      <c r="T60" s="449"/>
      <c r="U60" s="449"/>
      <c r="V60" s="452"/>
      <c r="W60" s="449"/>
      <c r="X60" s="446"/>
      <c r="Y60" s="446"/>
      <c r="Z60" s="446"/>
    </row>
    <row r="61" ht="26.25" customHeight="1">
      <c r="A61" s="446"/>
      <c r="B61" s="447"/>
      <c r="C61" s="447"/>
      <c r="D61" s="447"/>
      <c r="E61" s="447"/>
      <c r="F61" s="454"/>
      <c r="G61" s="454"/>
      <c r="H61" s="447"/>
      <c r="I61" s="460"/>
      <c r="J61" s="460"/>
      <c r="K61" s="449"/>
      <c r="L61" s="449"/>
      <c r="M61" s="449"/>
      <c r="N61" s="449"/>
      <c r="O61" s="446"/>
      <c r="P61" s="446"/>
      <c r="Q61" s="446"/>
      <c r="R61" s="449"/>
      <c r="S61" s="449"/>
      <c r="T61" s="449"/>
      <c r="U61" s="449"/>
      <c r="V61" s="452"/>
      <c r="W61" s="449"/>
      <c r="X61" s="446"/>
      <c r="Y61" s="446"/>
      <c r="Z61" s="446"/>
    </row>
    <row r="62" ht="26.25" customHeight="1">
      <c r="A62" s="446"/>
      <c r="B62" s="447"/>
      <c r="C62" s="447"/>
      <c r="D62" s="447"/>
      <c r="E62" s="447"/>
      <c r="F62" s="454"/>
      <c r="G62" s="454"/>
      <c r="H62" s="447"/>
      <c r="I62" s="460"/>
      <c r="J62" s="460"/>
      <c r="K62" s="449"/>
      <c r="L62" s="449"/>
      <c r="M62" s="449"/>
      <c r="N62" s="449"/>
      <c r="O62" s="446"/>
      <c r="P62" s="446"/>
      <c r="Q62" s="446"/>
      <c r="R62" s="449"/>
      <c r="S62" s="449"/>
      <c r="T62" s="449"/>
      <c r="U62" s="449"/>
      <c r="V62" s="452"/>
      <c r="W62" s="449"/>
      <c r="X62" s="446"/>
      <c r="Y62" s="446"/>
      <c r="Z62" s="446"/>
    </row>
    <row r="63" ht="26.25" customHeight="1">
      <c r="A63" s="446"/>
      <c r="B63" s="447"/>
      <c r="C63" s="447"/>
      <c r="D63" s="447"/>
      <c r="E63" s="447"/>
      <c r="F63" s="454"/>
      <c r="G63" s="454"/>
      <c r="H63" s="447"/>
      <c r="I63" s="460"/>
      <c r="J63" s="460"/>
      <c r="K63" s="449"/>
      <c r="L63" s="449"/>
      <c r="M63" s="449"/>
      <c r="N63" s="449"/>
      <c r="O63" s="446"/>
      <c r="P63" s="446"/>
      <c r="Q63" s="446"/>
      <c r="R63" s="449"/>
      <c r="S63" s="449"/>
      <c r="T63" s="449"/>
      <c r="U63" s="449"/>
      <c r="V63" s="452"/>
      <c r="W63" s="449"/>
      <c r="X63" s="446"/>
      <c r="Y63" s="446"/>
      <c r="Z63" s="446"/>
    </row>
    <row r="64" ht="26.25" customHeight="1">
      <c r="A64" s="446"/>
      <c r="B64" s="447"/>
      <c r="C64" s="447"/>
      <c r="D64" s="447"/>
      <c r="E64" s="447"/>
      <c r="F64" s="454"/>
      <c r="G64" s="454"/>
      <c r="H64" s="447"/>
      <c r="I64" s="460"/>
      <c r="J64" s="460"/>
      <c r="K64" s="449"/>
      <c r="L64" s="449"/>
      <c r="M64" s="449"/>
      <c r="N64" s="449"/>
      <c r="O64" s="446"/>
      <c r="P64" s="446"/>
      <c r="Q64" s="446"/>
      <c r="R64" s="449"/>
      <c r="S64" s="449"/>
      <c r="T64" s="449"/>
      <c r="U64" s="449"/>
      <c r="V64" s="452"/>
      <c r="W64" s="449"/>
      <c r="X64" s="446"/>
      <c r="Y64" s="446"/>
      <c r="Z64" s="446"/>
    </row>
    <row r="65" ht="26.25" customHeight="1">
      <c r="A65" s="446"/>
      <c r="B65" s="447"/>
      <c r="C65" s="447"/>
      <c r="D65" s="447"/>
      <c r="E65" s="447"/>
      <c r="F65" s="454"/>
      <c r="G65" s="454"/>
      <c r="H65" s="447"/>
      <c r="I65" s="460"/>
      <c r="J65" s="460"/>
      <c r="K65" s="449"/>
      <c r="L65" s="449"/>
      <c r="M65" s="449"/>
      <c r="N65" s="449"/>
      <c r="O65" s="446"/>
      <c r="P65" s="446"/>
      <c r="Q65" s="446"/>
      <c r="R65" s="449"/>
      <c r="S65" s="449"/>
      <c r="T65" s="449"/>
      <c r="U65" s="449"/>
      <c r="V65" s="452"/>
      <c r="W65" s="449"/>
      <c r="X65" s="446"/>
      <c r="Y65" s="446"/>
      <c r="Z65" s="446"/>
    </row>
    <row r="66" ht="26.25" customHeight="1">
      <c r="A66" s="446"/>
      <c r="B66" s="447"/>
      <c r="C66" s="447"/>
      <c r="D66" s="447"/>
      <c r="E66" s="447"/>
      <c r="F66" s="454"/>
      <c r="G66" s="454"/>
      <c r="H66" s="447"/>
      <c r="I66" s="460"/>
      <c r="J66" s="460"/>
      <c r="K66" s="449"/>
      <c r="L66" s="449"/>
      <c r="M66" s="449"/>
      <c r="N66" s="449"/>
      <c r="O66" s="446"/>
      <c r="P66" s="446"/>
      <c r="Q66" s="446"/>
      <c r="R66" s="449"/>
      <c r="S66" s="449"/>
      <c r="T66" s="449"/>
      <c r="U66" s="449"/>
      <c r="V66" s="452"/>
      <c r="W66" s="449"/>
      <c r="X66" s="446"/>
      <c r="Y66" s="446"/>
      <c r="Z66" s="446"/>
    </row>
    <row r="67" ht="26.25" customHeight="1">
      <c r="A67" s="446"/>
      <c r="B67" s="447"/>
      <c r="C67" s="447"/>
      <c r="D67" s="447"/>
      <c r="E67" s="447"/>
      <c r="F67" s="454"/>
      <c r="G67" s="454"/>
      <c r="H67" s="447"/>
      <c r="I67" s="460"/>
      <c r="J67" s="460"/>
      <c r="K67" s="449"/>
      <c r="L67" s="449"/>
      <c r="M67" s="449"/>
      <c r="N67" s="449"/>
      <c r="O67" s="446"/>
      <c r="P67" s="446"/>
      <c r="Q67" s="446"/>
      <c r="R67" s="449"/>
      <c r="S67" s="449"/>
      <c r="T67" s="449"/>
      <c r="U67" s="449"/>
      <c r="V67" s="452"/>
      <c r="W67" s="449"/>
      <c r="X67" s="446"/>
      <c r="Y67" s="446"/>
      <c r="Z67" s="446"/>
    </row>
    <row r="68" ht="26.25" customHeight="1">
      <c r="A68" s="446"/>
      <c r="B68" s="447"/>
      <c r="C68" s="447"/>
      <c r="D68" s="447"/>
      <c r="E68" s="447"/>
      <c r="F68" s="454"/>
      <c r="G68" s="454"/>
      <c r="H68" s="447"/>
      <c r="I68" s="460"/>
      <c r="J68" s="460"/>
      <c r="K68" s="449"/>
      <c r="L68" s="449"/>
      <c r="M68" s="449"/>
      <c r="N68" s="449"/>
      <c r="O68" s="446"/>
      <c r="P68" s="446"/>
      <c r="Q68" s="446"/>
      <c r="R68" s="449"/>
      <c r="S68" s="449"/>
      <c r="T68" s="449"/>
      <c r="U68" s="449"/>
      <c r="V68" s="452"/>
      <c r="W68" s="449"/>
      <c r="X68" s="446"/>
      <c r="Y68" s="446"/>
      <c r="Z68" s="446"/>
    </row>
    <row r="69" ht="26.25" customHeight="1">
      <c r="A69" s="446"/>
      <c r="B69" s="447"/>
      <c r="C69" s="447"/>
      <c r="D69" s="447"/>
      <c r="E69" s="447"/>
      <c r="F69" s="454"/>
      <c r="G69" s="454"/>
      <c r="H69" s="447"/>
      <c r="I69" s="460"/>
      <c r="J69" s="460"/>
      <c r="K69" s="449"/>
      <c r="L69" s="449"/>
      <c r="M69" s="449"/>
      <c r="N69" s="449"/>
      <c r="O69" s="446"/>
      <c r="P69" s="446"/>
      <c r="Q69" s="446"/>
      <c r="R69" s="449"/>
      <c r="S69" s="449"/>
      <c r="T69" s="449"/>
      <c r="U69" s="449"/>
      <c r="V69" s="452"/>
      <c r="W69" s="449"/>
      <c r="X69" s="446"/>
      <c r="Y69" s="446"/>
      <c r="Z69" s="446"/>
    </row>
    <row r="70" ht="26.25" customHeight="1">
      <c r="A70" s="446"/>
      <c r="B70" s="447"/>
      <c r="C70" s="447"/>
      <c r="D70" s="447"/>
      <c r="E70" s="447"/>
      <c r="F70" s="454"/>
      <c r="G70" s="454"/>
      <c r="H70" s="447"/>
      <c r="I70" s="460"/>
      <c r="J70" s="460"/>
      <c r="K70" s="449"/>
      <c r="L70" s="449"/>
      <c r="M70" s="449"/>
      <c r="N70" s="449"/>
      <c r="O70" s="446"/>
      <c r="P70" s="446"/>
      <c r="Q70" s="446"/>
      <c r="R70" s="449"/>
      <c r="S70" s="449"/>
      <c r="T70" s="449"/>
      <c r="U70" s="449"/>
      <c r="V70" s="452"/>
      <c r="W70" s="449"/>
      <c r="X70" s="446"/>
      <c r="Y70" s="446"/>
      <c r="Z70" s="446"/>
    </row>
    <row r="71" ht="26.25" customHeight="1">
      <c r="A71" s="446"/>
      <c r="B71" s="447"/>
      <c r="C71" s="447"/>
      <c r="D71" s="447"/>
      <c r="E71" s="447"/>
      <c r="F71" s="454"/>
      <c r="G71" s="454"/>
      <c r="H71" s="447"/>
      <c r="I71" s="460"/>
      <c r="J71" s="460"/>
      <c r="K71" s="449"/>
      <c r="L71" s="449"/>
      <c r="M71" s="449"/>
      <c r="N71" s="449"/>
      <c r="O71" s="446"/>
      <c r="P71" s="446"/>
      <c r="Q71" s="446"/>
      <c r="R71" s="449"/>
      <c r="S71" s="449"/>
      <c r="T71" s="449"/>
      <c r="U71" s="449"/>
      <c r="V71" s="452"/>
      <c r="W71" s="449"/>
      <c r="X71" s="446"/>
      <c r="Y71" s="446"/>
      <c r="Z71" s="446"/>
    </row>
    <row r="72" ht="26.25" customHeight="1">
      <c r="A72" s="446"/>
      <c r="B72" s="447"/>
      <c r="C72" s="447"/>
      <c r="D72" s="447"/>
      <c r="E72" s="447"/>
      <c r="F72" s="454"/>
      <c r="G72" s="454"/>
      <c r="H72" s="447"/>
      <c r="I72" s="460"/>
      <c r="J72" s="460"/>
      <c r="K72" s="449"/>
      <c r="L72" s="449"/>
      <c r="M72" s="449"/>
      <c r="N72" s="449"/>
      <c r="O72" s="446"/>
      <c r="P72" s="446"/>
      <c r="Q72" s="446"/>
      <c r="R72" s="449"/>
      <c r="S72" s="449"/>
      <c r="T72" s="449"/>
      <c r="U72" s="449"/>
      <c r="V72" s="452"/>
      <c r="W72" s="449"/>
      <c r="X72" s="446"/>
      <c r="Y72" s="446"/>
      <c r="Z72" s="446"/>
    </row>
    <row r="73" ht="26.25" customHeight="1">
      <c r="A73" s="446"/>
      <c r="B73" s="447"/>
      <c r="C73" s="447"/>
      <c r="D73" s="447"/>
      <c r="E73" s="447"/>
      <c r="F73" s="454"/>
      <c r="G73" s="454"/>
      <c r="H73" s="447"/>
      <c r="I73" s="460"/>
      <c r="J73" s="460"/>
      <c r="K73" s="449"/>
      <c r="L73" s="449"/>
      <c r="M73" s="449"/>
      <c r="N73" s="449"/>
      <c r="O73" s="446"/>
      <c r="P73" s="446"/>
      <c r="Q73" s="446"/>
      <c r="R73" s="449"/>
      <c r="S73" s="449"/>
      <c r="T73" s="449"/>
      <c r="U73" s="449"/>
      <c r="V73" s="452"/>
      <c r="W73" s="449"/>
      <c r="X73" s="446"/>
      <c r="Y73" s="446"/>
      <c r="Z73" s="446"/>
    </row>
    <row r="74" ht="26.25" customHeight="1">
      <c r="A74" s="446"/>
      <c r="B74" s="447"/>
      <c r="C74" s="447"/>
      <c r="D74" s="447"/>
      <c r="E74" s="447"/>
      <c r="F74" s="454"/>
      <c r="G74" s="454"/>
      <c r="H74" s="447"/>
      <c r="I74" s="460"/>
      <c r="J74" s="460"/>
      <c r="K74" s="449"/>
      <c r="L74" s="449"/>
      <c r="M74" s="449"/>
      <c r="N74" s="449"/>
      <c r="O74" s="446"/>
      <c r="P74" s="446"/>
      <c r="Q74" s="446"/>
      <c r="R74" s="449"/>
      <c r="S74" s="449"/>
      <c r="T74" s="449"/>
      <c r="U74" s="449"/>
      <c r="V74" s="452"/>
      <c r="W74" s="449"/>
      <c r="X74" s="446"/>
      <c r="Y74" s="446"/>
      <c r="Z74" s="446"/>
    </row>
    <row r="75" ht="26.25" customHeight="1">
      <c r="A75" s="446"/>
      <c r="B75" s="447"/>
      <c r="C75" s="447"/>
      <c r="D75" s="447"/>
      <c r="E75" s="447"/>
      <c r="F75" s="454"/>
      <c r="G75" s="454"/>
      <c r="H75" s="447"/>
      <c r="I75" s="460"/>
      <c r="J75" s="460"/>
      <c r="K75" s="449"/>
      <c r="L75" s="449"/>
      <c r="M75" s="449"/>
      <c r="N75" s="449"/>
      <c r="O75" s="446"/>
      <c r="P75" s="446"/>
      <c r="Q75" s="446"/>
      <c r="R75" s="449"/>
      <c r="S75" s="449"/>
      <c r="T75" s="449"/>
      <c r="U75" s="449"/>
      <c r="V75" s="452"/>
      <c r="W75" s="449"/>
      <c r="X75" s="446"/>
      <c r="Y75" s="446"/>
      <c r="Z75" s="446"/>
    </row>
    <row r="76" ht="26.25" customHeight="1">
      <c r="A76" s="446"/>
      <c r="B76" s="447"/>
      <c r="C76" s="447"/>
      <c r="D76" s="447"/>
      <c r="E76" s="447"/>
      <c r="F76" s="454"/>
      <c r="G76" s="454"/>
      <c r="H76" s="447"/>
      <c r="I76" s="460"/>
      <c r="J76" s="460"/>
      <c r="K76" s="449"/>
      <c r="L76" s="449"/>
      <c r="M76" s="449"/>
      <c r="N76" s="449"/>
      <c r="O76" s="446"/>
      <c r="P76" s="446"/>
      <c r="Q76" s="446"/>
      <c r="R76" s="449"/>
      <c r="S76" s="449"/>
      <c r="T76" s="449"/>
      <c r="U76" s="449"/>
      <c r="V76" s="452"/>
      <c r="W76" s="449"/>
      <c r="X76" s="446"/>
      <c r="Y76" s="446"/>
      <c r="Z76" s="446"/>
    </row>
    <row r="77" ht="26.25" customHeight="1">
      <c r="A77" s="446"/>
      <c r="B77" s="447"/>
      <c r="C77" s="447"/>
      <c r="D77" s="447"/>
      <c r="E77" s="447"/>
      <c r="F77" s="454"/>
      <c r="G77" s="454"/>
      <c r="H77" s="447"/>
      <c r="I77" s="460"/>
      <c r="J77" s="460"/>
      <c r="K77" s="449"/>
      <c r="L77" s="449"/>
      <c r="M77" s="449"/>
      <c r="N77" s="449"/>
      <c r="O77" s="446"/>
      <c r="P77" s="446"/>
      <c r="Q77" s="446"/>
      <c r="R77" s="449"/>
      <c r="S77" s="449"/>
      <c r="T77" s="449"/>
      <c r="U77" s="449"/>
      <c r="V77" s="452"/>
      <c r="W77" s="449"/>
      <c r="X77" s="446"/>
      <c r="Y77" s="446"/>
      <c r="Z77" s="446"/>
    </row>
    <row r="78" ht="26.25" customHeight="1">
      <c r="A78" s="446"/>
      <c r="B78" s="447"/>
      <c r="C78" s="447"/>
      <c r="D78" s="447"/>
      <c r="E78" s="447"/>
      <c r="F78" s="454"/>
      <c r="G78" s="454"/>
      <c r="H78" s="447"/>
      <c r="I78" s="460"/>
      <c r="J78" s="460"/>
      <c r="K78" s="449"/>
      <c r="L78" s="449"/>
      <c r="M78" s="449"/>
      <c r="N78" s="449"/>
      <c r="O78" s="446"/>
      <c r="P78" s="446"/>
      <c r="Q78" s="446"/>
      <c r="R78" s="449"/>
      <c r="S78" s="449"/>
      <c r="T78" s="449"/>
      <c r="U78" s="449"/>
      <c r="V78" s="452"/>
      <c r="W78" s="449"/>
      <c r="X78" s="446"/>
      <c r="Y78" s="446"/>
      <c r="Z78" s="446"/>
    </row>
    <row r="79" ht="26.25" customHeight="1">
      <c r="A79" s="446"/>
      <c r="B79" s="447"/>
      <c r="C79" s="447"/>
      <c r="D79" s="447"/>
      <c r="E79" s="447"/>
      <c r="F79" s="454"/>
      <c r="G79" s="454"/>
      <c r="H79" s="447"/>
      <c r="I79" s="460"/>
      <c r="J79" s="460"/>
      <c r="K79" s="449"/>
      <c r="L79" s="449"/>
      <c r="M79" s="449"/>
      <c r="N79" s="449"/>
      <c r="O79" s="446"/>
      <c r="P79" s="446"/>
      <c r="Q79" s="446"/>
      <c r="R79" s="449"/>
      <c r="S79" s="449"/>
      <c r="T79" s="449"/>
      <c r="U79" s="449"/>
      <c r="V79" s="452"/>
      <c r="W79" s="449"/>
      <c r="X79" s="446"/>
      <c r="Y79" s="446"/>
      <c r="Z79" s="446"/>
    </row>
    <row r="80" ht="26.25" customHeight="1">
      <c r="A80" s="446"/>
      <c r="B80" s="447"/>
      <c r="C80" s="447"/>
      <c r="D80" s="447"/>
      <c r="E80" s="447"/>
      <c r="F80" s="454"/>
      <c r="G80" s="454"/>
      <c r="H80" s="447"/>
      <c r="I80" s="460"/>
      <c r="J80" s="460"/>
      <c r="K80" s="449"/>
      <c r="L80" s="449"/>
      <c r="M80" s="449"/>
      <c r="N80" s="449"/>
      <c r="O80" s="446"/>
      <c r="P80" s="446"/>
      <c r="Q80" s="446"/>
      <c r="R80" s="449"/>
      <c r="S80" s="449"/>
      <c r="T80" s="449"/>
      <c r="U80" s="449"/>
      <c r="V80" s="452"/>
      <c r="W80" s="449"/>
      <c r="X80" s="446"/>
      <c r="Y80" s="446"/>
      <c r="Z80" s="446"/>
    </row>
    <row r="81" ht="26.25" customHeight="1">
      <c r="A81" s="446"/>
      <c r="B81" s="447"/>
      <c r="C81" s="447"/>
      <c r="D81" s="447"/>
      <c r="E81" s="447"/>
      <c r="F81" s="454"/>
      <c r="G81" s="454"/>
      <c r="H81" s="447"/>
      <c r="I81" s="478"/>
      <c r="J81" s="460"/>
      <c r="K81" s="449"/>
      <c r="L81" s="449"/>
      <c r="M81" s="449"/>
      <c r="N81" s="449"/>
      <c r="O81" s="446"/>
      <c r="P81" s="446"/>
      <c r="Q81" s="446"/>
      <c r="R81" s="449"/>
      <c r="S81" s="449"/>
      <c r="T81" s="449"/>
      <c r="U81" s="449"/>
      <c r="V81" s="452"/>
      <c r="W81" s="449"/>
      <c r="X81" s="446"/>
      <c r="Y81" s="446"/>
      <c r="Z81" s="446"/>
    </row>
    <row r="82" ht="26.25" customHeight="1">
      <c r="A82" s="446"/>
      <c r="B82" s="447"/>
      <c r="C82" s="447"/>
      <c r="D82" s="447"/>
      <c r="E82" s="447"/>
      <c r="F82" s="454"/>
      <c r="G82" s="454"/>
      <c r="H82" s="447"/>
      <c r="I82" s="460"/>
      <c r="J82" s="460"/>
      <c r="K82" s="449"/>
      <c r="L82" s="449"/>
      <c r="M82" s="449"/>
      <c r="N82" s="449"/>
      <c r="O82" s="446"/>
      <c r="P82" s="446"/>
      <c r="Q82" s="446"/>
      <c r="R82" s="449"/>
      <c r="S82" s="449"/>
      <c r="T82" s="449"/>
      <c r="U82" s="449"/>
      <c r="V82" s="452"/>
      <c r="W82" s="449"/>
      <c r="X82" s="446"/>
      <c r="Y82" s="446"/>
      <c r="Z82" s="446"/>
    </row>
    <row r="83" ht="26.25" customHeight="1">
      <c r="A83" s="446"/>
      <c r="B83" s="447"/>
      <c r="C83" s="447"/>
      <c r="D83" s="447"/>
      <c r="E83" s="447"/>
      <c r="F83" s="454"/>
      <c r="G83" s="454"/>
      <c r="H83" s="447"/>
      <c r="I83" s="460"/>
      <c r="J83" s="460"/>
      <c r="K83" s="449"/>
      <c r="L83" s="449"/>
      <c r="M83" s="449"/>
      <c r="N83" s="449"/>
      <c r="O83" s="446"/>
      <c r="P83" s="446"/>
      <c r="Q83" s="446"/>
      <c r="R83" s="449"/>
      <c r="S83" s="449"/>
      <c r="T83" s="449"/>
      <c r="U83" s="449"/>
      <c r="V83" s="452"/>
      <c r="W83" s="449"/>
      <c r="X83" s="446"/>
      <c r="Y83" s="446"/>
      <c r="Z83" s="446"/>
    </row>
    <row r="84" ht="26.25" customHeight="1">
      <c r="A84" s="446"/>
      <c r="B84" s="447"/>
      <c r="C84" s="447"/>
      <c r="D84" s="447"/>
      <c r="E84" s="447"/>
      <c r="F84" s="454"/>
      <c r="G84" s="454"/>
      <c r="H84" s="447"/>
      <c r="I84" s="460"/>
      <c r="J84" s="460"/>
      <c r="K84" s="449"/>
      <c r="L84" s="449"/>
      <c r="M84" s="449"/>
      <c r="N84" s="449"/>
      <c r="O84" s="446"/>
      <c r="P84" s="446"/>
      <c r="Q84" s="446"/>
      <c r="R84" s="449"/>
      <c r="S84" s="449"/>
      <c r="T84" s="449"/>
      <c r="U84" s="449"/>
      <c r="V84" s="452"/>
      <c r="W84" s="449"/>
      <c r="X84" s="446"/>
      <c r="Y84" s="446"/>
      <c r="Z84" s="446"/>
    </row>
    <row r="85" ht="26.25" customHeight="1">
      <c r="A85" s="446"/>
      <c r="B85" s="447"/>
      <c r="C85" s="447"/>
      <c r="D85" s="447"/>
      <c r="E85" s="447"/>
      <c r="F85" s="454"/>
      <c r="G85" s="454"/>
      <c r="H85" s="447"/>
      <c r="I85" s="460"/>
      <c r="J85" s="460"/>
      <c r="K85" s="449"/>
      <c r="L85" s="449"/>
      <c r="M85" s="449"/>
      <c r="N85" s="449"/>
      <c r="O85" s="446"/>
      <c r="P85" s="446"/>
      <c r="Q85" s="446"/>
      <c r="R85" s="449"/>
      <c r="S85" s="449"/>
      <c r="T85" s="449"/>
      <c r="U85" s="449"/>
      <c r="V85" s="452"/>
      <c r="W85" s="449"/>
      <c r="X85" s="446"/>
      <c r="Y85" s="446"/>
      <c r="Z85" s="446"/>
    </row>
    <row r="86" ht="26.25" customHeight="1">
      <c r="A86" s="446"/>
      <c r="B86" s="447"/>
      <c r="C86" s="447"/>
      <c r="D86" s="447"/>
      <c r="E86" s="447"/>
      <c r="F86" s="454"/>
      <c r="G86" s="454"/>
      <c r="H86" s="447"/>
      <c r="I86" s="460"/>
      <c r="J86" s="460"/>
      <c r="K86" s="449"/>
      <c r="L86" s="449"/>
      <c r="M86" s="449"/>
      <c r="N86" s="449"/>
      <c r="O86" s="446"/>
      <c r="P86" s="446"/>
      <c r="Q86" s="446"/>
      <c r="R86" s="449"/>
      <c r="S86" s="449"/>
      <c r="T86" s="449"/>
      <c r="U86" s="449"/>
      <c r="V86" s="452"/>
      <c r="W86" s="449"/>
      <c r="X86" s="446"/>
      <c r="Y86" s="446"/>
      <c r="Z86" s="446"/>
    </row>
    <row r="87" ht="26.25" customHeight="1">
      <c r="A87" s="446"/>
      <c r="B87" s="447"/>
      <c r="C87" s="447"/>
      <c r="D87" s="447"/>
      <c r="E87" s="447"/>
      <c r="F87" s="454"/>
      <c r="G87" s="454"/>
      <c r="H87" s="447"/>
      <c r="I87" s="460"/>
      <c r="J87" s="460"/>
      <c r="K87" s="449"/>
      <c r="L87" s="449"/>
      <c r="M87" s="449"/>
      <c r="N87" s="449"/>
      <c r="O87" s="446"/>
      <c r="P87" s="446"/>
      <c r="Q87" s="446"/>
      <c r="R87" s="449"/>
      <c r="S87" s="449"/>
      <c r="T87" s="449"/>
      <c r="U87" s="449"/>
      <c r="V87" s="452"/>
      <c r="W87" s="449"/>
      <c r="X87" s="446"/>
      <c r="Y87" s="446"/>
      <c r="Z87" s="446"/>
    </row>
    <row r="88" ht="26.25" customHeight="1">
      <c r="A88" s="446"/>
      <c r="B88" s="447"/>
      <c r="C88" s="447"/>
      <c r="D88" s="447"/>
      <c r="E88" s="447"/>
      <c r="F88" s="454"/>
      <c r="G88" s="454"/>
      <c r="H88" s="447"/>
      <c r="I88" s="460"/>
      <c r="J88" s="460"/>
      <c r="K88" s="449"/>
      <c r="L88" s="449"/>
      <c r="M88" s="449"/>
      <c r="N88" s="449"/>
      <c r="O88" s="446"/>
      <c r="P88" s="446"/>
      <c r="Q88" s="446"/>
      <c r="R88" s="449"/>
      <c r="S88" s="449"/>
      <c r="T88" s="449"/>
      <c r="U88" s="449"/>
      <c r="V88" s="452"/>
      <c r="W88" s="449"/>
      <c r="X88" s="446"/>
      <c r="Y88" s="446"/>
      <c r="Z88" s="446"/>
    </row>
    <row r="89" ht="26.25" customHeight="1">
      <c r="A89" s="446"/>
      <c r="B89" s="447"/>
      <c r="C89" s="447"/>
      <c r="D89" s="447"/>
      <c r="E89" s="447"/>
      <c r="F89" s="454"/>
      <c r="G89" s="454"/>
      <c r="H89" s="447"/>
      <c r="I89" s="460"/>
      <c r="J89" s="460"/>
      <c r="K89" s="449"/>
      <c r="L89" s="449"/>
      <c r="M89" s="449"/>
      <c r="N89" s="449"/>
      <c r="O89" s="446"/>
      <c r="P89" s="446"/>
      <c r="Q89" s="446"/>
      <c r="R89" s="449"/>
      <c r="S89" s="449"/>
      <c r="T89" s="449"/>
      <c r="U89" s="449"/>
      <c r="V89" s="452"/>
      <c r="W89" s="449"/>
      <c r="X89" s="446"/>
      <c r="Y89" s="446"/>
      <c r="Z89" s="446"/>
    </row>
    <row r="90" ht="26.25" customHeight="1">
      <c r="A90" s="446"/>
      <c r="B90" s="447"/>
      <c r="C90" s="447"/>
      <c r="D90" s="447"/>
      <c r="E90" s="447"/>
      <c r="F90" s="454"/>
      <c r="G90" s="454"/>
      <c r="H90" s="447"/>
      <c r="I90" s="460"/>
      <c r="J90" s="460"/>
      <c r="K90" s="449"/>
      <c r="L90" s="449"/>
      <c r="M90" s="449"/>
      <c r="N90" s="449"/>
      <c r="O90" s="446"/>
      <c r="P90" s="446"/>
      <c r="Q90" s="446"/>
      <c r="R90" s="449"/>
      <c r="S90" s="449"/>
      <c r="T90" s="449"/>
      <c r="U90" s="449"/>
      <c r="V90" s="452"/>
      <c r="W90" s="449"/>
      <c r="X90" s="446"/>
      <c r="Y90" s="446"/>
      <c r="Z90" s="446"/>
    </row>
    <row r="91" ht="26.25" customHeight="1">
      <c r="A91" s="446"/>
      <c r="B91" s="447"/>
      <c r="C91" s="447"/>
      <c r="D91" s="447"/>
      <c r="E91" s="447"/>
      <c r="F91" s="454"/>
      <c r="G91" s="454"/>
      <c r="H91" s="447"/>
      <c r="I91" s="460"/>
      <c r="J91" s="460"/>
      <c r="K91" s="449"/>
      <c r="L91" s="449"/>
      <c r="M91" s="449"/>
      <c r="N91" s="449"/>
      <c r="O91" s="446"/>
      <c r="P91" s="446"/>
      <c r="Q91" s="446"/>
      <c r="R91" s="449"/>
      <c r="S91" s="449"/>
      <c r="T91" s="449"/>
      <c r="U91" s="449"/>
      <c r="V91" s="452"/>
      <c r="W91" s="449"/>
      <c r="X91" s="446"/>
      <c r="Y91" s="446"/>
      <c r="Z91" s="446"/>
    </row>
    <row r="92" ht="26.25" customHeight="1">
      <c r="A92" s="446"/>
      <c r="B92" s="447"/>
      <c r="C92" s="447"/>
      <c r="D92" s="447"/>
      <c r="E92" s="447"/>
      <c r="F92" s="454"/>
      <c r="G92" s="454"/>
      <c r="H92" s="447"/>
      <c r="I92" s="460"/>
      <c r="J92" s="460"/>
      <c r="K92" s="449"/>
      <c r="L92" s="449"/>
      <c r="M92" s="449"/>
      <c r="N92" s="449"/>
      <c r="O92" s="446"/>
      <c r="P92" s="446"/>
      <c r="Q92" s="446"/>
      <c r="R92" s="449"/>
      <c r="S92" s="449"/>
      <c r="T92" s="449"/>
      <c r="U92" s="449"/>
      <c r="V92" s="452"/>
      <c r="W92" s="449"/>
      <c r="X92" s="446"/>
      <c r="Y92" s="446"/>
      <c r="Z92" s="446"/>
    </row>
    <row r="93" ht="26.25" customHeight="1">
      <c r="A93" s="446"/>
      <c r="B93" s="447"/>
      <c r="C93" s="447"/>
      <c r="D93" s="447"/>
      <c r="E93" s="447"/>
      <c r="F93" s="454"/>
      <c r="G93" s="454"/>
      <c r="H93" s="447"/>
      <c r="I93" s="460"/>
      <c r="J93" s="460"/>
      <c r="K93" s="449"/>
      <c r="L93" s="449"/>
      <c r="M93" s="449"/>
      <c r="N93" s="449"/>
      <c r="O93" s="446"/>
      <c r="P93" s="446"/>
      <c r="Q93" s="446"/>
      <c r="R93" s="449"/>
      <c r="S93" s="449"/>
      <c r="T93" s="449"/>
      <c r="U93" s="449"/>
      <c r="V93" s="452"/>
      <c r="W93" s="449"/>
      <c r="X93" s="446"/>
      <c r="Y93" s="446"/>
      <c r="Z93" s="446"/>
    </row>
    <row r="94" ht="26.25" customHeight="1">
      <c r="A94" s="446"/>
      <c r="B94" s="447"/>
      <c r="C94" s="447"/>
      <c r="D94" s="447"/>
      <c r="E94" s="447"/>
      <c r="F94" s="454"/>
      <c r="G94" s="454"/>
      <c r="H94" s="447"/>
      <c r="I94" s="460"/>
      <c r="J94" s="460"/>
      <c r="K94" s="449"/>
      <c r="L94" s="449"/>
      <c r="M94" s="449"/>
      <c r="N94" s="449"/>
      <c r="O94" s="446"/>
      <c r="P94" s="446"/>
      <c r="Q94" s="446"/>
      <c r="R94" s="449"/>
      <c r="S94" s="449"/>
      <c r="T94" s="449"/>
      <c r="U94" s="449"/>
      <c r="V94" s="452"/>
      <c r="W94" s="449"/>
      <c r="X94" s="446"/>
      <c r="Y94" s="446"/>
      <c r="Z94" s="446"/>
    </row>
    <row r="95" ht="26.25" customHeight="1">
      <c r="A95" s="446"/>
      <c r="B95" s="447"/>
      <c r="C95" s="447"/>
      <c r="D95" s="447"/>
      <c r="E95" s="447"/>
      <c r="F95" s="454"/>
      <c r="G95" s="454"/>
      <c r="H95" s="447"/>
      <c r="I95" s="460"/>
      <c r="J95" s="460"/>
      <c r="K95" s="449"/>
      <c r="L95" s="449"/>
      <c r="M95" s="449"/>
      <c r="N95" s="449"/>
      <c r="O95" s="446"/>
      <c r="P95" s="446"/>
      <c r="Q95" s="446"/>
      <c r="R95" s="449"/>
      <c r="S95" s="449"/>
      <c r="T95" s="449"/>
      <c r="U95" s="449"/>
      <c r="V95" s="452"/>
      <c r="W95" s="449"/>
      <c r="X95" s="446"/>
      <c r="Y95" s="446"/>
      <c r="Z95" s="446"/>
    </row>
    <row r="96" ht="26.25" customHeight="1">
      <c r="A96" s="446"/>
      <c r="B96" s="447"/>
      <c r="C96" s="447"/>
      <c r="D96" s="447"/>
      <c r="E96" s="447"/>
      <c r="F96" s="454"/>
      <c r="G96" s="454"/>
      <c r="H96" s="447"/>
      <c r="I96" s="460"/>
      <c r="J96" s="460"/>
      <c r="K96" s="449"/>
      <c r="L96" s="449"/>
      <c r="M96" s="449"/>
      <c r="N96" s="449"/>
      <c r="O96" s="446"/>
      <c r="P96" s="446"/>
      <c r="Q96" s="446"/>
      <c r="R96" s="449"/>
      <c r="S96" s="449"/>
      <c r="T96" s="449"/>
      <c r="U96" s="449"/>
      <c r="V96" s="452"/>
      <c r="W96" s="449"/>
      <c r="X96" s="446"/>
      <c r="Y96" s="446"/>
      <c r="Z96" s="446"/>
    </row>
    <row r="97" ht="26.25" customHeight="1">
      <c r="A97" s="446"/>
      <c r="B97" s="447"/>
      <c r="C97" s="447"/>
      <c r="D97" s="447"/>
      <c r="E97" s="447"/>
      <c r="F97" s="454"/>
      <c r="G97" s="454"/>
      <c r="H97" s="447"/>
      <c r="I97" s="460"/>
      <c r="J97" s="460"/>
      <c r="K97" s="449"/>
      <c r="L97" s="449"/>
      <c r="M97" s="449"/>
      <c r="N97" s="449"/>
      <c r="O97" s="446"/>
      <c r="P97" s="446"/>
      <c r="Q97" s="446"/>
      <c r="R97" s="449"/>
      <c r="S97" s="449"/>
      <c r="T97" s="449"/>
      <c r="U97" s="449"/>
      <c r="V97" s="452"/>
      <c r="W97" s="449"/>
      <c r="X97" s="446"/>
      <c r="Y97" s="446"/>
      <c r="Z97" s="446"/>
    </row>
    <row r="98" ht="26.25" customHeight="1">
      <c r="A98" s="446"/>
      <c r="B98" s="447"/>
      <c r="C98" s="447"/>
      <c r="D98" s="447"/>
      <c r="E98" s="447"/>
      <c r="F98" s="454"/>
      <c r="G98" s="454"/>
      <c r="H98" s="447"/>
      <c r="I98" s="460"/>
      <c r="J98" s="460"/>
      <c r="K98" s="449"/>
      <c r="L98" s="449"/>
      <c r="M98" s="449"/>
      <c r="N98" s="449"/>
      <c r="O98" s="446"/>
      <c r="P98" s="446"/>
      <c r="Q98" s="446"/>
      <c r="R98" s="449"/>
      <c r="S98" s="449"/>
      <c r="T98" s="449"/>
      <c r="U98" s="449"/>
      <c r="V98" s="452"/>
      <c r="W98" s="449"/>
      <c r="X98" s="446"/>
      <c r="Y98" s="446"/>
      <c r="Z98" s="446"/>
    </row>
    <row r="99" ht="26.25" customHeight="1">
      <c r="A99" s="446"/>
      <c r="B99" s="447"/>
      <c r="C99" s="447"/>
      <c r="D99" s="447"/>
      <c r="E99" s="447"/>
      <c r="F99" s="454"/>
      <c r="G99" s="454"/>
      <c r="H99" s="447"/>
      <c r="I99" s="460"/>
      <c r="J99" s="460"/>
      <c r="K99" s="449"/>
      <c r="L99" s="449"/>
      <c r="M99" s="449"/>
      <c r="N99" s="449"/>
      <c r="O99" s="446"/>
      <c r="P99" s="446"/>
      <c r="Q99" s="446"/>
      <c r="R99" s="449"/>
      <c r="S99" s="449"/>
      <c r="T99" s="449"/>
      <c r="U99" s="449"/>
      <c r="V99" s="452"/>
      <c r="W99" s="449"/>
      <c r="X99" s="446"/>
      <c r="Y99" s="446"/>
      <c r="Z99" s="446"/>
    </row>
    <row r="100" ht="26.25" customHeight="1">
      <c r="A100" s="446"/>
      <c r="B100" s="447"/>
      <c r="C100" s="447"/>
      <c r="D100" s="447"/>
      <c r="E100" s="447"/>
      <c r="F100" s="454"/>
      <c r="G100" s="454"/>
      <c r="H100" s="447"/>
      <c r="I100" s="460"/>
      <c r="J100" s="460"/>
      <c r="K100" s="449"/>
      <c r="L100" s="449"/>
      <c r="M100" s="449"/>
      <c r="N100" s="449"/>
      <c r="O100" s="446"/>
      <c r="P100" s="446"/>
      <c r="Q100" s="446"/>
      <c r="R100" s="449"/>
      <c r="S100" s="449"/>
      <c r="T100" s="449"/>
      <c r="U100" s="449"/>
      <c r="V100" s="452"/>
      <c r="W100" s="449"/>
      <c r="X100" s="446"/>
      <c r="Y100" s="446"/>
      <c r="Z100" s="446"/>
    </row>
    <row r="101" ht="26.25" customHeight="1">
      <c r="A101" s="446"/>
      <c r="B101" s="447"/>
      <c r="C101" s="447"/>
      <c r="D101" s="447"/>
      <c r="E101" s="447"/>
      <c r="F101" s="454"/>
      <c r="G101" s="454"/>
      <c r="H101" s="447"/>
      <c r="I101" s="460"/>
      <c r="J101" s="460"/>
      <c r="K101" s="449"/>
      <c r="L101" s="449"/>
      <c r="M101" s="449"/>
      <c r="N101" s="449"/>
      <c r="O101" s="446"/>
      <c r="P101" s="446"/>
      <c r="Q101" s="446"/>
      <c r="R101" s="449"/>
      <c r="S101" s="449"/>
      <c r="T101" s="449"/>
      <c r="U101" s="449"/>
      <c r="V101" s="452"/>
      <c r="W101" s="449"/>
      <c r="X101" s="446"/>
      <c r="Y101" s="446"/>
      <c r="Z101" s="446"/>
    </row>
    <row r="102" ht="26.25" customHeight="1">
      <c r="A102" s="446"/>
      <c r="B102" s="447"/>
      <c r="C102" s="447"/>
      <c r="D102" s="447"/>
      <c r="E102" s="447"/>
      <c r="F102" s="454"/>
      <c r="G102" s="454"/>
      <c r="H102" s="447"/>
      <c r="I102" s="460"/>
      <c r="J102" s="460"/>
      <c r="K102" s="449"/>
      <c r="L102" s="449"/>
      <c r="M102" s="449"/>
      <c r="N102" s="449"/>
      <c r="O102" s="446"/>
      <c r="P102" s="446"/>
      <c r="Q102" s="446"/>
      <c r="R102" s="449"/>
      <c r="S102" s="449"/>
      <c r="T102" s="449"/>
      <c r="U102" s="449"/>
      <c r="V102" s="452"/>
      <c r="W102" s="449"/>
      <c r="X102" s="446"/>
      <c r="Y102" s="446"/>
      <c r="Z102" s="446"/>
    </row>
    <row r="103" ht="26.25" customHeight="1">
      <c r="A103" s="446"/>
      <c r="B103" s="447"/>
      <c r="C103" s="447"/>
      <c r="D103" s="447"/>
      <c r="E103" s="447"/>
      <c r="F103" s="454"/>
      <c r="G103" s="454"/>
      <c r="H103" s="447"/>
      <c r="I103" s="460"/>
      <c r="J103" s="460"/>
      <c r="K103" s="449"/>
      <c r="L103" s="449"/>
      <c r="M103" s="449"/>
      <c r="N103" s="449"/>
      <c r="O103" s="446"/>
      <c r="P103" s="446"/>
      <c r="Q103" s="446"/>
      <c r="R103" s="449"/>
      <c r="S103" s="449"/>
      <c r="T103" s="449"/>
      <c r="U103" s="449"/>
      <c r="V103" s="452"/>
      <c r="W103" s="449"/>
      <c r="X103" s="446"/>
      <c r="Y103" s="446"/>
      <c r="Z103" s="446"/>
    </row>
    <row r="104" ht="26.25" customHeight="1">
      <c r="A104" s="446"/>
      <c r="B104" s="447"/>
      <c r="C104" s="447"/>
      <c r="D104" s="447"/>
      <c r="E104" s="447"/>
      <c r="F104" s="454"/>
      <c r="G104" s="454"/>
      <c r="H104" s="447"/>
      <c r="I104" s="460"/>
      <c r="J104" s="460"/>
      <c r="K104" s="449"/>
      <c r="L104" s="449"/>
      <c r="M104" s="449"/>
      <c r="N104" s="449"/>
      <c r="O104" s="446"/>
      <c r="P104" s="446"/>
      <c r="Q104" s="446"/>
      <c r="R104" s="449"/>
      <c r="S104" s="449"/>
      <c r="T104" s="449"/>
      <c r="U104" s="449"/>
      <c r="V104" s="452"/>
      <c r="W104" s="449"/>
      <c r="X104" s="446"/>
      <c r="Y104" s="446"/>
      <c r="Z104" s="446"/>
    </row>
    <row r="105" ht="26.25" customHeight="1">
      <c r="A105" s="446"/>
      <c r="B105" s="447"/>
      <c r="C105" s="447"/>
      <c r="D105" s="447"/>
      <c r="E105" s="447"/>
      <c r="F105" s="454"/>
      <c r="G105" s="454"/>
      <c r="H105" s="447"/>
      <c r="I105" s="460"/>
      <c r="J105" s="460"/>
      <c r="K105" s="449"/>
      <c r="L105" s="449"/>
      <c r="M105" s="449"/>
      <c r="N105" s="449"/>
      <c r="O105" s="446"/>
      <c r="P105" s="446"/>
      <c r="Q105" s="446"/>
      <c r="R105" s="449"/>
      <c r="S105" s="449"/>
      <c r="T105" s="449"/>
      <c r="U105" s="449"/>
      <c r="V105" s="452"/>
      <c r="W105" s="449"/>
      <c r="X105" s="446"/>
      <c r="Y105" s="446"/>
      <c r="Z105" s="446"/>
    </row>
    <row r="106" ht="26.25" customHeight="1">
      <c r="A106" s="446"/>
      <c r="B106" s="447"/>
      <c r="C106" s="447"/>
      <c r="D106" s="447"/>
      <c r="E106" s="447"/>
      <c r="F106" s="454"/>
      <c r="G106" s="454"/>
      <c r="H106" s="447"/>
      <c r="I106" s="460"/>
      <c r="J106" s="460"/>
      <c r="K106" s="449"/>
      <c r="L106" s="449"/>
      <c r="M106" s="449"/>
      <c r="N106" s="449"/>
      <c r="O106" s="446"/>
      <c r="P106" s="446"/>
      <c r="Q106" s="446"/>
      <c r="R106" s="449"/>
      <c r="S106" s="449"/>
      <c r="T106" s="449"/>
      <c r="U106" s="449"/>
      <c r="V106" s="452"/>
      <c r="W106" s="449"/>
      <c r="X106" s="446"/>
      <c r="Y106" s="446"/>
      <c r="Z106" s="446"/>
    </row>
    <row r="107" ht="26.25" customHeight="1">
      <c r="A107" s="446"/>
      <c r="B107" s="447"/>
      <c r="C107" s="447"/>
      <c r="D107" s="447"/>
      <c r="E107" s="447"/>
      <c r="F107" s="454"/>
      <c r="G107" s="454"/>
      <c r="H107" s="447"/>
      <c r="I107" s="460"/>
      <c r="J107" s="460"/>
      <c r="K107" s="449"/>
      <c r="L107" s="449"/>
      <c r="M107" s="449"/>
      <c r="N107" s="449"/>
      <c r="O107" s="446"/>
      <c r="P107" s="446"/>
      <c r="Q107" s="446"/>
      <c r="R107" s="449"/>
      <c r="S107" s="449"/>
      <c r="T107" s="449"/>
      <c r="U107" s="449"/>
      <c r="V107" s="452"/>
      <c r="W107" s="449"/>
      <c r="X107" s="446"/>
      <c r="Y107" s="446"/>
      <c r="Z107" s="446"/>
    </row>
    <row r="108" ht="26.25" customHeight="1">
      <c r="A108" s="446"/>
      <c r="B108" s="447"/>
      <c r="C108" s="447"/>
      <c r="D108" s="447"/>
      <c r="E108" s="447"/>
      <c r="F108" s="454"/>
      <c r="G108" s="454"/>
      <c r="H108" s="447"/>
      <c r="I108" s="460"/>
      <c r="J108" s="460"/>
      <c r="K108" s="449"/>
      <c r="L108" s="449"/>
      <c r="M108" s="449"/>
      <c r="N108" s="449"/>
      <c r="O108" s="446"/>
      <c r="P108" s="446"/>
      <c r="Q108" s="446"/>
      <c r="R108" s="449"/>
      <c r="S108" s="449"/>
      <c r="T108" s="449"/>
      <c r="U108" s="449"/>
      <c r="V108" s="452"/>
      <c r="W108" s="449"/>
      <c r="X108" s="446"/>
      <c r="Y108" s="446"/>
      <c r="Z108" s="446"/>
    </row>
    <row r="109" ht="26.25" customHeight="1">
      <c r="A109" s="446"/>
      <c r="B109" s="447"/>
      <c r="C109" s="447"/>
      <c r="D109" s="447"/>
      <c r="E109" s="447"/>
      <c r="F109" s="454"/>
      <c r="G109" s="454"/>
      <c r="H109" s="447"/>
      <c r="I109" s="460"/>
      <c r="J109" s="460"/>
      <c r="K109" s="449"/>
      <c r="L109" s="449"/>
      <c r="M109" s="449"/>
      <c r="N109" s="449"/>
      <c r="O109" s="446"/>
      <c r="P109" s="446"/>
      <c r="Q109" s="446"/>
      <c r="R109" s="449"/>
      <c r="S109" s="449"/>
      <c r="T109" s="449"/>
      <c r="U109" s="449"/>
      <c r="V109" s="452"/>
      <c r="W109" s="449"/>
      <c r="X109" s="446"/>
      <c r="Y109" s="446"/>
      <c r="Z109" s="446"/>
    </row>
    <row r="110" ht="26.25" customHeight="1">
      <c r="A110" s="446"/>
      <c r="B110" s="447"/>
      <c r="C110" s="447"/>
      <c r="D110" s="447"/>
      <c r="E110" s="447"/>
      <c r="F110" s="454"/>
      <c r="G110" s="454"/>
      <c r="H110" s="447"/>
      <c r="I110" s="460"/>
      <c r="J110" s="460"/>
      <c r="K110" s="449"/>
      <c r="L110" s="449"/>
      <c r="M110" s="449"/>
      <c r="N110" s="449"/>
      <c r="O110" s="446"/>
      <c r="P110" s="446"/>
      <c r="Q110" s="446"/>
      <c r="R110" s="449"/>
      <c r="S110" s="449"/>
      <c r="T110" s="449"/>
      <c r="U110" s="449"/>
      <c r="V110" s="452"/>
      <c r="W110" s="449"/>
      <c r="X110" s="446"/>
      <c r="Y110" s="446"/>
      <c r="Z110" s="446"/>
    </row>
    <row r="111" ht="26.25" customHeight="1">
      <c r="A111" s="446"/>
      <c r="B111" s="447"/>
      <c r="C111" s="447"/>
      <c r="D111" s="447"/>
      <c r="E111" s="447"/>
      <c r="F111" s="454"/>
      <c r="G111" s="454"/>
      <c r="H111" s="447"/>
      <c r="I111" s="460"/>
      <c r="J111" s="460"/>
      <c r="K111" s="449"/>
      <c r="L111" s="449"/>
      <c r="M111" s="449"/>
      <c r="N111" s="449"/>
      <c r="O111" s="446"/>
      <c r="P111" s="446"/>
      <c r="Q111" s="446"/>
      <c r="R111" s="449"/>
      <c r="S111" s="449"/>
      <c r="T111" s="449"/>
      <c r="U111" s="449"/>
      <c r="V111" s="452"/>
      <c r="W111" s="449"/>
      <c r="X111" s="446"/>
      <c r="Y111" s="446"/>
      <c r="Z111" s="446"/>
    </row>
    <row r="112" ht="26.25" customHeight="1">
      <c r="A112" s="446"/>
      <c r="B112" s="447"/>
      <c r="C112" s="447"/>
      <c r="D112" s="447"/>
      <c r="E112" s="447"/>
      <c r="F112" s="454"/>
      <c r="G112" s="454"/>
      <c r="H112" s="447"/>
      <c r="I112" s="460"/>
      <c r="J112" s="460"/>
      <c r="K112" s="449"/>
      <c r="L112" s="449"/>
      <c r="M112" s="449"/>
      <c r="N112" s="449"/>
      <c r="O112" s="446"/>
      <c r="P112" s="446"/>
      <c r="Q112" s="446"/>
      <c r="R112" s="449"/>
      <c r="S112" s="449"/>
      <c r="T112" s="449"/>
      <c r="U112" s="449"/>
      <c r="V112" s="452"/>
      <c r="W112" s="449"/>
      <c r="X112" s="446"/>
      <c r="Y112" s="446"/>
      <c r="Z112" s="446"/>
    </row>
    <row r="113" ht="26.25" customHeight="1">
      <c r="A113" s="446"/>
      <c r="B113" s="447"/>
      <c r="C113" s="447"/>
      <c r="D113" s="447"/>
      <c r="E113" s="447"/>
      <c r="F113" s="454"/>
      <c r="G113" s="454"/>
      <c r="H113" s="447"/>
      <c r="I113" s="460"/>
      <c r="J113" s="460"/>
      <c r="K113" s="449"/>
      <c r="L113" s="449"/>
      <c r="M113" s="449"/>
      <c r="N113" s="449"/>
      <c r="O113" s="446"/>
      <c r="P113" s="446"/>
      <c r="Q113" s="446"/>
      <c r="R113" s="449"/>
      <c r="S113" s="449"/>
      <c r="T113" s="449"/>
      <c r="U113" s="449"/>
      <c r="V113" s="452"/>
      <c r="W113" s="449"/>
      <c r="X113" s="446"/>
      <c r="Y113" s="446"/>
      <c r="Z113" s="446"/>
    </row>
    <row r="114" ht="26.25" customHeight="1">
      <c r="A114" s="446"/>
      <c r="B114" s="447"/>
      <c r="C114" s="447"/>
      <c r="D114" s="447"/>
      <c r="E114" s="447"/>
      <c r="F114" s="454"/>
      <c r="G114" s="454"/>
      <c r="H114" s="447"/>
      <c r="I114" s="460"/>
      <c r="J114" s="460"/>
      <c r="K114" s="449"/>
      <c r="L114" s="449"/>
      <c r="M114" s="449"/>
      <c r="N114" s="449"/>
      <c r="O114" s="446"/>
      <c r="P114" s="446"/>
      <c r="Q114" s="446"/>
      <c r="R114" s="449"/>
      <c r="S114" s="449"/>
      <c r="T114" s="449"/>
      <c r="U114" s="449"/>
      <c r="V114" s="452"/>
      <c r="W114" s="449"/>
      <c r="X114" s="446"/>
      <c r="Y114" s="446"/>
      <c r="Z114" s="446"/>
    </row>
    <row r="115" ht="26.25" customHeight="1">
      <c r="A115" s="446"/>
      <c r="B115" s="447"/>
      <c r="C115" s="447"/>
      <c r="D115" s="447"/>
      <c r="E115" s="447"/>
      <c r="F115" s="454"/>
      <c r="G115" s="454"/>
      <c r="H115" s="447"/>
      <c r="I115" s="460"/>
      <c r="J115" s="460"/>
      <c r="K115" s="449"/>
      <c r="L115" s="449"/>
      <c r="M115" s="449"/>
      <c r="N115" s="449"/>
      <c r="O115" s="446"/>
      <c r="P115" s="446"/>
      <c r="Q115" s="446"/>
      <c r="R115" s="449"/>
      <c r="S115" s="449"/>
      <c r="T115" s="449"/>
      <c r="U115" s="449"/>
      <c r="V115" s="452"/>
      <c r="W115" s="449"/>
      <c r="X115" s="446"/>
      <c r="Y115" s="446"/>
      <c r="Z115" s="446"/>
    </row>
    <row r="116" ht="26.25" customHeight="1">
      <c r="A116" s="446"/>
      <c r="B116" s="447"/>
      <c r="C116" s="447"/>
      <c r="D116" s="447"/>
      <c r="E116" s="447"/>
      <c r="F116" s="454"/>
      <c r="G116" s="454"/>
      <c r="H116" s="447"/>
      <c r="I116" s="460"/>
      <c r="J116" s="460"/>
      <c r="K116" s="449"/>
      <c r="L116" s="449"/>
      <c r="M116" s="449"/>
      <c r="N116" s="449"/>
      <c r="O116" s="446"/>
      <c r="P116" s="446"/>
      <c r="Q116" s="446"/>
      <c r="R116" s="449"/>
      <c r="S116" s="449"/>
      <c r="T116" s="449"/>
      <c r="U116" s="449"/>
      <c r="V116" s="452"/>
      <c r="W116" s="449"/>
      <c r="X116" s="446"/>
      <c r="Y116" s="446"/>
      <c r="Z116" s="446"/>
    </row>
    <row r="117" ht="26.25" customHeight="1">
      <c r="A117" s="446"/>
      <c r="B117" s="447"/>
      <c r="C117" s="447"/>
      <c r="D117" s="447"/>
      <c r="E117" s="447"/>
      <c r="F117" s="454"/>
      <c r="G117" s="454"/>
      <c r="H117" s="447"/>
      <c r="I117" s="460"/>
      <c r="J117" s="460"/>
      <c r="K117" s="449"/>
      <c r="L117" s="449"/>
      <c r="M117" s="449"/>
      <c r="N117" s="449"/>
      <c r="O117" s="446"/>
      <c r="P117" s="446"/>
      <c r="Q117" s="446"/>
      <c r="R117" s="449"/>
      <c r="S117" s="449"/>
      <c r="T117" s="449"/>
      <c r="U117" s="449"/>
      <c r="V117" s="452"/>
      <c r="W117" s="449"/>
      <c r="X117" s="446"/>
      <c r="Y117" s="446"/>
      <c r="Z117" s="446"/>
    </row>
    <row r="118" ht="26.25" customHeight="1">
      <c r="A118" s="446"/>
      <c r="B118" s="447"/>
      <c r="C118" s="447"/>
      <c r="D118" s="447"/>
      <c r="E118" s="447"/>
      <c r="F118" s="454"/>
      <c r="G118" s="454"/>
      <c r="H118" s="447"/>
      <c r="I118" s="460"/>
      <c r="J118" s="460"/>
      <c r="K118" s="449"/>
      <c r="L118" s="449"/>
      <c r="M118" s="449"/>
      <c r="N118" s="449"/>
      <c r="O118" s="446"/>
      <c r="P118" s="446"/>
      <c r="Q118" s="446"/>
      <c r="R118" s="449"/>
      <c r="S118" s="449"/>
      <c r="T118" s="449"/>
      <c r="U118" s="449"/>
      <c r="V118" s="452"/>
      <c r="W118" s="449"/>
      <c r="X118" s="446"/>
      <c r="Y118" s="446"/>
      <c r="Z118" s="446"/>
    </row>
    <row r="119" ht="26.25" customHeight="1">
      <c r="A119" s="446"/>
      <c r="B119" s="447"/>
      <c r="C119" s="447"/>
      <c r="D119" s="447"/>
      <c r="E119" s="447"/>
      <c r="F119" s="454"/>
      <c r="G119" s="454"/>
      <c r="H119" s="447"/>
      <c r="I119" s="460"/>
      <c r="J119" s="460"/>
      <c r="K119" s="449"/>
      <c r="L119" s="449"/>
      <c r="M119" s="449"/>
      <c r="N119" s="449"/>
      <c r="O119" s="446"/>
      <c r="P119" s="446"/>
      <c r="Q119" s="446"/>
      <c r="R119" s="449"/>
      <c r="S119" s="449"/>
      <c r="T119" s="449"/>
      <c r="U119" s="449"/>
      <c r="V119" s="452"/>
      <c r="W119" s="449"/>
      <c r="X119" s="446"/>
      <c r="Y119" s="446"/>
      <c r="Z119" s="446"/>
    </row>
    <row r="120" ht="26.25" customHeight="1">
      <c r="A120" s="446"/>
      <c r="B120" s="447"/>
      <c r="C120" s="447"/>
      <c r="D120" s="447"/>
      <c r="E120" s="447"/>
      <c r="F120" s="454"/>
      <c r="G120" s="454"/>
      <c r="H120" s="447"/>
      <c r="I120" s="460"/>
      <c r="J120" s="460"/>
      <c r="K120" s="449"/>
      <c r="L120" s="449"/>
      <c r="M120" s="449"/>
      <c r="N120" s="449"/>
      <c r="O120" s="446"/>
      <c r="P120" s="446"/>
      <c r="Q120" s="446"/>
      <c r="R120" s="449"/>
      <c r="S120" s="449"/>
      <c r="T120" s="449"/>
      <c r="U120" s="449"/>
      <c r="V120" s="452"/>
      <c r="W120" s="449"/>
      <c r="X120" s="446"/>
      <c r="Y120" s="446"/>
      <c r="Z120" s="446"/>
    </row>
    <row r="121" ht="26.25" customHeight="1">
      <c r="A121" s="446"/>
      <c r="B121" s="447"/>
      <c r="C121" s="447"/>
      <c r="D121" s="447"/>
      <c r="E121" s="447"/>
      <c r="F121" s="454"/>
      <c r="G121" s="454"/>
      <c r="H121" s="447"/>
      <c r="I121" s="460"/>
      <c r="J121" s="460"/>
      <c r="K121" s="449"/>
      <c r="L121" s="449"/>
      <c r="M121" s="449"/>
      <c r="N121" s="449"/>
      <c r="O121" s="446"/>
      <c r="P121" s="446"/>
      <c r="Q121" s="446"/>
      <c r="R121" s="449"/>
      <c r="S121" s="449"/>
      <c r="T121" s="449"/>
      <c r="U121" s="449"/>
      <c r="V121" s="452"/>
      <c r="W121" s="449"/>
      <c r="X121" s="446"/>
      <c r="Y121" s="446"/>
      <c r="Z121" s="446"/>
    </row>
    <row r="122" ht="26.25" customHeight="1">
      <c r="A122" s="446"/>
      <c r="B122" s="447"/>
      <c r="C122" s="447"/>
      <c r="D122" s="447"/>
      <c r="E122" s="447"/>
      <c r="F122" s="454"/>
      <c r="G122" s="454"/>
      <c r="H122" s="447"/>
      <c r="I122" s="460"/>
      <c r="J122" s="460"/>
      <c r="K122" s="449"/>
      <c r="L122" s="449"/>
      <c r="M122" s="449"/>
      <c r="N122" s="449"/>
      <c r="O122" s="446"/>
      <c r="P122" s="446"/>
      <c r="Q122" s="446"/>
      <c r="R122" s="449"/>
      <c r="S122" s="449"/>
      <c r="T122" s="449"/>
      <c r="U122" s="449"/>
      <c r="V122" s="452"/>
      <c r="W122" s="449"/>
      <c r="X122" s="446"/>
      <c r="Y122" s="446"/>
      <c r="Z122" s="446"/>
    </row>
    <row r="123" ht="26.25" customHeight="1">
      <c r="A123" s="446"/>
      <c r="B123" s="447"/>
      <c r="C123" s="447"/>
      <c r="D123" s="447"/>
      <c r="E123" s="447"/>
      <c r="F123" s="454"/>
      <c r="G123" s="454"/>
      <c r="H123" s="447"/>
      <c r="I123" s="460"/>
      <c r="J123" s="460"/>
      <c r="K123" s="449"/>
      <c r="L123" s="449"/>
      <c r="M123" s="449"/>
      <c r="N123" s="449"/>
      <c r="O123" s="446"/>
      <c r="P123" s="446"/>
      <c r="Q123" s="446"/>
      <c r="R123" s="449"/>
      <c r="S123" s="449"/>
      <c r="T123" s="449"/>
      <c r="U123" s="449"/>
      <c r="V123" s="452"/>
      <c r="W123" s="449"/>
      <c r="X123" s="446"/>
      <c r="Y123" s="446"/>
      <c r="Z123" s="446"/>
    </row>
    <row r="124" ht="26.25" customHeight="1">
      <c r="A124" s="446"/>
      <c r="B124" s="447"/>
      <c r="C124" s="447"/>
      <c r="D124" s="447"/>
      <c r="E124" s="447"/>
      <c r="F124" s="454"/>
      <c r="G124" s="454"/>
      <c r="H124" s="447"/>
      <c r="I124" s="460"/>
      <c r="J124" s="460"/>
      <c r="K124" s="449"/>
      <c r="L124" s="449"/>
      <c r="M124" s="449"/>
      <c r="N124" s="449"/>
      <c r="O124" s="446"/>
      <c r="P124" s="446"/>
      <c r="Q124" s="446"/>
      <c r="R124" s="449"/>
      <c r="S124" s="449"/>
      <c r="T124" s="449"/>
      <c r="U124" s="449"/>
      <c r="V124" s="452"/>
      <c r="W124" s="449"/>
      <c r="X124" s="446"/>
      <c r="Y124" s="446"/>
      <c r="Z124" s="446"/>
    </row>
    <row r="125" ht="26.25" customHeight="1">
      <c r="A125" s="446"/>
      <c r="B125" s="447"/>
      <c r="C125" s="447"/>
      <c r="D125" s="447"/>
      <c r="E125" s="447"/>
      <c r="F125" s="454"/>
      <c r="G125" s="454"/>
      <c r="H125" s="447"/>
      <c r="I125" s="460"/>
      <c r="J125" s="460"/>
      <c r="K125" s="449"/>
      <c r="L125" s="449"/>
      <c r="M125" s="449"/>
      <c r="N125" s="449"/>
      <c r="O125" s="446"/>
      <c r="P125" s="446"/>
      <c r="Q125" s="446"/>
      <c r="R125" s="449"/>
      <c r="S125" s="449"/>
      <c r="T125" s="449"/>
      <c r="U125" s="449"/>
      <c r="V125" s="452"/>
      <c r="W125" s="449"/>
      <c r="X125" s="446"/>
      <c r="Y125" s="446"/>
      <c r="Z125" s="446"/>
    </row>
    <row r="126" ht="26.25" customHeight="1">
      <c r="A126" s="446"/>
      <c r="B126" s="447"/>
      <c r="C126" s="447"/>
      <c r="D126" s="447"/>
      <c r="E126" s="447"/>
      <c r="F126" s="454"/>
      <c r="G126" s="454"/>
      <c r="H126" s="447"/>
      <c r="I126" s="460"/>
      <c r="J126" s="460"/>
      <c r="K126" s="449"/>
      <c r="L126" s="449"/>
      <c r="M126" s="449"/>
      <c r="N126" s="449"/>
      <c r="O126" s="446"/>
      <c r="P126" s="446"/>
      <c r="Q126" s="446"/>
      <c r="R126" s="449"/>
      <c r="S126" s="449"/>
      <c r="T126" s="449"/>
      <c r="U126" s="449"/>
      <c r="V126" s="452"/>
      <c r="W126" s="449"/>
      <c r="X126" s="446"/>
      <c r="Y126" s="446"/>
      <c r="Z126" s="446"/>
    </row>
    <row r="127" ht="26.25" customHeight="1">
      <c r="A127" s="446"/>
      <c r="B127" s="447"/>
      <c r="C127" s="447"/>
      <c r="D127" s="447"/>
      <c r="E127" s="447"/>
      <c r="F127" s="454"/>
      <c r="G127" s="454"/>
      <c r="H127" s="447"/>
      <c r="I127" s="460"/>
      <c r="J127" s="460"/>
      <c r="K127" s="449"/>
      <c r="L127" s="449"/>
      <c r="M127" s="449"/>
      <c r="N127" s="449"/>
      <c r="O127" s="446"/>
      <c r="P127" s="446"/>
      <c r="Q127" s="446"/>
      <c r="R127" s="449"/>
      <c r="S127" s="449"/>
      <c r="T127" s="449"/>
      <c r="U127" s="449"/>
      <c r="V127" s="452"/>
      <c r="W127" s="449"/>
      <c r="X127" s="446"/>
      <c r="Y127" s="446"/>
      <c r="Z127" s="446"/>
    </row>
    <row r="128" ht="26.25" customHeight="1">
      <c r="A128" s="446"/>
      <c r="B128" s="447"/>
      <c r="C128" s="447"/>
      <c r="D128" s="447"/>
      <c r="E128" s="447"/>
      <c r="F128" s="454"/>
      <c r="G128" s="454"/>
      <c r="H128" s="447"/>
      <c r="I128" s="460"/>
      <c r="J128" s="460"/>
      <c r="K128" s="449"/>
      <c r="L128" s="449"/>
      <c r="M128" s="449"/>
      <c r="N128" s="449"/>
      <c r="O128" s="446"/>
      <c r="P128" s="446"/>
      <c r="Q128" s="446"/>
      <c r="R128" s="449"/>
      <c r="S128" s="449"/>
      <c r="T128" s="449"/>
      <c r="U128" s="449"/>
      <c r="V128" s="452"/>
      <c r="W128" s="449"/>
      <c r="X128" s="446"/>
      <c r="Y128" s="446"/>
      <c r="Z128" s="446"/>
    </row>
    <row r="129" ht="26.25" customHeight="1">
      <c r="A129" s="446"/>
      <c r="B129" s="447"/>
      <c r="C129" s="447"/>
      <c r="D129" s="447"/>
      <c r="E129" s="447"/>
      <c r="F129" s="454"/>
      <c r="G129" s="454"/>
      <c r="H129" s="447"/>
      <c r="I129" s="460"/>
      <c r="J129" s="460"/>
      <c r="K129" s="449"/>
      <c r="L129" s="449"/>
      <c r="M129" s="449"/>
      <c r="N129" s="449"/>
      <c r="O129" s="446"/>
      <c r="P129" s="446"/>
      <c r="Q129" s="446"/>
      <c r="R129" s="449"/>
      <c r="S129" s="449"/>
      <c r="T129" s="449"/>
      <c r="U129" s="449"/>
      <c r="V129" s="452"/>
      <c r="W129" s="449"/>
      <c r="X129" s="446"/>
      <c r="Y129" s="446"/>
      <c r="Z129" s="446"/>
    </row>
    <row r="130" ht="26.25" customHeight="1">
      <c r="A130" s="446"/>
      <c r="B130" s="447"/>
      <c r="C130" s="447"/>
      <c r="D130" s="447"/>
      <c r="E130" s="447"/>
      <c r="F130" s="454"/>
      <c r="G130" s="454"/>
      <c r="H130" s="447"/>
      <c r="I130" s="460"/>
      <c r="J130" s="460"/>
      <c r="K130" s="449"/>
      <c r="L130" s="449"/>
      <c r="M130" s="449"/>
      <c r="N130" s="449"/>
      <c r="O130" s="446"/>
      <c r="P130" s="446"/>
      <c r="Q130" s="446"/>
      <c r="R130" s="449"/>
      <c r="S130" s="449"/>
      <c r="T130" s="449"/>
      <c r="U130" s="449"/>
      <c r="V130" s="452"/>
      <c r="W130" s="449"/>
      <c r="X130" s="446"/>
      <c r="Y130" s="446"/>
      <c r="Z130" s="446"/>
    </row>
    <row r="131" ht="26.25" customHeight="1">
      <c r="A131" s="446"/>
      <c r="B131" s="447"/>
      <c r="C131" s="447"/>
      <c r="D131" s="447"/>
      <c r="E131" s="447"/>
      <c r="F131" s="454"/>
      <c r="G131" s="454"/>
      <c r="H131" s="447"/>
      <c r="I131" s="460"/>
      <c r="J131" s="460"/>
      <c r="K131" s="449"/>
      <c r="L131" s="449"/>
      <c r="M131" s="449"/>
      <c r="N131" s="449"/>
      <c r="O131" s="446"/>
      <c r="P131" s="446"/>
      <c r="Q131" s="446"/>
      <c r="R131" s="449"/>
      <c r="S131" s="449"/>
      <c r="T131" s="449"/>
      <c r="U131" s="449"/>
      <c r="V131" s="452"/>
      <c r="W131" s="449"/>
      <c r="X131" s="446"/>
      <c r="Y131" s="446"/>
      <c r="Z131" s="446"/>
    </row>
    <row r="132" ht="26.25" customHeight="1">
      <c r="A132" s="446"/>
      <c r="B132" s="447"/>
      <c r="C132" s="447"/>
      <c r="D132" s="447"/>
      <c r="E132" s="447"/>
      <c r="F132" s="454"/>
      <c r="G132" s="454"/>
      <c r="H132" s="447"/>
      <c r="I132" s="460"/>
      <c r="J132" s="460"/>
      <c r="K132" s="449"/>
      <c r="L132" s="449"/>
      <c r="M132" s="449"/>
      <c r="N132" s="449"/>
      <c r="O132" s="446"/>
      <c r="P132" s="446"/>
      <c r="Q132" s="446"/>
      <c r="R132" s="449"/>
      <c r="S132" s="449"/>
      <c r="T132" s="449"/>
      <c r="U132" s="449"/>
      <c r="V132" s="452"/>
      <c r="W132" s="449"/>
      <c r="X132" s="446"/>
      <c r="Y132" s="446"/>
      <c r="Z132" s="446"/>
    </row>
    <row r="133" ht="26.25" customHeight="1">
      <c r="A133" s="446"/>
      <c r="B133" s="447"/>
      <c r="C133" s="447"/>
      <c r="D133" s="447"/>
      <c r="E133" s="447"/>
      <c r="F133" s="454"/>
      <c r="G133" s="454"/>
      <c r="H133" s="447"/>
      <c r="I133" s="460"/>
      <c r="J133" s="460"/>
      <c r="K133" s="449"/>
      <c r="L133" s="449"/>
      <c r="M133" s="449"/>
      <c r="N133" s="449"/>
      <c r="O133" s="446"/>
      <c r="P133" s="446"/>
      <c r="Q133" s="446"/>
      <c r="R133" s="449"/>
      <c r="S133" s="449"/>
      <c r="T133" s="449"/>
      <c r="U133" s="449"/>
      <c r="V133" s="452"/>
      <c r="W133" s="449"/>
      <c r="X133" s="446"/>
      <c r="Y133" s="446"/>
      <c r="Z133" s="446"/>
    </row>
    <row r="134" ht="26.25" customHeight="1">
      <c r="A134" s="446"/>
      <c r="B134" s="447"/>
      <c r="C134" s="447"/>
      <c r="D134" s="447"/>
      <c r="E134" s="447"/>
      <c r="F134" s="454"/>
      <c r="G134" s="454"/>
      <c r="H134" s="447"/>
      <c r="I134" s="460"/>
      <c r="J134" s="460"/>
      <c r="K134" s="449"/>
      <c r="L134" s="449"/>
      <c r="M134" s="449"/>
      <c r="N134" s="449"/>
      <c r="O134" s="446"/>
      <c r="P134" s="446"/>
      <c r="Q134" s="446"/>
      <c r="R134" s="449"/>
      <c r="S134" s="449"/>
      <c r="T134" s="449"/>
      <c r="U134" s="449"/>
      <c r="V134" s="452"/>
      <c r="W134" s="449"/>
      <c r="X134" s="446"/>
      <c r="Y134" s="446"/>
      <c r="Z134" s="446"/>
    </row>
    <row r="135" ht="26.25" customHeight="1">
      <c r="A135" s="446"/>
      <c r="B135" s="447"/>
      <c r="C135" s="447"/>
      <c r="D135" s="447"/>
      <c r="E135" s="447"/>
      <c r="F135" s="454"/>
      <c r="G135" s="454"/>
      <c r="H135" s="447"/>
      <c r="I135" s="460"/>
      <c r="J135" s="460"/>
      <c r="K135" s="449"/>
      <c r="L135" s="449"/>
      <c r="M135" s="449"/>
      <c r="N135" s="449"/>
      <c r="O135" s="446"/>
      <c r="P135" s="446"/>
      <c r="Q135" s="446"/>
      <c r="R135" s="449"/>
      <c r="S135" s="449"/>
      <c r="T135" s="449"/>
      <c r="U135" s="449"/>
      <c r="V135" s="452"/>
      <c r="W135" s="449"/>
      <c r="X135" s="446"/>
      <c r="Y135" s="446"/>
      <c r="Z135" s="446"/>
    </row>
    <row r="136" ht="26.25" customHeight="1">
      <c r="A136" s="446"/>
      <c r="B136" s="447"/>
      <c r="C136" s="447"/>
      <c r="D136" s="447"/>
      <c r="E136" s="447"/>
      <c r="F136" s="454"/>
      <c r="G136" s="454"/>
      <c r="H136" s="447"/>
      <c r="I136" s="460"/>
      <c r="J136" s="460"/>
      <c r="K136" s="449"/>
      <c r="L136" s="449"/>
      <c r="M136" s="449"/>
      <c r="N136" s="449"/>
      <c r="O136" s="446"/>
      <c r="P136" s="446"/>
      <c r="Q136" s="446"/>
      <c r="R136" s="449"/>
      <c r="S136" s="449"/>
      <c r="T136" s="449"/>
      <c r="U136" s="449"/>
      <c r="V136" s="452"/>
      <c r="W136" s="449"/>
      <c r="X136" s="446"/>
      <c r="Y136" s="446"/>
      <c r="Z136" s="446"/>
    </row>
    <row r="137" ht="26.25" customHeight="1">
      <c r="A137" s="446"/>
      <c r="B137" s="447"/>
      <c r="C137" s="447"/>
      <c r="D137" s="447"/>
      <c r="E137" s="447"/>
      <c r="F137" s="454"/>
      <c r="G137" s="454"/>
      <c r="H137" s="447"/>
      <c r="I137" s="460"/>
      <c r="J137" s="460"/>
      <c r="K137" s="449"/>
      <c r="L137" s="449"/>
      <c r="M137" s="449"/>
      <c r="N137" s="449"/>
      <c r="O137" s="446"/>
      <c r="P137" s="446"/>
      <c r="Q137" s="446"/>
      <c r="R137" s="449"/>
      <c r="S137" s="449"/>
      <c r="T137" s="449"/>
      <c r="U137" s="449"/>
      <c r="V137" s="452"/>
      <c r="W137" s="449"/>
      <c r="X137" s="446"/>
      <c r="Y137" s="446"/>
      <c r="Z137" s="446"/>
    </row>
    <row r="138" ht="26.25" customHeight="1">
      <c r="A138" s="446"/>
      <c r="B138" s="447"/>
      <c r="C138" s="447"/>
      <c r="D138" s="447"/>
      <c r="E138" s="447"/>
      <c r="F138" s="454"/>
      <c r="G138" s="454"/>
      <c r="H138" s="447"/>
      <c r="I138" s="460"/>
      <c r="J138" s="460"/>
      <c r="K138" s="449"/>
      <c r="L138" s="449"/>
      <c r="M138" s="449"/>
      <c r="N138" s="449"/>
      <c r="O138" s="446"/>
      <c r="P138" s="446"/>
      <c r="Q138" s="446"/>
      <c r="R138" s="449"/>
      <c r="S138" s="449"/>
      <c r="T138" s="449"/>
      <c r="U138" s="449"/>
      <c r="V138" s="452"/>
      <c r="W138" s="449"/>
      <c r="X138" s="446"/>
      <c r="Y138" s="446"/>
      <c r="Z138" s="446"/>
    </row>
    <row r="139" ht="26.25" customHeight="1">
      <c r="A139" s="446"/>
      <c r="B139" s="447"/>
      <c r="C139" s="447"/>
      <c r="D139" s="447"/>
      <c r="E139" s="447"/>
      <c r="F139" s="454"/>
      <c r="G139" s="454"/>
      <c r="H139" s="447"/>
      <c r="I139" s="460"/>
      <c r="J139" s="460"/>
      <c r="K139" s="449"/>
      <c r="L139" s="449"/>
      <c r="M139" s="449"/>
      <c r="N139" s="449"/>
      <c r="O139" s="446"/>
      <c r="P139" s="446"/>
      <c r="Q139" s="446"/>
      <c r="R139" s="449"/>
      <c r="S139" s="449"/>
      <c r="T139" s="449"/>
      <c r="U139" s="449"/>
      <c r="V139" s="452"/>
      <c r="W139" s="449"/>
      <c r="X139" s="446"/>
      <c r="Y139" s="446"/>
      <c r="Z139" s="446"/>
    </row>
    <row r="140" ht="26.25" customHeight="1">
      <c r="A140" s="446"/>
      <c r="B140" s="447"/>
      <c r="C140" s="447"/>
      <c r="D140" s="447"/>
      <c r="E140" s="447"/>
      <c r="F140" s="454"/>
      <c r="G140" s="454"/>
      <c r="H140" s="447"/>
      <c r="I140" s="460"/>
      <c r="J140" s="460"/>
      <c r="K140" s="449"/>
      <c r="L140" s="449"/>
      <c r="M140" s="449"/>
      <c r="N140" s="449"/>
      <c r="O140" s="446"/>
      <c r="P140" s="446"/>
      <c r="Q140" s="446"/>
      <c r="R140" s="449"/>
      <c r="S140" s="449"/>
      <c r="T140" s="449"/>
      <c r="U140" s="449"/>
      <c r="V140" s="452"/>
      <c r="W140" s="449"/>
      <c r="X140" s="446"/>
      <c r="Y140" s="446"/>
      <c r="Z140" s="446"/>
    </row>
    <row r="141" ht="26.25" customHeight="1">
      <c r="A141" s="446"/>
      <c r="B141" s="447"/>
      <c r="C141" s="447"/>
      <c r="D141" s="447"/>
      <c r="E141" s="447"/>
      <c r="F141" s="454"/>
      <c r="G141" s="454"/>
      <c r="H141" s="447"/>
      <c r="I141" s="460"/>
      <c r="J141" s="460"/>
      <c r="K141" s="449"/>
      <c r="L141" s="449"/>
      <c r="M141" s="449"/>
      <c r="N141" s="449"/>
      <c r="O141" s="446"/>
      <c r="P141" s="446"/>
      <c r="Q141" s="446"/>
      <c r="R141" s="449"/>
      <c r="S141" s="449"/>
      <c r="T141" s="449"/>
      <c r="U141" s="449"/>
      <c r="V141" s="452"/>
      <c r="W141" s="449"/>
      <c r="X141" s="446"/>
      <c r="Y141" s="446"/>
      <c r="Z141" s="446"/>
    </row>
    <row r="142" ht="26.25" customHeight="1">
      <c r="A142" s="446"/>
      <c r="B142" s="447"/>
      <c r="C142" s="447"/>
      <c r="D142" s="447"/>
      <c r="E142" s="447"/>
      <c r="F142" s="454"/>
      <c r="G142" s="454"/>
      <c r="H142" s="447"/>
      <c r="I142" s="460"/>
      <c r="J142" s="460"/>
      <c r="K142" s="449"/>
      <c r="L142" s="449"/>
      <c r="M142" s="449"/>
      <c r="N142" s="449"/>
      <c r="O142" s="446"/>
      <c r="P142" s="446"/>
      <c r="Q142" s="446"/>
      <c r="R142" s="449"/>
      <c r="S142" s="449"/>
      <c r="T142" s="449"/>
      <c r="U142" s="449"/>
      <c r="V142" s="452"/>
      <c r="W142" s="449"/>
      <c r="X142" s="446"/>
      <c r="Y142" s="446"/>
      <c r="Z142" s="446"/>
    </row>
    <row r="143" ht="26.25" customHeight="1">
      <c r="A143" s="446"/>
      <c r="B143" s="447"/>
      <c r="C143" s="447"/>
      <c r="D143" s="447"/>
      <c r="E143" s="447"/>
      <c r="F143" s="454"/>
      <c r="G143" s="454"/>
      <c r="H143" s="447"/>
      <c r="I143" s="460"/>
      <c r="J143" s="460"/>
      <c r="K143" s="449"/>
      <c r="L143" s="449"/>
      <c r="M143" s="449"/>
      <c r="N143" s="449"/>
      <c r="O143" s="446"/>
      <c r="P143" s="446"/>
      <c r="Q143" s="446"/>
      <c r="R143" s="449"/>
      <c r="S143" s="449"/>
      <c r="T143" s="449"/>
      <c r="U143" s="449"/>
      <c r="V143" s="452"/>
      <c r="W143" s="449"/>
      <c r="X143" s="446"/>
      <c r="Y143" s="446"/>
      <c r="Z143" s="446"/>
    </row>
    <row r="144" ht="26.25" customHeight="1">
      <c r="A144" s="446"/>
      <c r="B144" s="447"/>
      <c r="C144" s="447"/>
      <c r="D144" s="447"/>
      <c r="E144" s="447"/>
      <c r="F144" s="454"/>
      <c r="G144" s="454"/>
      <c r="H144" s="447"/>
      <c r="I144" s="460"/>
      <c r="J144" s="460"/>
      <c r="K144" s="449"/>
      <c r="L144" s="449"/>
      <c r="M144" s="449"/>
      <c r="N144" s="449"/>
      <c r="O144" s="446"/>
      <c r="P144" s="446"/>
      <c r="Q144" s="446"/>
      <c r="R144" s="449"/>
      <c r="S144" s="449"/>
      <c r="T144" s="449"/>
      <c r="U144" s="449"/>
      <c r="V144" s="452"/>
      <c r="W144" s="449"/>
      <c r="X144" s="446"/>
      <c r="Y144" s="446"/>
      <c r="Z144" s="446"/>
    </row>
    <row r="145" ht="26.25" customHeight="1">
      <c r="A145" s="446"/>
      <c r="B145" s="447"/>
      <c r="C145" s="447"/>
      <c r="D145" s="447"/>
      <c r="E145" s="447"/>
      <c r="F145" s="454"/>
      <c r="G145" s="454"/>
      <c r="H145" s="447"/>
      <c r="I145" s="460"/>
      <c r="J145" s="460"/>
      <c r="K145" s="449"/>
      <c r="L145" s="449"/>
      <c r="M145" s="449"/>
      <c r="N145" s="449"/>
      <c r="O145" s="446"/>
      <c r="P145" s="446"/>
      <c r="Q145" s="446"/>
      <c r="R145" s="449"/>
      <c r="S145" s="449"/>
      <c r="T145" s="449"/>
      <c r="U145" s="449"/>
      <c r="V145" s="452"/>
      <c r="W145" s="449"/>
      <c r="X145" s="446"/>
      <c r="Y145" s="446"/>
      <c r="Z145" s="446"/>
    </row>
    <row r="146" ht="26.25" customHeight="1">
      <c r="A146" s="446"/>
      <c r="B146" s="447"/>
      <c r="C146" s="447"/>
      <c r="D146" s="447"/>
      <c r="E146" s="447"/>
      <c r="F146" s="454"/>
      <c r="G146" s="454"/>
      <c r="H146" s="447"/>
      <c r="I146" s="460"/>
      <c r="J146" s="460"/>
      <c r="K146" s="449"/>
      <c r="L146" s="449"/>
      <c r="M146" s="449"/>
      <c r="N146" s="449"/>
      <c r="O146" s="446"/>
      <c r="P146" s="446"/>
      <c r="Q146" s="446"/>
      <c r="R146" s="449"/>
      <c r="S146" s="449"/>
      <c r="T146" s="449"/>
      <c r="U146" s="449"/>
      <c r="V146" s="452"/>
      <c r="W146" s="449"/>
      <c r="X146" s="446"/>
      <c r="Y146" s="446"/>
      <c r="Z146" s="446"/>
    </row>
    <row r="147" ht="26.25" customHeight="1">
      <c r="A147" s="446"/>
      <c r="B147" s="447"/>
      <c r="C147" s="447"/>
      <c r="D147" s="447"/>
      <c r="E147" s="447"/>
      <c r="F147" s="454"/>
      <c r="G147" s="454"/>
      <c r="H147" s="447"/>
      <c r="I147" s="460"/>
      <c r="J147" s="460"/>
      <c r="K147" s="449"/>
      <c r="L147" s="449"/>
      <c r="M147" s="449"/>
      <c r="N147" s="449"/>
      <c r="O147" s="446"/>
      <c r="P147" s="446"/>
      <c r="Q147" s="446"/>
      <c r="R147" s="449"/>
      <c r="S147" s="449"/>
      <c r="T147" s="449"/>
      <c r="U147" s="449"/>
      <c r="V147" s="452"/>
      <c r="W147" s="449"/>
      <c r="X147" s="446"/>
      <c r="Y147" s="446"/>
      <c r="Z147" s="446"/>
    </row>
    <row r="148" ht="26.25" customHeight="1">
      <c r="A148" s="446"/>
      <c r="B148" s="447"/>
      <c r="C148" s="447"/>
      <c r="D148" s="447"/>
      <c r="E148" s="447"/>
      <c r="F148" s="454"/>
      <c r="G148" s="454"/>
      <c r="H148" s="447"/>
      <c r="I148" s="460"/>
      <c r="J148" s="460"/>
      <c r="K148" s="449"/>
      <c r="L148" s="449"/>
      <c r="M148" s="449"/>
      <c r="N148" s="449"/>
      <c r="O148" s="446"/>
      <c r="P148" s="446"/>
      <c r="Q148" s="446"/>
      <c r="R148" s="449"/>
      <c r="S148" s="449"/>
      <c r="T148" s="449"/>
      <c r="U148" s="449"/>
      <c r="V148" s="452"/>
      <c r="W148" s="449"/>
      <c r="X148" s="446"/>
      <c r="Y148" s="446"/>
      <c r="Z148" s="446"/>
    </row>
    <row r="149" ht="26.25" customHeight="1">
      <c r="A149" s="446"/>
      <c r="B149" s="447"/>
      <c r="C149" s="447"/>
      <c r="D149" s="447"/>
      <c r="E149" s="447"/>
      <c r="F149" s="454"/>
      <c r="G149" s="454"/>
      <c r="H149" s="447"/>
      <c r="I149" s="460"/>
      <c r="J149" s="460"/>
      <c r="K149" s="449"/>
      <c r="L149" s="449"/>
      <c r="M149" s="449"/>
      <c r="N149" s="449"/>
      <c r="O149" s="446"/>
      <c r="P149" s="446"/>
      <c r="Q149" s="446"/>
      <c r="R149" s="449"/>
      <c r="S149" s="449"/>
      <c r="T149" s="449"/>
      <c r="U149" s="449"/>
      <c r="V149" s="452"/>
      <c r="W149" s="449"/>
      <c r="X149" s="446"/>
      <c r="Y149" s="446"/>
      <c r="Z149" s="446"/>
    </row>
    <row r="150" ht="26.25" customHeight="1">
      <c r="A150" s="446"/>
      <c r="B150" s="447"/>
      <c r="C150" s="447"/>
      <c r="D150" s="447"/>
      <c r="E150" s="447"/>
      <c r="F150" s="454"/>
      <c r="G150" s="454"/>
      <c r="H150" s="447"/>
      <c r="I150" s="460"/>
      <c r="J150" s="460"/>
      <c r="K150" s="449"/>
      <c r="L150" s="449"/>
      <c r="M150" s="449"/>
      <c r="N150" s="449"/>
      <c r="O150" s="446"/>
      <c r="P150" s="446"/>
      <c r="Q150" s="446"/>
      <c r="R150" s="449"/>
      <c r="S150" s="449"/>
      <c r="T150" s="449"/>
      <c r="U150" s="449"/>
      <c r="V150" s="452"/>
      <c r="W150" s="449"/>
      <c r="X150" s="446"/>
      <c r="Y150" s="446"/>
      <c r="Z150" s="446"/>
    </row>
    <row r="151" ht="26.25" customHeight="1">
      <c r="A151" s="446"/>
      <c r="B151" s="447"/>
      <c r="C151" s="447"/>
      <c r="D151" s="447"/>
      <c r="E151" s="447"/>
      <c r="F151" s="454"/>
      <c r="G151" s="454"/>
      <c r="H151" s="447"/>
      <c r="I151" s="460"/>
      <c r="J151" s="460"/>
      <c r="K151" s="449"/>
      <c r="L151" s="449"/>
      <c r="M151" s="449"/>
      <c r="N151" s="449"/>
      <c r="O151" s="446"/>
      <c r="P151" s="446"/>
      <c r="Q151" s="446"/>
      <c r="R151" s="449"/>
      <c r="S151" s="449"/>
      <c r="T151" s="449"/>
      <c r="U151" s="449"/>
      <c r="V151" s="452"/>
      <c r="W151" s="449"/>
      <c r="X151" s="446"/>
      <c r="Y151" s="446"/>
      <c r="Z151" s="446"/>
    </row>
    <row r="152" ht="26.25" customHeight="1">
      <c r="A152" s="446"/>
      <c r="B152" s="447"/>
      <c r="C152" s="447"/>
      <c r="D152" s="447"/>
      <c r="E152" s="447"/>
      <c r="F152" s="454"/>
      <c r="G152" s="454"/>
      <c r="H152" s="447"/>
      <c r="I152" s="460"/>
      <c r="J152" s="460"/>
      <c r="K152" s="449"/>
      <c r="L152" s="449"/>
      <c r="M152" s="449"/>
      <c r="N152" s="449"/>
      <c r="O152" s="446"/>
      <c r="P152" s="446"/>
      <c r="Q152" s="446"/>
      <c r="R152" s="449"/>
      <c r="S152" s="449"/>
      <c r="T152" s="449"/>
      <c r="U152" s="449"/>
      <c r="V152" s="452"/>
      <c r="W152" s="449"/>
      <c r="X152" s="446"/>
      <c r="Y152" s="446"/>
      <c r="Z152" s="446"/>
    </row>
    <row r="153" ht="26.25" customHeight="1">
      <c r="A153" s="446"/>
      <c r="B153" s="447"/>
      <c r="C153" s="447"/>
      <c r="D153" s="447"/>
      <c r="E153" s="447"/>
      <c r="F153" s="454"/>
      <c r="G153" s="454"/>
      <c r="H153" s="447"/>
      <c r="I153" s="460"/>
      <c r="J153" s="460"/>
      <c r="K153" s="449"/>
      <c r="L153" s="449"/>
      <c r="M153" s="449"/>
      <c r="N153" s="449"/>
      <c r="O153" s="446"/>
      <c r="P153" s="446"/>
      <c r="Q153" s="446"/>
      <c r="R153" s="449"/>
      <c r="S153" s="449"/>
      <c r="T153" s="449"/>
      <c r="U153" s="449"/>
      <c r="V153" s="452"/>
      <c r="W153" s="449"/>
      <c r="X153" s="446"/>
      <c r="Y153" s="446"/>
      <c r="Z153" s="446"/>
    </row>
    <row r="154" ht="26.25" customHeight="1">
      <c r="A154" s="446"/>
      <c r="B154" s="447"/>
      <c r="C154" s="447"/>
      <c r="D154" s="447"/>
      <c r="E154" s="447"/>
      <c r="F154" s="454"/>
      <c r="G154" s="454"/>
      <c r="H154" s="447"/>
      <c r="I154" s="460"/>
      <c r="J154" s="460"/>
      <c r="K154" s="449"/>
      <c r="L154" s="449"/>
      <c r="M154" s="449"/>
      <c r="N154" s="449"/>
      <c r="O154" s="446"/>
      <c r="P154" s="446"/>
      <c r="Q154" s="446"/>
      <c r="R154" s="449"/>
      <c r="S154" s="449"/>
      <c r="T154" s="449"/>
      <c r="U154" s="449"/>
      <c r="V154" s="452"/>
      <c r="W154" s="449"/>
      <c r="X154" s="446"/>
      <c r="Y154" s="446"/>
      <c r="Z154" s="446"/>
    </row>
    <row r="155" ht="26.25" customHeight="1">
      <c r="A155" s="446"/>
      <c r="B155" s="447"/>
      <c r="C155" s="447"/>
      <c r="D155" s="447"/>
      <c r="E155" s="447"/>
      <c r="F155" s="454"/>
      <c r="G155" s="454"/>
      <c r="H155" s="447"/>
      <c r="I155" s="460"/>
      <c r="J155" s="460"/>
      <c r="K155" s="449"/>
      <c r="L155" s="449"/>
      <c r="M155" s="449"/>
      <c r="N155" s="449"/>
      <c r="O155" s="446"/>
      <c r="P155" s="446"/>
      <c r="Q155" s="446"/>
      <c r="R155" s="449"/>
      <c r="S155" s="449"/>
      <c r="T155" s="449"/>
      <c r="U155" s="449"/>
      <c r="V155" s="452"/>
      <c r="W155" s="449"/>
      <c r="X155" s="446"/>
      <c r="Y155" s="446"/>
      <c r="Z155" s="446"/>
    </row>
    <row r="156" ht="26.25" customHeight="1">
      <c r="A156" s="446"/>
      <c r="B156" s="447"/>
      <c r="C156" s="447"/>
      <c r="D156" s="447"/>
      <c r="E156" s="447"/>
      <c r="F156" s="454"/>
      <c r="G156" s="454"/>
      <c r="H156" s="447"/>
      <c r="I156" s="460"/>
      <c r="J156" s="460"/>
      <c r="K156" s="449"/>
      <c r="L156" s="449"/>
      <c r="M156" s="449"/>
      <c r="N156" s="449"/>
      <c r="O156" s="446"/>
      <c r="P156" s="446"/>
      <c r="Q156" s="446"/>
      <c r="R156" s="449"/>
      <c r="S156" s="449"/>
      <c r="T156" s="449"/>
      <c r="U156" s="449"/>
      <c r="V156" s="452"/>
      <c r="W156" s="449"/>
      <c r="X156" s="446"/>
      <c r="Y156" s="446"/>
      <c r="Z156" s="446"/>
    </row>
    <row r="157" ht="26.25" customHeight="1">
      <c r="A157" s="446"/>
      <c r="B157" s="447"/>
      <c r="C157" s="447"/>
      <c r="D157" s="447"/>
      <c r="E157" s="447"/>
      <c r="F157" s="454"/>
      <c r="G157" s="454"/>
      <c r="H157" s="447"/>
      <c r="I157" s="460"/>
      <c r="J157" s="460"/>
      <c r="K157" s="449"/>
      <c r="L157" s="449"/>
      <c r="M157" s="449"/>
      <c r="N157" s="449"/>
      <c r="O157" s="446"/>
      <c r="P157" s="446"/>
      <c r="Q157" s="446"/>
      <c r="R157" s="449"/>
      <c r="S157" s="449"/>
      <c r="T157" s="449"/>
      <c r="U157" s="449"/>
      <c r="V157" s="452"/>
      <c r="W157" s="449"/>
      <c r="X157" s="446"/>
      <c r="Y157" s="446"/>
      <c r="Z157" s="446"/>
    </row>
    <row r="158" ht="26.25" customHeight="1">
      <c r="A158" s="446"/>
      <c r="B158" s="447"/>
      <c r="C158" s="447"/>
      <c r="D158" s="447"/>
      <c r="E158" s="447"/>
      <c r="F158" s="454"/>
      <c r="G158" s="454"/>
      <c r="H158" s="447"/>
      <c r="I158" s="460"/>
      <c r="J158" s="460"/>
      <c r="K158" s="449"/>
      <c r="L158" s="449"/>
      <c r="M158" s="449"/>
      <c r="N158" s="449"/>
      <c r="O158" s="446"/>
      <c r="P158" s="446"/>
      <c r="Q158" s="446"/>
      <c r="R158" s="449"/>
      <c r="S158" s="449"/>
      <c r="T158" s="449"/>
      <c r="U158" s="449"/>
      <c r="V158" s="452"/>
      <c r="W158" s="449"/>
      <c r="X158" s="446"/>
      <c r="Y158" s="446"/>
      <c r="Z158" s="446"/>
    </row>
    <row r="159" ht="26.25" customHeight="1">
      <c r="A159" s="446"/>
      <c r="B159" s="447"/>
      <c r="C159" s="447"/>
      <c r="D159" s="447"/>
      <c r="E159" s="447"/>
      <c r="F159" s="454"/>
      <c r="G159" s="454"/>
      <c r="H159" s="447"/>
      <c r="I159" s="460"/>
      <c r="J159" s="460"/>
      <c r="K159" s="449"/>
      <c r="L159" s="449"/>
      <c r="M159" s="449"/>
      <c r="N159" s="449"/>
      <c r="O159" s="446"/>
      <c r="P159" s="446"/>
      <c r="Q159" s="446"/>
      <c r="R159" s="449"/>
      <c r="S159" s="449"/>
      <c r="T159" s="449"/>
      <c r="U159" s="449"/>
      <c r="V159" s="452"/>
      <c r="W159" s="449"/>
      <c r="X159" s="446"/>
      <c r="Y159" s="446"/>
      <c r="Z159" s="446"/>
    </row>
    <row r="160" ht="26.25" customHeight="1">
      <c r="A160" s="446"/>
      <c r="B160" s="447"/>
      <c r="C160" s="447"/>
      <c r="D160" s="447"/>
      <c r="E160" s="447"/>
      <c r="F160" s="454"/>
      <c r="G160" s="454"/>
      <c r="H160" s="447"/>
      <c r="I160" s="460"/>
      <c r="J160" s="460"/>
      <c r="K160" s="449"/>
      <c r="L160" s="449"/>
      <c r="M160" s="449"/>
      <c r="N160" s="449"/>
      <c r="O160" s="446"/>
      <c r="P160" s="446"/>
      <c r="Q160" s="446"/>
      <c r="R160" s="449"/>
      <c r="S160" s="449"/>
      <c r="T160" s="449"/>
      <c r="U160" s="449"/>
      <c r="V160" s="452"/>
      <c r="W160" s="449"/>
      <c r="X160" s="446"/>
      <c r="Y160" s="446"/>
      <c r="Z160" s="446"/>
    </row>
    <row r="161" ht="26.25" customHeight="1">
      <c r="A161" s="446"/>
      <c r="B161" s="447"/>
      <c r="C161" s="447"/>
      <c r="D161" s="447"/>
      <c r="E161" s="447"/>
      <c r="F161" s="454"/>
      <c r="G161" s="454"/>
      <c r="H161" s="447"/>
      <c r="I161" s="460"/>
      <c r="J161" s="460"/>
      <c r="K161" s="449"/>
      <c r="L161" s="449"/>
      <c r="M161" s="449"/>
      <c r="N161" s="449"/>
      <c r="O161" s="446"/>
      <c r="P161" s="446"/>
      <c r="Q161" s="446"/>
      <c r="R161" s="449"/>
      <c r="S161" s="449"/>
      <c r="T161" s="449"/>
      <c r="U161" s="449"/>
      <c r="V161" s="452"/>
      <c r="W161" s="449"/>
      <c r="X161" s="446"/>
      <c r="Y161" s="446"/>
      <c r="Z161" s="446"/>
    </row>
    <row r="162" ht="26.25" customHeight="1">
      <c r="A162" s="446"/>
      <c r="B162" s="447"/>
      <c r="C162" s="447"/>
      <c r="D162" s="447"/>
      <c r="E162" s="447"/>
      <c r="F162" s="454"/>
      <c r="G162" s="454"/>
      <c r="H162" s="447"/>
      <c r="I162" s="460"/>
      <c r="J162" s="460"/>
      <c r="K162" s="449"/>
      <c r="L162" s="449"/>
      <c r="M162" s="449"/>
      <c r="N162" s="449"/>
      <c r="O162" s="446"/>
      <c r="P162" s="446"/>
      <c r="Q162" s="446"/>
      <c r="R162" s="449"/>
      <c r="S162" s="449"/>
      <c r="T162" s="449"/>
      <c r="U162" s="449"/>
      <c r="V162" s="452"/>
      <c r="W162" s="449"/>
      <c r="X162" s="446"/>
      <c r="Y162" s="446"/>
      <c r="Z162" s="446"/>
    </row>
    <row r="163" ht="26.25" customHeight="1">
      <c r="A163" s="446"/>
      <c r="B163" s="447"/>
      <c r="C163" s="447"/>
      <c r="D163" s="447"/>
      <c r="E163" s="447"/>
      <c r="F163" s="454"/>
      <c r="G163" s="454"/>
      <c r="H163" s="447"/>
      <c r="I163" s="460"/>
      <c r="J163" s="460"/>
      <c r="K163" s="449"/>
      <c r="L163" s="449"/>
      <c r="M163" s="449"/>
      <c r="N163" s="449"/>
      <c r="O163" s="446"/>
      <c r="P163" s="446"/>
      <c r="Q163" s="446"/>
      <c r="R163" s="449"/>
      <c r="S163" s="449"/>
      <c r="T163" s="449"/>
      <c r="U163" s="449"/>
      <c r="V163" s="452"/>
      <c r="W163" s="449"/>
      <c r="X163" s="446"/>
      <c r="Y163" s="446"/>
      <c r="Z163" s="446"/>
    </row>
    <row r="164" ht="26.25" customHeight="1">
      <c r="A164" s="446"/>
      <c r="B164" s="447"/>
      <c r="C164" s="447"/>
      <c r="D164" s="447"/>
      <c r="E164" s="447"/>
      <c r="F164" s="454"/>
      <c r="G164" s="454"/>
      <c r="H164" s="447"/>
      <c r="I164" s="460"/>
      <c r="J164" s="460"/>
      <c r="K164" s="449"/>
      <c r="L164" s="449"/>
      <c r="M164" s="449"/>
      <c r="N164" s="449"/>
      <c r="O164" s="446"/>
      <c r="P164" s="446"/>
      <c r="Q164" s="446"/>
      <c r="R164" s="449"/>
      <c r="S164" s="449"/>
      <c r="T164" s="449"/>
      <c r="U164" s="449"/>
      <c r="V164" s="452"/>
      <c r="W164" s="449"/>
      <c r="X164" s="446"/>
      <c r="Y164" s="446"/>
      <c r="Z164" s="446"/>
    </row>
    <row r="165" ht="26.25" customHeight="1">
      <c r="A165" s="446"/>
      <c r="B165" s="447"/>
      <c r="C165" s="447"/>
      <c r="D165" s="447"/>
      <c r="E165" s="447"/>
      <c r="F165" s="454"/>
      <c r="G165" s="454"/>
      <c r="H165" s="447"/>
      <c r="I165" s="460"/>
      <c r="J165" s="460"/>
      <c r="K165" s="449"/>
      <c r="L165" s="449"/>
      <c r="M165" s="449"/>
      <c r="N165" s="449"/>
      <c r="O165" s="446"/>
      <c r="P165" s="446"/>
      <c r="Q165" s="446"/>
      <c r="R165" s="449"/>
      <c r="S165" s="449"/>
      <c r="T165" s="449"/>
      <c r="U165" s="449"/>
      <c r="V165" s="452"/>
      <c r="W165" s="449"/>
      <c r="X165" s="446"/>
      <c r="Y165" s="446"/>
      <c r="Z165" s="446"/>
    </row>
    <row r="166" ht="26.25" customHeight="1">
      <c r="A166" s="446"/>
      <c r="B166" s="447"/>
      <c r="C166" s="447"/>
      <c r="D166" s="447"/>
      <c r="E166" s="447"/>
      <c r="F166" s="454"/>
      <c r="G166" s="454"/>
      <c r="H166" s="447"/>
      <c r="I166" s="460"/>
      <c r="J166" s="460"/>
      <c r="K166" s="449"/>
      <c r="L166" s="449"/>
      <c r="M166" s="449"/>
      <c r="N166" s="449"/>
      <c r="O166" s="446"/>
      <c r="P166" s="446"/>
      <c r="Q166" s="446"/>
      <c r="R166" s="449"/>
      <c r="S166" s="449"/>
      <c r="T166" s="449"/>
      <c r="U166" s="449"/>
      <c r="V166" s="452"/>
      <c r="W166" s="449"/>
      <c r="X166" s="446"/>
      <c r="Y166" s="446"/>
      <c r="Z166" s="446"/>
    </row>
    <row r="167" ht="26.25" customHeight="1">
      <c r="A167" s="446"/>
      <c r="B167" s="447"/>
      <c r="C167" s="447"/>
      <c r="D167" s="447"/>
      <c r="E167" s="447"/>
      <c r="F167" s="454"/>
      <c r="G167" s="454"/>
      <c r="H167" s="447"/>
      <c r="I167" s="460"/>
      <c r="J167" s="460"/>
      <c r="K167" s="449"/>
      <c r="L167" s="449"/>
      <c r="M167" s="449"/>
      <c r="N167" s="449"/>
      <c r="O167" s="446"/>
      <c r="P167" s="446"/>
      <c r="Q167" s="446"/>
      <c r="R167" s="449"/>
      <c r="S167" s="449"/>
      <c r="T167" s="449"/>
      <c r="U167" s="449"/>
      <c r="V167" s="452"/>
      <c r="W167" s="449"/>
      <c r="X167" s="446"/>
      <c r="Y167" s="446"/>
      <c r="Z167" s="446"/>
    </row>
    <row r="168" ht="26.25" customHeight="1">
      <c r="A168" s="446"/>
      <c r="B168" s="447"/>
      <c r="C168" s="447"/>
      <c r="D168" s="447"/>
      <c r="E168" s="447"/>
      <c r="F168" s="454"/>
      <c r="G168" s="454"/>
      <c r="H168" s="447"/>
      <c r="I168" s="460"/>
      <c r="J168" s="460"/>
      <c r="K168" s="449"/>
      <c r="L168" s="449"/>
      <c r="M168" s="449"/>
      <c r="N168" s="449"/>
      <c r="O168" s="446"/>
      <c r="P168" s="446"/>
      <c r="Q168" s="446"/>
      <c r="R168" s="449"/>
      <c r="S168" s="449"/>
      <c r="T168" s="449"/>
      <c r="U168" s="449"/>
      <c r="V168" s="452"/>
      <c r="W168" s="449"/>
      <c r="X168" s="446"/>
      <c r="Y168" s="446"/>
      <c r="Z168" s="446"/>
    </row>
    <row r="169" ht="26.25" customHeight="1">
      <c r="A169" s="446"/>
      <c r="B169" s="447"/>
      <c r="C169" s="447"/>
      <c r="D169" s="447"/>
      <c r="E169" s="447"/>
      <c r="F169" s="454"/>
      <c r="G169" s="454"/>
      <c r="H169" s="447"/>
      <c r="I169" s="460"/>
      <c r="J169" s="460"/>
      <c r="K169" s="449"/>
      <c r="L169" s="449"/>
      <c r="M169" s="449"/>
      <c r="N169" s="449"/>
      <c r="O169" s="446"/>
      <c r="P169" s="446"/>
      <c r="Q169" s="446"/>
      <c r="R169" s="449"/>
      <c r="S169" s="449"/>
      <c r="T169" s="449"/>
      <c r="U169" s="449"/>
      <c r="V169" s="452"/>
      <c r="W169" s="449"/>
      <c r="X169" s="446"/>
      <c r="Y169" s="446"/>
      <c r="Z169" s="446"/>
    </row>
    <row r="170" ht="26.25" customHeight="1">
      <c r="A170" s="446"/>
      <c r="B170" s="447"/>
      <c r="C170" s="447"/>
      <c r="D170" s="447"/>
      <c r="E170" s="447"/>
      <c r="F170" s="454"/>
      <c r="G170" s="454"/>
      <c r="H170" s="447"/>
      <c r="I170" s="460"/>
      <c r="J170" s="460"/>
      <c r="K170" s="449"/>
      <c r="L170" s="449"/>
      <c r="M170" s="449"/>
      <c r="N170" s="449"/>
      <c r="O170" s="446"/>
      <c r="P170" s="446"/>
      <c r="Q170" s="446"/>
      <c r="R170" s="449"/>
      <c r="S170" s="449"/>
      <c r="T170" s="449"/>
      <c r="U170" s="449"/>
      <c r="V170" s="452"/>
      <c r="W170" s="449"/>
      <c r="X170" s="446"/>
      <c r="Y170" s="446"/>
      <c r="Z170" s="446"/>
    </row>
    <row r="171" ht="26.25" customHeight="1">
      <c r="A171" s="446"/>
      <c r="B171" s="447"/>
      <c r="C171" s="479"/>
      <c r="D171" s="447"/>
      <c r="E171" s="479"/>
      <c r="F171" s="480"/>
      <c r="G171" s="480"/>
      <c r="H171" s="479"/>
      <c r="I171" s="460"/>
      <c r="J171" s="460"/>
      <c r="K171" s="449"/>
      <c r="L171" s="449"/>
      <c r="M171" s="449"/>
      <c r="N171" s="449"/>
      <c r="O171" s="446"/>
      <c r="P171" s="446"/>
      <c r="Q171" s="446"/>
      <c r="R171" s="449"/>
      <c r="S171" s="449"/>
      <c r="T171" s="449"/>
      <c r="U171" s="449"/>
      <c r="V171" s="452"/>
      <c r="W171" s="449"/>
      <c r="X171" s="446"/>
      <c r="Y171" s="446"/>
      <c r="Z171" s="446"/>
    </row>
    <row r="172" ht="26.25" customHeight="1">
      <c r="A172" s="446"/>
      <c r="B172" s="479"/>
      <c r="C172" s="479"/>
      <c r="D172" s="479"/>
      <c r="E172" s="479"/>
      <c r="F172" s="480"/>
      <c r="G172" s="480"/>
      <c r="H172" s="479"/>
      <c r="I172" s="460"/>
      <c r="J172" s="460"/>
      <c r="K172" s="449"/>
      <c r="L172" s="449"/>
      <c r="M172" s="449"/>
      <c r="N172" s="449"/>
      <c r="O172" s="446"/>
      <c r="P172" s="446"/>
      <c r="Q172" s="446"/>
      <c r="R172" s="449"/>
      <c r="S172" s="449"/>
      <c r="T172" s="449"/>
      <c r="U172" s="449"/>
      <c r="V172" s="452"/>
      <c r="W172" s="449"/>
      <c r="X172" s="446"/>
      <c r="Y172" s="446"/>
      <c r="Z172" s="446"/>
    </row>
    <row r="173" ht="26.25" customHeight="1">
      <c r="A173" s="446"/>
      <c r="B173" s="479"/>
      <c r="C173" s="479"/>
      <c r="D173" s="479"/>
      <c r="E173" s="479"/>
      <c r="F173" s="480"/>
      <c r="G173" s="480"/>
      <c r="H173" s="479"/>
      <c r="I173" s="460"/>
      <c r="J173" s="460"/>
      <c r="K173" s="449"/>
      <c r="L173" s="449"/>
      <c r="M173" s="449"/>
      <c r="N173" s="449"/>
      <c r="O173" s="446"/>
      <c r="P173" s="446"/>
      <c r="Q173" s="446"/>
      <c r="R173" s="449"/>
      <c r="S173" s="449"/>
      <c r="T173" s="449"/>
      <c r="U173" s="449"/>
      <c r="V173" s="452"/>
      <c r="W173" s="449"/>
      <c r="X173" s="446"/>
      <c r="Y173" s="446"/>
      <c r="Z173" s="446"/>
    </row>
    <row r="174" ht="26.25" customHeight="1">
      <c r="A174" s="446"/>
      <c r="B174" s="479"/>
      <c r="C174" s="479"/>
      <c r="D174" s="479"/>
      <c r="E174" s="479"/>
      <c r="F174" s="480"/>
      <c r="G174" s="480"/>
      <c r="H174" s="479"/>
      <c r="I174" s="460"/>
      <c r="J174" s="460"/>
      <c r="K174" s="449"/>
      <c r="L174" s="449"/>
      <c r="M174" s="449"/>
      <c r="N174" s="449"/>
      <c r="O174" s="446"/>
      <c r="P174" s="446"/>
      <c r="Q174" s="446"/>
      <c r="R174" s="449"/>
      <c r="S174" s="449"/>
      <c r="T174" s="449"/>
      <c r="U174" s="449"/>
      <c r="V174" s="452"/>
      <c r="W174" s="449"/>
      <c r="X174" s="446"/>
      <c r="Y174" s="446"/>
      <c r="Z174" s="446"/>
    </row>
    <row r="175" ht="26.25" customHeight="1">
      <c r="A175" s="446"/>
      <c r="B175" s="479"/>
      <c r="C175" s="479"/>
      <c r="D175" s="479"/>
      <c r="E175" s="479"/>
      <c r="F175" s="480"/>
      <c r="G175" s="480"/>
      <c r="H175" s="479"/>
      <c r="I175" s="460"/>
      <c r="J175" s="460"/>
      <c r="K175" s="449"/>
      <c r="L175" s="449"/>
      <c r="M175" s="449"/>
      <c r="N175" s="449"/>
      <c r="O175" s="446"/>
      <c r="P175" s="446"/>
      <c r="Q175" s="446"/>
      <c r="R175" s="449"/>
      <c r="S175" s="449"/>
      <c r="T175" s="449"/>
      <c r="U175" s="449"/>
      <c r="V175" s="452"/>
      <c r="W175" s="449"/>
      <c r="X175" s="446"/>
      <c r="Y175" s="446"/>
      <c r="Z175" s="446"/>
    </row>
    <row r="176" ht="26.25" customHeight="1">
      <c r="A176" s="446"/>
      <c r="B176" s="479"/>
      <c r="C176" s="479"/>
      <c r="D176" s="479"/>
      <c r="E176" s="479"/>
      <c r="F176" s="480"/>
      <c r="G176" s="480"/>
      <c r="H176" s="479"/>
      <c r="I176" s="460"/>
      <c r="J176" s="460"/>
      <c r="K176" s="449"/>
      <c r="L176" s="449"/>
      <c r="M176" s="449"/>
      <c r="N176" s="449"/>
      <c r="O176" s="446"/>
      <c r="P176" s="446"/>
      <c r="Q176" s="446"/>
      <c r="R176" s="449"/>
      <c r="S176" s="449"/>
      <c r="T176" s="449"/>
      <c r="U176" s="449"/>
      <c r="V176" s="452"/>
      <c r="W176" s="449"/>
      <c r="X176" s="446"/>
      <c r="Y176" s="446"/>
      <c r="Z176" s="446"/>
    </row>
    <row r="177" ht="26.25" customHeight="1">
      <c r="A177" s="446"/>
      <c r="B177" s="479"/>
      <c r="C177" s="479"/>
      <c r="D177" s="479"/>
      <c r="E177" s="479"/>
      <c r="F177" s="480"/>
      <c r="G177" s="480"/>
      <c r="H177" s="479"/>
      <c r="I177" s="460"/>
      <c r="J177" s="460"/>
      <c r="K177" s="449"/>
      <c r="L177" s="449"/>
      <c r="M177" s="449"/>
      <c r="N177" s="449"/>
      <c r="O177" s="446"/>
      <c r="P177" s="446"/>
      <c r="Q177" s="446"/>
      <c r="R177" s="449"/>
      <c r="S177" s="449"/>
      <c r="T177" s="449"/>
      <c r="U177" s="449"/>
      <c r="V177" s="452"/>
      <c r="W177" s="449"/>
      <c r="X177" s="446"/>
      <c r="Y177" s="446"/>
      <c r="Z177" s="446"/>
    </row>
    <row r="178" ht="26.25" customHeight="1">
      <c r="A178" s="446"/>
      <c r="B178" s="479"/>
      <c r="C178" s="479"/>
      <c r="D178" s="479"/>
      <c r="E178" s="479"/>
      <c r="F178" s="480"/>
      <c r="G178" s="480"/>
      <c r="H178" s="479"/>
      <c r="I178" s="460"/>
      <c r="J178" s="460"/>
      <c r="K178" s="449"/>
      <c r="L178" s="449"/>
      <c r="M178" s="449"/>
      <c r="N178" s="449"/>
      <c r="O178" s="446"/>
      <c r="P178" s="446"/>
      <c r="Q178" s="446"/>
      <c r="R178" s="449"/>
      <c r="S178" s="449"/>
      <c r="T178" s="449"/>
      <c r="U178" s="449"/>
      <c r="V178" s="452"/>
      <c r="W178" s="449"/>
      <c r="X178" s="446"/>
      <c r="Y178" s="446"/>
      <c r="Z178" s="446"/>
    </row>
    <row r="179" ht="26.25" customHeight="1">
      <c r="A179" s="446"/>
      <c r="B179" s="479"/>
      <c r="C179" s="479"/>
      <c r="D179" s="479"/>
      <c r="E179" s="479"/>
      <c r="F179" s="480"/>
      <c r="G179" s="480"/>
      <c r="H179" s="479"/>
      <c r="I179" s="460"/>
      <c r="J179" s="460"/>
      <c r="K179" s="449"/>
      <c r="L179" s="449"/>
      <c r="M179" s="449"/>
      <c r="N179" s="449"/>
      <c r="O179" s="446"/>
      <c r="P179" s="446"/>
      <c r="Q179" s="446"/>
      <c r="R179" s="449"/>
      <c r="S179" s="449"/>
      <c r="T179" s="449"/>
      <c r="U179" s="449"/>
      <c r="V179" s="452"/>
      <c r="W179" s="449"/>
      <c r="X179" s="446"/>
      <c r="Y179" s="446"/>
      <c r="Z179" s="446"/>
    </row>
    <row r="180" ht="26.25" customHeight="1">
      <c r="A180" s="446"/>
      <c r="B180" s="479"/>
      <c r="C180" s="479"/>
      <c r="D180" s="479"/>
      <c r="E180" s="479"/>
      <c r="F180" s="480"/>
      <c r="G180" s="480"/>
      <c r="H180" s="479"/>
      <c r="I180" s="460"/>
      <c r="J180" s="460"/>
      <c r="K180" s="449"/>
      <c r="L180" s="449"/>
      <c r="M180" s="449"/>
      <c r="N180" s="449"/>
      <c r="O180" s="446"/>
      <c r="P180" s="446"/>
      <c r="Q180" s="446"/>
      <c r="R180" s="449"/>
      <c r="S180" s="449"/>
      <c r="T180" s="449"/>
      <c r="U180" s="449"/>
      <c r="V180" s="452"/>
      <c r="W180" s="449"/>
      <c r="X180" s="446"/>
      <c r="Y180" s="446"/>
      <c r="Z180" s="446"/>
    </row>
    <row r="181" ht="26.25" customHeight="1">
      <c r="A181" s="446"/>
      <c r="B181" s="479"/>
      <c r="C181" s="479"/>
      <c r="D181" s="479"/>
      <c r="E181" s="479"/>
      <c r="F181" s="480"/>
      <c r="G181" s="480"/>
      <c r="H181" s="479"/>
      <c r="I181" s="460"/>
      <c r="J181" s="460"/>
      <c r="K181" s="449"/>
      <c r="L181" s="449"/>
      <c r="M181" s="449"/>
      <c r="N181" s="449"/>
      <c r="O181" s="446"/>
      <c r="P181" s="446"/>
      <c r="Q181" s="446"/>
      <c r="R181" s="449"/>
      <c r="S181" s="449"/>
      <c r="T181" s="449"/>
      <c r="U181" s="449"/>
      <c r="V181" s="452"/>
      <c r="W181" s="449"/>
      <c r="X181" s="446"/>
      <c r="Y181" s="446"/>
      <c r="Z181" s="446"/>
    </row>
    <row r="182" ht="26.25" customHeight="1">
      <c r="A182" s="446"/>
      <c r="B182" s="479"/>
      <c r="C182" s="479"/>
      <c r="D182" s="479"/>
      <c r="E182" s="479"/>
      <c r="F182" s="480"/>
      <c r="G182" s="480"/>
      <c r="H182" s="479"/>
      <c r="I182" s="460"/>
      <c r="J182" s="460"/>
      <c r="K182" s="449"/>
      <c r="L182" s="449"/>
      <c r="M182" s="449"/>
      <c r="N182" s="449"/>
      <c r="O182" s="446"/>
      <c r="P182" s="446"/>
      <c r="Q182" s="446"/>
      <c r="R182" s="449"/>
      <c r="S182" s="449"/>
      <c r="T182" s="449"/>
      <c r="U182" s="449"/>
      <c r="V182" s="452"/>
      <c r="W182" s="449"/>
      <c r="X182" s="446"/>
      <c r="Y182" s="446"/>
      <c r="Z182" s="446"/>
    </row>
    <row r="183" ht="26.25" customHeight="1">
      <c r="A183" s="446"/>
      <c r="B183" s="479"/>
      <c r="C183" s="479"/>
      <c r="D183" s="479"/>
      <c r="E183" s="479"/>
      <c r="F183" s="480"/>
      <c r="G183" s="480"/>
      <c r="H183" s="479"/>
      <c r="I183" s="460"/>
      <c r="J183" s="460"/>
      <c r="K183" s="449"/>
      <c r="L183" s="449"/>
      <c r="M183" s="449"/>
      <c r="N183" s="449"/>
      <c r="O183" s="446"/>
      <c r="P183" s="446"/>
      <c r="Q183" s="446"/>
      <c r="R183" s="449"/>
      <c r="S183" s="449"/>
      <c r="T183" s="449"/>
      <c r="U183" s="449"/>
      <c r="V183" s="452"/>
      <c r="W183" s="449"/>
      <c r="X183" s="446"/>
      <c r="Y183" s="446"/>
      <c r="Z183" s="446"/>
    </row>
    <row r="184" ht="26.25" customHeight="1">
      <c r="A184" s="446"/>
      <c r="B184" s="479"/>
      <c r="C184" s="479"/>
      <c r="D184" s="479"/>
      <c r="E184" s="479"/>
      <c r="F184" s="480"/>
      <c r="G184" s="480"/>
      <c r="H184" s="479"/>
      <c r="I184" s="460"/>
      <c r="J184" s="460"/>
      <c r="K184" s="449"/>
      <c r="L184" s="449"/>
      <c r="M184" s="449"/>
      <c r="N184" s="449"/>
      <c r="O184" s="446"/>
      <c r="P184" s="446"/>
      <c r="Q184" s="446"/>
      <c r="R184" s="449"/>
      <c r="S184" s="449"/>
      <c r="T184" s="449"/>
      <c r="U184" s="449"/>
      <c r="V184" s="452"/>
      <c r="W184" s="449"/>
      <c r="X184" s="446"/>
      <c r="Y184" s="446"/>
      <c r="Z184" s="446"/>
    </row>
    <row r="185" ht="26.25" customHeight="1">
      <c r="A185" s="446"/>
      <c r="B185" s="479"/>
      <c r="C185" s="479"/>
      <c r="D185" s="479"/>
      <c r="E185" s="479"/>
      <c r="F185" s="480"/>
      <c r="G185" s="480"/>
      <c r="H185" s="479"/>
      <c r="I185" s="460"/>
      <c r="J185" s="460"/>
      <c r="K185" s="449"/>
      <c r="L185" s="449"/>
      <c r="M185" s="449"/>
      <c r="N185" s="449"/>
      <c r="O185" s="446"/>
      <c r="P185" s="446"/>
      <c r="Q185" s="446"/>
      <c r="R185" s="449"/>
      <c r="S185" s="449"/>
      <c r="T185" s="449"/>
      <c r="U185" s="449"/>
      <c r="V185" s="452"/>
      <c r="W185" s="449"/>
      <c r="X185" s="446"/>
      <c r="Y185" s="446"/>
      <c r="Z185" s="446"/>
    </row>
    <row r="186" ht="26.25" customHeight="1">
      <c r="A186" s="446"/>
      <c r="B186" s="479"/>
      <c r="C186" s="479"/>
      <c r="D186" s="479"/>
      <c r="E186" s="479"/>
      <c r="F186" s="480"/>
      <c r="G186" s="480"/>
      <c r="H186" s="479"/>
      <c r="I186" s="460"/>
      <c r="J186" s="460"/>
      <c r="K186" s="449"/>
      <c r="L186" s="449"/>
      <c r="M186" s="449"/>
      <c r="N186" s="449"/>
      <c r="O186" s="446"/>
      <c r="P186" s="446"/>
      <c r="Q186" s="446"/>
      <c r="R186" s="449"/>
      <c r="S186" s="449"/>
      <c r="T186" s="449"/>
      <c r="U186" s="449"/>
      <c r="V186" s="452"/>
      <c r="W186" s="449"/>
      <c r="X186" s="446"/>
      <c r="Y186" s="446"/>
      <c r="Z186" s="446"/>
    </row>
    <row r="187" ht="26.25" customHeight="1">
      <c r="A187" s="446"/>
      <c r="B187" s="479"/>
      <c r="C187" s="479"/>
      <c r="D187" s="479"/>
      <c r="E187" s="479"/>
      <c r="F187" s="480"/>
      <c r="G187" s="480"/>
      <c r="H187" s="479"/>
      <c r="I187" s="460"/>
      <c r="J187" s="460"/>
      <c r="K187" s="449"/>
      <c r="L187" s="449"/>
      <c r="M187" s="449"/>
      <c r="N187" s="449"/>
      <c r="O187" s="446"/>
      <c r="P187" s="446"/>
      <c r="Q187" s="446"/>
      <c r="R187" s="449"/>
      <c r="S187" s="449"/>
      <c r="T187" s="449"/>
      <c r="U187" s="449"/>
      <c r="V187" s="452"/>
      <c r="W187" s="449"/>
      <c r="X187" s="446"/>
      <c r="Y187" s="446"/>
      <c r="Z187" s="446"/>
    </row>
    <row r="188" ht="26.25" customHeight="1">
      <c r="A188" s="446"/>
      <c r="B188" s="479"/>
      <c r="C188" s="479"/>
      <c r="D188" s="479"/>
      <c r="E188" s="479"/>
      <c r="F188" s="480"/>
      <c r="G188" s="480"/>
      <c r="H188" s="479"/>
      <c r="I188" s="460"/>
      <c r="J188" s="460"/>
      <c r="K188" s="449"/>
      <c r="L188" s="449"/>
      <c r="M188" s="449"/>
      <c r="N188" s="449"/>
      <c r="O188" s="446"/>
      <c r="P188" s="446"/>
      <c r="Q188" s="446"/>
      <c r="R188" s="449"/>
      <c r="S188" s="449"/>
      <c r="T188" s="449"/>
      <c r="U188" s="449"/>
      <c r="V188" s="452"/>
      <c r="W188" s="449"/>
      <c r="X188" s="446"/>
      <c r="Y188" s="446"/>
      <c r="Z188" s="446"/>
    </row>
    <row r="189" ht="26.25" customHeight="1">
      <c r="A189" s="446"/>
      <c r="B189" s="479"/>
      <c r="C189" s="479"/>
      <c r="D189" s="479"/>
      <c r="E189" s="479"/>
      <c r="F189" s="480"/>
      <c r="G189" s="480"/>
      <c r="H189" s="479"/>
      <c r="I189" s="460"/>
      <c r="J189" s="460"/>
      <c r="K189" s="449"/>
      <c r="L189" s="449"/>
      <c r="M189" s="449"/>
      <c r="N189" s="449"/>
      <c r="O189" s="446"/>
      <c r="P189" s="446"/>
      <c r="Q189" s="446"/>
      <c r="R189" s="449"/>
      <c r="S189" s="449"/>
      <c r="T189" s="449"/>
      <c r="U189" s="449"/>
      <c r="V189" s="452"/>
      <c r="W189" s="449"/>
      <c r="X189" s="446"/>
      <c r="Y189" s="446"/>
      <c r="Z189" s="446"/>
    </row>
    <row r="190" ht="26.25" customHeight="1">
      <c r="A190" s="446"/>
      <c r="B190" s="481"/>
      <c r="C190" s="481"/>
      <c r="D190" s="481"/>
      <c r="E190" s="481"/>
      <c r="F190" s="482"/>
      <c r="G190" s="482"/>
      <c r="H190" s="481"/>
      <c r="I190" s="483"/>
      <c r="J190" s="483"/>
      <c r="K190" s="449"/>
      <c r="L190" s="449"/>
      <c r="M190" s="449"/>
      <c r="N190" s="449"/>
      <c r="O190" s="446"/>
      <c r="P190" s="446"/>
      <c r="Q190" s="446"/>
      <c r="R190" s="449"/>
      <c r="S190" s="449"/>
      <c r="T190" s="449"/>
      <c r="U190" s="449"/>
      <c r="V190" s="452"/>
      <c r="W190" s="449"/>
      <c r="X190" s="446"/>
      <c r="Y190" s="446"/>
      <c r="Z190" s="446"/>
    </row>
    <row r="191" ht="26.25" customHeight="1">
      <c r="A191" s="446"/>
      <c r="B191" s="481"/>
      <c r="C191" s="481"/>
      <c r="D191" s="481"/>
      <c r="E191" s="481"/>
      <c r="F191" s="482"/>
      <c r="G191" s="482"/>
      <c r="H191" s="481"/>
      <c r="I191" s="483"/>
      <c r="J191" s="483"/>
      <c r="K191" s="449"/>
      <c r="L191" s="449"/>
      <c r="M191" s="449"/>
      <c r="N191" s="449"/>
      <c r="O191" s="446"/>
      <c r="P191" s="446"/>
      <c r="Q191" s="446"/>
      <c r="R191" s="449"/>
      <c r="S191" s="449"/>
      <c r="T191" s="449"/>
      <c r="U191" s="449"/>
      <c r="V191" s="449"/>
      <c r="W191" s="449"/>
      <c r="X191" s="446"/>
      <c r="Y191" s="446"/>
      <c r="Z191" s="446"/>
    </row>
    <row r="192" ht="26.25" customHeight="1">
      <c r="A192" s="446"/>
      <c r="B192" s="481"/>
      <c r="C192" s="481"/>
      <c r="D192" s="481"/>
      <c r="E192" s="481"/>
      <c r="F192" s="482"/>
      <c r="G192" s="482"/>
      <c r="H192" s="481"/>
      <c r="I192" s="483"/>
      <c r="J192" s="483"/>
      <c r="K192" s="449"/>
      <c r="L192" s="449"/>
      <c r="M192" s="449"/>
      <c r="N192" s="449"/>
      <c r="O192" s="446"/>
      <c r="P192" s="446"/>
      <c r="Q192" s="446"/>
      <c r="R192" s="449"/>
      <c r="S192" s="449"/>
      <c r="T192" s="449"/>
      <c r="U192" s="449"/>
      <c r="V192" s="449"/>
      <c r="W192" s="449"/>
      <c r="X192" s="446"/>
      <c r="Y192" s="446"/>
      <c r="Z192" s="446"/>
    </row>
    <row r="193" ht="26.25" customHeight="1">
      <c r="A193" s="446"/>
      <c r="B193" s="481"/>
      <c r="C193" s="481"/>
      <c r="D193" s="481"/>
      <c r="E193" s="481"/>
      <c r="F193" s="482"/>
      <c r="G193" s="482"/>
      <c r="H193" s="481"/>
      <c r="I193" s="483"/>
      <c r="J193" s="483"/>
      <c r="K193" s="449"/>
      <c r="L193" s="449"/>
      <c r="M193" s="449"/>
      <c r="N193" s="449"/>
      <c r="O193" s="446"/>
      <c r="P193" s="446"/>
      <c r="Q193" s="446"/>
      <c r="R193" s="449"/>
      <c r="S193" s="449"/>
      <c r="T193" s="449"/>
      <c r="U193" s="449"/>
      <c r="V193" s="449"/>
      <c r="W193" s="449"/>
      <c r="X193" s="446"/>
      <c r="Y193" s="446"/>
      <c r="Z193" s="446"/>
    </row>
    <row r="194" ht="26.25" customHeight="1">
      <c r="A194" s="446"/>
      <c r="B194" s="481"/>
      <c r="C194" s="481"/>
      <c r="D194" s="481"/>
      <c r="E194" s="481"/>
      <c r="F194" s="482"/>
      <c r="G194" s="482"/>
      <c r="H194" s="481"/>
      <c r="I194" s="483"/>
      <c r="J194" s="483"/>
      <c r="K194" s="449"/>
      <c r="L194" s="449"/>
      <c r="M194" s="449"/>
      <c r="N194" s="449"/>
      <c r="O194" s="446"/>
      <c r="P194" s="446"/>
      <c r="Q194" s="446"/>
      <c r="R194" s="449"/>
      <c r="S194" s="449"/>
      <c r="T194" s="449"/>
      <c r="U194" s="449"/>
      <c r="V194" s="449"/>
      <c r="W194" s="449"/>
      <c r="X194" s="446"/>
      <c r="Y194" s="446"/>
      <c r="Z194" s="446"/>
    </row>
    <row r="195" ht="26.25" customHeight="1">
      <c r="A195" s="446"/>
      <c r="B195" s="484"/>
      <c r="C195" s="484"/>
      <c r="D195" s="484"/>
      <c r="E195" s="484"/>
      <c r="F195" s="485"/>
      <c r="G195" s="485"/>
      <c r="H195" s="484"/>
      <c r="I195" s="486"/>
      <c r="J195" s="486"/>
      <c r="K195" s="449"/>
      <c r="L195" s="449"/>
      <c r="M195" s="449"/>
      <c r="N195" s="449"/>
      <c r="O195" s="446"/>
      <c r="P195" s="446"/>
      <c r="Q195" s="446"/>
      <c r="R195" s="449"/>
      <c r="S195" s="449"/>
      <c r="T195" s="449"/>
      <c r="U195" s="449"/>
      <c r="V195" s="449"/>
      <c r="W195" s="449"/>
      <c r="X195" s="446"/>
      <c r="Y195" s="446"/>
      <c r="Z195" s="446"/>
    </row>
    <row r="196" ht="26.25" customHeight="1">
      <c r="A196" s="446"/>
      <c r="B196" s="484"/>
      <c r="C196" s="484"/>
      <c r="D196" s="484"/>
      <c r="E196" s="484"/>
      <c r="F196" s="485"/>
      <c r="G196" s="485"/>
      <c r="H196" s="484"/>
      <c r="I196" s="486"/>
      <c r="J196" s="486"/>
      <c r="K196" s="449"/>
      <c r="L196" s="449"/>
      <c r="M196" s="449"/>
      <c r="N196" s="449"/>
      <c r="O196" s="446"/>
      <c r="P196" s="446"/>
      <c r="Q196" s="446"/>
      <c r="R196" s="449"/>
      <c r="S196" s="449"/>
      <c r="T196" s="449"/>
      <c r="U196" s="449"/>
      <c r="V196" s="449"/>
      <c r="W196" s="449"/>
      <c r="X196" s="446"/>
      <c r="Y196" s="446"/>
      <c r="Z196" s="446"/>
    </row>
    <row r="197" ht="26.25" customHeight="1">
      <c r="A197" s="446"/>
      <c r="B197" s="484"/>
      <c r="C197" s="484"/>
      <c r="D197" s="484"/>
      <c r="E197" s="484"/>
      <c r="F197" s="485"/>
      <c r="G197" s="485"/>
      <c r="H197" s="484"/>
      <c r="I197" s="486"/>
      <c r="J197" s="486"/>
      <c r="K197" s="449"/>
      <c r="L197" s="449"/>
      <c r="M197" s="449"/>
      <c r="N197" s="449"/>
      <c r="O197" s="446"/>
      <c r="P197" s="446"/>
      <c r="Q197" s="446"/>
      <c r="R197" s="449"/>
      <c r="S197" s="449"/>
      <c r="T197" s="449"/>
      <c r="U197" s="449"/>
      <c r="V197" s="449"/>
      <c r="W197" s="449"/>
      <c r="X197" s="446"/>
      <c r="Y197" s="446"/>
      <c r="Z197" s="446"/>
    </row>
    <row r="198" ht="26.25" customHeight="1">
      <c r="A198" s="446"/>
      <c r="B198" s="484"/>
      <c r="C198" s="484"/>
      <c r="D198" s="484"/>
      <c r="E198" s="484"/>
      <c r="F198" s="485"/>
      <c r="G198" s="485"/>
      <c r="H198" s="484"/>
      <c r="I198" s="486"/>
      <c r="J198" s="486"/>
      <c r="K198" s="449"/>
      <c r="L198" s="449"/>
      <c r="M198" s="449"/>
      <c r="N198" s="449"/>
      <c r="O198" s="446"/>
      <c r="P198" s="446"/>
      <c r="Q198" s="446"/>
      <c r="R198" s="449"/>
      <c r="S198" s="449"/>
      <c r="T198" s="449"/>
      <c r="U198" s="449"/>
      <c r="V198" s="449"/>
      <c r="W198" s="449"/>
      <c r="X198" s="446"/>
      <c r="Y198" s="446"/>
      <c r="Z198" s="446"/>
    </row>
    <row r="199" ht="26.25" customHeight="1">
      <c r="A199" s="446"/>
      <c r="B199" s="484"/>
      <c r="C199" s="484"/>
      <c r="D199" s="484"/>
      <c r="E199" s="484"/>
      <c r="F199" s="485"/>
      <c r="G199" s="485"/>
      <c r="H199" s="484"/>
      <c r="I199" s="486"/>
      <c r="J199" s="486"/>
      <c r="K199" s="449"/>
      <c r="L199" s="449"/>
      <c r="M199" s="449"/>
      <c r="N199" s="449"/>
      <c r="O199" s="446"/>
      <c r="P199" s="446"/>
      <c r="Q199" s="446"/>
      <c r="R199" s="449"/>
      <c r="S199" s="449"/>
      <c r="T199" s="449"/>
      <c r="U199" s="449"/>
      <c r="V199" s="449"/>
      <c r="W199" s="449"/>
      <c r="X199" s="446"/>
      <c r="Y199" s="446"/>
      <c r="Z199" s="446"/>
    </row>
    <row r="200" ht="26.25" customHeight="1">
      <c r="A200" s="446"/>
      <c r="B200" s="484"/>
      <c r="C200" s="484"/>
      <c r="D200" s="484"/>
      <c r="E200" s="484"/>
      <c r="F200" s="485"/>
      <c r="G200" s="485"/>
      <c r="H200" s="484"/>
      <c r="I200" s="486"/>
      <c r="J200" s="486"/>
      <c r="K200" s="449"/>
      <c r="L200" s="449"/>
      <c r="M200" s="449"/>
      <c r="N200" s="449"/>
      <c r="O200" s="446"/>
      <c r="P200" s="446"/>
      <c r="Q200" s="446"/>
      <c r="R200" s="449"/>
      <c r="S200" s="449"/>
      <c r="T200" s="449"/>
      <c r="U200" s="449"/>
      <c r="V200" s="449"/>
      <c r="W200" s="449"/>
      <c r="X200" s="446"/>
      <c r="Y200" s="446"/>
      <c r="Z200" s="446"/>
    </row>
    <row r="201" ht="26.25" customHeight="1">
      <c r="A201" s="446"/>
      <c r="B201" s="484"/>
      <c r="C201" s="484"/>
      <c r="D201" s="484"/>
      <c r="E201" s="484"/>
      <c r="F201" s="485"/>
      <c r="G201" s="485"/>
      <c r="H201" s="484"/>
      <c r="I201" s="486"/>
      <c r="J201" s="486"/>
      <c r="K201" s="449"/>
      <c r="L201" s="449"/>
      <c r="M201" s="449"/>
      <c r="N201" s="449"/>
      <c r="O201" s="446"/>
      <c r="P201" s="446"/>
      <c r="Q201" s="446"/>
      <c r="R201" s="449"/>
      <c r="S201" s="449"/>
      <c r="T201" s="449"/>
      <c r="U201" s="449"/>
      <c r="V201" s="449"/>
      <c r="W201" s="449"/>
      <c r="X201" s="446"/>
      <c r="Y201" s="446"/>
      <c r="Z201" s="446"/>
    </row>
    <row r="202" ht="26.25" customHeight="1">
      <c r="A202" s="446"/>
      <c r="B202" s="484"/>
      <c r="C202" s="484"/>
      <c r="D202" s="484"/>
      <c r="E202" s="484"/>
      <c r="F202" s="485"/>
      <c r="G202" s="485"/>
      <c r="H202" s="484"/>
      <c r="I202" s="486"/>
      <c r="J202" s="486"/>
      <c r="K202" s="449"/>
      <c r="L202" s="449"/>
      <c r="M202" s="449"/>
      <c r="N202" s="449"/>
      <c r="O202" s="446"/>
      <c r="P202" s="446"/>
      <c r="Q202" s="446"/>
      <c r="R202" s="449"/>
      <c r="S202" s="449"/>
      <c r="T202" s="449"/>
      <c r="U202" s="449"/>
      <c r="V202" s="449"/>
      <c r="W202" s="449"/>
      <c r="X202" s="446"/>
      <c r="Y202" s="446"/>
      <c r="Z202" s="446"/>
    </row>
    <row r="203" ht="26.25" customHeight="1">
      <c r="A203" s="446"/>
      <c r="B203" s="484"/>
      <c r="C203" s="484"/>
      <c r="D203" s="484"/>
      <c r="E203" s="484"/>
      <c r="F203" s="485"/>
      <c r="G203" s="485"/>
      <c r="H203" s="484"/>
      <c r="I203" s="486"/>
      <c r="J203" s="486"/>
      <c r="K203" s="449"/>
      <c r="L203" s="449"/>
      <c r="M203" s="449"/>
      <c r="N203" s="449"/>
      <c r="O203" s="446"/>
      <c r="P203" s="446"/>
      <c r="Q203" s="446"/>
      <c r="R203" s="449"/>
      <c r="S203" s="449"/>
      <c r="T203" s="449"/>
      <c r="U203" s="449"/>
      <c r="V203" s="449"/>
      <c r="W203" s="449"/>
      <c r="X203" s="446"/>
      <c r="Y203" s="446"/>
      <c r="Z203" s="446"/>
    </row>
    <row r="204" ht="26.25" customHeight="1">
      <c r="A204" s="446"/>
      <c r="B204" s="484"/>
      <c r="C204" s="484"/>
      <c r="D204" s="484"/>
      <c r="E204" s="484"/>
      <c r="F204" s="485"/>
      <c r="G204" s="485"/>
      <c r="H204" s="484"/>
      <c r="I204" s="486"/>
      <c r="J204" s="486"/>
      <c r="K204" s="449"/>
      <c r="L204" s="449"/>
      <c r="M204" s="449"/>
      <c r="N204" s="449"/>
      <c r="O204" s="446"/>
      <c r="P204" s="446"/>
      <c r="Q204" s="446"/>
      <c r="R204" s="449"/>
      <c r="S204" s="449"/>
      <c r="T204" s="449"/>
      <c r="U204" s="449"/>
      <c r="V204" s="449"/>
      <c r="W204" s="449"/>
      <c r="X204" s="446"/>
      <c r="Y204" s="446"/>
      <c r="Z204" s="446"/>
    </row>
    <row r="205" ht="26.25" customHeight="1">
      <c r="A205" s="446"/>
      <c r="B205" s="484"/>
      <c r="C205" s="484"/>
      <c r="D205" s="484"/>
      <c r="E205" s="484"/>
      <c r="F205" s="485"/>
      <c r="G205" s="485"/>
      <c r="H205" s="484"/>
      <c r="I205" s="486"/>
      <c r="J205" s="486"/>
      <c r="K205" s="449"/>
      <c r="L205" s="449"/>
      <c r="M205" s="449"/>
      <c r="N205" s="449"/>
      <c r="O205" s="446"/>
      <c r="P205" s="446"/>
      <c r="Q205" s="446"/>
      <c r="R205" s="449"/>
      <c r="S205" s="449"/>
      <c r="T205" s="449"/>
      <c r="U205" s="449"/>
      <c r="V205" s="449"/>
      <c r="W205" s="449"/>
      <c r="X205" s="446"/>
      <c r="Y205" s="446"/>
      <c r="Z205" s="446"/>
    </row>
    <row r="206" ht="26.25" customHeight="1">
      <c r="A206" s="446"/>
      <c r="B206" s="484"/>
      <c r="C206" s="484"/>
      <c r="D206" s="484"/>
      <c r="E206" s="484"/>
      <c r="F206" s="485"/>
      <c r="G206" s="485"/>
      <c r="H206" s="484"/>
      <c r="I206" s="486"/>
      <c r="J206" s="486"/>
      <c r="K206" s="449"/>
      <c r="L206" s="449"/>
      <c r="M206" s="449"/>
      <c r="N206" s="449"/>
      <c r="O206" s="446"/>
      <c r="P206" s="446"/>
      <c r="Q206" s="446"/>
      <c r="R206" s="449"/>
      <c r="S206" s="449"/>
      <c r="T206" s="449"/>
      <c r="U206" s="449"/>
      <c r="V206" s="449"/>
      <c r="W206" s="449"/>
      <c r="X206" s="446"/>
      <c r="Y206" s="446"/>
      <c r="Z206" s="446"/>
    </row>
    <row r="207" ht="26.25" customHeight="1">
      <c r="A207" s="446"/>
      <c r="B207" s="484"/>
      <c r="C207" s="484"/>
      <c r="D207" s="484"/>
      <c r="E207" s="484"/>
      <c r="F207" s="485"/>
      <c r="G207" s="485"/>
      <c r="H207" s="484"/>
      <c r="I207" s="486"/>
      <c r="J207" s="486"/>
      <c r="K207" s="449"/>
      <c r="L207" s="449"/>
      <c r="M207" s="449"/>
      <c r="N207" s="449"/>
      <c r="O207" s="446"/>
      <c r="P207" s="446"/>
      <c r="Q207" s="446"/>
      <c r="R207" s="449"/>
      <c r="S207" s="449"/>
      <c r="T207" s="449"/>
      <c r="U207" s="449"/>
      <c r="V207" s="449"/>
      <c r="W207" s="449"/>
      <c r="X207" s="446"/>
      <c r="Y207" s="446"/>
      <c r="Z207" s="446"/>
    </row>
    <row r="208" ht="26.25" customHeight="1">
      <c r="A208" s="446"/>
      <c r="B208" s="484"/>
      <c r="C208" s="484"/>
      <c r="D208" s="484"/>
      <c r="E208" s="484"/>
      <c r="F208" s="485"/>
      <c r="G208" s="485"/>
      <c r="H208" s="484"/>
      <c r="I208" s="486"/>
      <c r="J208" s="486"/>
      <c r="K208" s="449"/>
      <c r="L208" s="449"/>
      <c r="M208" s="449"/>
      <c r="N208" s="449"/>
      <c r="O208" s="446"/>
      <c r="P208" s="446"/>
      <c r="Q208" s="446"/>
      <c r="R208" s="449"/>
      <c r="S208" s="449"/>
      <c r="T208" s="449"/>
      <c r="U208" s="449"/>
      <c r="V208" s="449"/>
      <c r="W208" s="449"/>
      <c r="X208" s="446"/>
      <c r="Y208" s="446"/>
      <c r="Z208" s="446"/>
    </row>
    <row r="209" ht="26.25" customHeight="1">
      <c r="A209" s="446"/>
      <c r="B209" s="484"/>
      <c r="C209" s="484"/>
      <c r="D209" s="484"/>
      <c r="E209" s="484"/>
      <c r="F209" s="485"/>
      <c r="G209" s="485"/>
      <c r="H209" s="484"/>
      <c r="I209" s="486"/>
      <c r="J209" s="486"/>
      <c r="K209" s="449"/>
      <c r="L209" s="449"/>
      <c r="M209" s="449"/>
      <c r="N209" s="449"/>
      <c r="O209" s="446"/>
      <c r="P209" s="446"/>
      <c r="Q209" s="446"/>
      <c r="R209" s="449"/>
      <c r="S209" s="449"/>
      <c r="T209" s="449"/>
      <c r="U209" s="449"/>
      <c r="V209" s="449"/>
      <c r="W209" s="449"/>
      <c r="X209" s="446"/>
      <c r="Y209" s="446"/>
      <c r="Z209" s="446"/>
    </row>
    <row r="210" ht="26.25" customHeight="1">
      <c r="A210" s="446"/>
      <c r="B210" s="484"/>
      <c r="C210" s="484"/>
      <c r="D210" s="484"/>
      <c r="E210" s="484"/>
      <c r="F210" s="485"/>
      <c r="G210" s="485"/>
      <c r="H210" s="484"/>
      <c r="I210" s="486"/>
      <c r="J210" s="486"/>
      <c r="K210" s="449"/>
      <c r="L210" s="449"/>
      <c r="M210" s="449"/>
      <c r="N210" s="449"/>
      <c r="O210" s="446"/>
      <c r="P210" s="446"/>
      <c r="Q210" s="446"/>
      <c r="R210" s="449"/>
      <c r="S210" s="449"/>
      <c r="T210" s="449"/>
      <c r="U210" s="449"/>
      <c r="V210" s="449"/>
      <c r="W210" s="449"/>
      <c r="X210" s="446"/>
      <c r="Y210" s="446"/>
      <c r="Z210" s="446"/>
    </row>
    <row r="211" ht="26.25" customHeight="1">
      <c r="A211" s="446"/>
      <c r="B211" s="484"/>
      <c r="C211" s="484"/>
      <c r="D211" s="484"/>
      <c r="E211" s="484"/>
      <c r="F211" s="485"/>
      <c r="G211" s="485"/>
      <c r="H211" s="484"/>
      <c r="I211" s="486"/>
      <c r="J211" s="486"/>
      <c r="K211" s="449"/>
      <c r="L211" s="449"/>
      <c r="M211" s="449"/>
      <c r="N211" s="449"/>
      <c r="O211" s="446"/>
      <c r="P211" s="446"/>
      <c r="Q211" s="446"/>
      <c r="R211" s="449"/>
      <c r="S211" s="449"/>
      <c r="T211" s="449"/>
      <c r="U211" s="449"/>
      <c r="V211" s="449"/>
      <c r="W211" s="449"/>
      <c r="X211" s="446"/>
      <c r="Y211" s="446"/>
      <c r="Z211" s="446"/>
    </row>
    <row r="212" ht="26.25" customHeight="1">
      <c r="A212" s="446"/>
      <c r="B212" s="484"/>
      <c r="C212" s="484"/>
      <c r="D212" s="484"/>
      <c r="E212" s="484"/>
      <c r="F212" s="485"/>
      <c r="G212" s="485"/>
      <c r="H212" s="484"/>
      <c r="I212" s="486"/>
      <c r="J212" s="486"/>
      <c r="K212" s="449"/>
      <c r="L212" s="449"/>
      <c r="M212" s="449"/>
      <c r="N212" s="449"/>
      <c r="O212" s="446"/>
      <c r="P212" s="446"/>
      <c r="Q212" s="446"/>
      <c r="R212" s="449"/>
      <c r="S212" s="449"/>
      <c r="T212" s="449"/>
      <c r="U212" s="449"/>
      <c r="V212" s="449"/>
      <c r="W212" s="449"/>
      <c r="X212" s="446"/>
      <c r="Y212" s="446"/>
      <c r="Z212" s="446"/>
    </row>
    <row r="213" ht="26.25" customHeight="1">
      <c r="A213" s="446"/>
      <c r="B213" s="484"/>
      <c r="C213" s="484"/>
      <c r="D213" s="484"/>
      <c r="E213" s="484"/>
      <c r="F213" s="485"/>
      <c r="G213" s="485"/>
      <c r="H213" s="484"/>
      <c r="I213" s="486"/>
      <c r="J213" s="486"/>
      <c r="K213" s="449"/>
      <c r="L213" s="449"/>
      <c r="M213" s="449"/>
      <c r="N213" s="449"/>
      <c r="O213" s="446"/>
      <c r="P213" s="446"/>
      <c r="Q213" s="446"/>
      <c r="R213" s="449"/>
      <c r="S213" s="449"/>
      <c r="T213" s="449"/>
      <c r="U213" s="449"/>
      <c r="V213" s="449"/>
      <c r="W213" s="449"/>
      <c r="X213" s="446"/>
      <c r="Y213" s="446"/>
      <c r="Z213" s="446"/>
    </row>
    <row r="214" ht="26.25" customHeight="1">
      <c r="A214" s="446"/>
      <c r="B214" s="484"/>
      <c r="C214" s="484"/>
      <c r="D214" s="484"/>
      <c r="E214" s="484"/>
      <c r="F214" s="485"/>
      <c r="G214" s="485"/>
      <c r="H214" s="484"/>
      <c r="I214" s="486"/>
      <c r="J214" s="486"/>
      <c r="K214" s="449"/>
      <c r="L214" s="449"/>
      <c r="M214" s="449"/>
      <c r="N214" s="449"/>
      <c r="O214" s="446"/>
      <c r="P214" s="446"/>
      <c r="Q214" s="446"/>
      <c r="R214" s="449"/>
      <c r="S214" s="449"/>
      <c r="T214" s="449"/>
      <c r="U214" s="449"/>
      <c r="V214" s="449"/>
      <c r="W214" s="449"/>
      <c r="X214" s="446"/>
      <c r="Y214" s="446"/>
      <c r="Z214" s="446"/>
    </row>
    <row r="215" ht="26.25" customHeight="1">
      <c r="A215" s="446"/>
      <c r="B215" s="484"/>
      <c r="C215" s="484"/>
      <c r="D215" s="484"/>
      <c r="E215" s="484"/>
      <c r="F215" s="485"/>
      <c r="G215" s="485"/>
      <c r="H215" s="484"/>
      <c r="I215" s="486"/>
      <c r="J215" s="486"/>
      <c r="K215" s="449"/>
      <c r="L215" s="449"/>
      <c r="M215" s="449"/>
      <c r="N215" s="449"/>
      <c r="O215" s="446"/>
      <c r="P215" s="446"/>
      <c r="Q215" s="446"/>
      <c r="R215" s="449"/>
      <c r="S215" s="449"/>
      <c r="T215" s="449"/>
      <c r="U215" s="449"/>
      <c r="V215" s="449"/>
      <c r="W215" s="449"/>
      <c r="X215" s="446"/>
      <c r="Y215" s="446"/>
      <c r="Z215" s="446"/>
    </row>
    <row r="216" ht="26.25" customHeight="1">
      <c r="A216" s="446"/>
      <c r="B216" s="484"/>
      <c r="C216" s="484"/>
      <c r="D216" s="484"/>
      <c r="E216" s="484"/>
      <c r="F216" s="485"/>
      <c r="G216" s="485"/>
      <c r="H216" s="484"/>
      <c r="I216" s="486"/>
      <c r="J216" s="486"/>
      <c r="K216" s="449"/>
      <c r="L216" s="449"/>
      <c r="M216" s="449"/>
      <c r="N216" s="449"/>
      <c r="O216" s="446"/>
      <c r="P216" s="446"/>
      <c r="Q216" s="446"/>
      <c r="R216" s="449"/>
      <c r="S216" s="449"/>
      <c r="T216" s="449"/>
      <c r="U216" s="449"/>
      <c r="V216" s="449"/>
      <c r="W216" s="449"/>
      <c r="X216" s="446"/>
      <c r="Y216" s="446"/>
      <c r="Z216" s="446"/>
    </row>
    <row r="217" ht="26.25" customHeight="1">
      <c r="A217" s="446"/>
      <c r="B217" s="484"/>
      <c r="C217" s="484"/>
      <c r="D217" s="484"/>
      <c r="E217" s="484"/>
      <c r="F217" s="485"/>
      <c r="G217" s="485"/>
      <c r="H217" s="484"/>
      <c r="I217" s="486"/>
      <c r="J217" s="486"/>
      <c r="K217" s="449"/>
      <c r="L217" s="449"/>
      <c r="M217" s="449"/>
      <c r="N217" s="449"/>
      <c r="O217" s="446"/>
      <c r="P217" s="446"/>
      <c r="Q217" s="446"/>
      <c r="R217" s="449"/>
      <c r="S217" s="449"/>
      <c r="T217" s="449"/>
      <c r="U217" s="449"/>
      <c r="V217" s="449"/>
      <c r="W217" s="449"/>
      <c r="X217" s="446"/>
      <c r="Y217" s="446"/>
      <c r="Z217" s="446"/>
    </row>
    <row r="218" ht="26.25" customHeight="1">
      <c r="A218" s="446"/>
      <c r="B218" s="484"/>
      <c r="C218" s="484"/>
      <c r="D218" s="484"/>
      <c r="E218" s="484"/>
      <c r="F218" s="485"/>
      <c r="G218" s="485"/>
      <c r="H218" s="484"/>
      <c r="I218" s="486"/>
      <c r="J218" s="486"/>
      <c r="K218" s="449"/>
      <c r="L218" s="449"/>
      <c r="M218" s="449"/>
      <c r="N218" s="449"/>
      <c r="O218" s="446"/>
      <c r="P218" s="446"/>
      <c r="Q218" s="446"/>
      <c r="R218" s="449"/>
      <c r="S218" s="449"/>
      <c r="T218" s="449"/>
      <c r="U218" s="449"/>
      <c r="V218" s="449"/>
      <c r="W218" s="449"/>
      <c r="X218" s="446"/>
      <c r="Y218" s="446"/>
      <c r="Z218" s="446"/>
    </row>
    <row r="219" ht="26.25" customHeight="1">
      <c r="A219" s="446"/>
      <c r="B219" s="484"/>
      <c r="C219" s="484"/>
      <c r="D219" s="484"/>
      <c r="E219" s="484"/>
      <c r="F219" s="485"/>
      <c r="G219" s="485"/>
      <c r="H219" s="484"/>
      <c r="I219" s="486"/>
      <c r="J219" s="486"/>
      <c r="K219" s="449"/>
      <c r="L219" s="449"/>
      <c r="M219" s="449"/>
      <c r="N219" s="449"/>
      <c r="O219" s="446"/>
      <c r="P219" s="446"/>
      <c r="Q219" s="446"/>
      <c r="R219" s="449"/>
      <c r="S219" s="449"/>
      <c r="T219" s="449"/>
      <c r="U219" s="449"/>
      <c r="V219" s="449"/>
      <c r="W219" s="449"/>
      <c r="X219" s="446"/>
      <c r="Y219" s="446"/>
      <c r="Z219" s="446"/>
    </row>
    <row r="220" ht="26.25" customHeight="1">
      <c r="A220" s="446"/>
      <c r="B220" s="484"/>
      <c r="C220" s="484"/>
      <c r="D220" s="484"/>
      <c r="E220" s="484"/>
      <c r="F220" s="485"/>
      <c r="G220" s="485"/>
      <c r="H220" s="484"/>
      <c r="I220" s="486"/>
      <c r="J220" s="486"/>
      <c r="K220" s="449"/>
      <c r="L220" s="449"/>
      <c r="M220" s="449"/>
      <c r="N220" s="449"/>
      <c r="O220" s="446"/>
      <c r="P220" s="446"/>
      <c r="Q220" s="446"/>
      <c r="R220" s="449"/>
      <c r="S220" s="449"/>
      <c r="T220" s="449"/>
      <c r="U220" s="449"/>
      <c r="V220" s="449"/>
      <c r="W220" s="449"/>
      <c r="X220" s="446"/>
      <c r="Y220" s="446"/>
      <c r="Z220" s="446"/>
    </row>
    <row r="221" ht="26.25" customHeight="1">
      <c r="A221" s="446"/>
      <c r="B221" s="484"/>
      <c r="C221" s="484"/>
      <c r="D221" s="484"/>
      <c r="E221" s="484"/>
      <c r="F221" s="485"/>
      <c r="G221" s="485"/>
      <c r="H221" s="484"/>
      <c r="I221" s="486"/>
      <c r="J221" s="486"/>
      <c r="K221" s="449"/>
      <c r="L221" s="449"/>
      <c r="M221" s="449"/>
      <c r="N221" s="449"/>
      <c r="O221" s="446"/>
      <c r="P221" s="446"/>
      <c r="Q221" s="446"/>
      <c r="R221" s="449"/>
      <c r="S221" s="449"/>
      <c r="T221" s="449"/>
      <c r="U221" s="449"/>
      <c r="V221" s="449"/>
      <c r="W221" s="449"/>
      <c r="X221" s="446"/>
      <c r="Y221" s="446"/>
      <c r="Z221" s="446"/>
    </row>
    <row r="222" ht="26.25" customHeight="1">
      <c r="A222" s="446"/>
      <c r="B222" s="484"/>
      <c r="C222" s="484"/>
      <c r="D222" s="484"/>
      <c r="E222" s="484"/>
      <c r="F222" s="485"/>
      <c r="G222" s="485"/>
      <c r="H222" s="484"/>
      <c r="I222" s="486"/>
      <c r="J222" s="486"/>
      <c r="K222" s="449"/>
      <c r="L222" s="449"/>
      <c r="M222" s="449"/>
      <c r="N222" s="449"/>
      <c r="O222" s="446"/>
      <c r="P222" s="446"/>
      <c r="Q222" s="446"/>
      <c r="R222" s="449"/>
      <c r="S222" s="449"/>
      <c r="T222" s="449"/>
      <c r="U222" s="449"/>
      <c r="V222" s="449"/>
      <c r="W222" s="449"/>
      <c r="X222" s="446"/>
      <c r="Y222" s="446"/>
      <c r="Z222" s="446"/>
    </row>
    <row r="223" ht="26.25" customHeight="1">
      <c r="A223" s="446"/>
      <c r="B223" s="484"/>
      <c r="C223" s="484"/>
      <c r="D223" s="484"/>
      <c r="E223" s="484"/>
      <c r="F223" s="485"/>
      <c r="G223" s="485"/>
      <c r="H223" s="484"/>
      <c r="I223" s="486"/>
      <c r="J223" s="486"/>
      <c r="K223" s="449"/>
      <c r="L223" s="449"/>
      <c r="M223" s="449"/>
      <c r="N223" s="449"/>
      <c r="O223" s="446"/>
      <c r="P223" s="446"/>
      <c r="Q223" s="446"/>
      <c r="R223" s="449"/>
      <c r="S223" s="449"/>
      <c r="T223" s="449"/>
      <c r="U223" s="449"/>
      <c r="V223" s="449"/>
      <c r="W223" s="449"/>
      <c r="X223" s="446"/>
      <c r="Y223" s="446"/>
      <c r="Z223" s="446"/>
    </row>
    <row r="224" ht="26.25" customHeight="1">
      <c r="A224" s="446"/>
      <c r="B224" s="484"/>
      <c r="C224" s="484"/>
      <c r="D224" s="484"/>
      <c r="E224" s="484"/>
      <c r="F224" s="485"/>
      <c r="G224" s="485"/>
      <c r="H224" s="484"/>
      <c r="I224" s="486"/>
      <c r="J224" s="486"/>
      <c r="K224" s="449"/>
      <c r="L224" s="449"/>
      <c r="M224" s="449"/>
      <c r="N224" s="449"/>
      <c r="O224" s="446"/>
      <c r="P224" s="446"/>
      <c r="Q224" s="446"/>
      <c r="R224" s="449"/>
      <c r="S224" s="449"/>
      <c r="T224" s="449"/>
      <c r="U224" s="449"/>
      <c r="V224" s="449"/>
      <c r="W224" s="449"/>
      <c r="X224" s="446"/>
      <c r="Y224" s="446"/>
      <c r="Z224" s="446"/>
    </row>
    <row r="225" ht="26.25" customHeight="1">
      <c r="A225" s="446"/>
      <c r="B225" s="484"/>
      <c r="C225" s="484"/>
      <c r="D225" s="484"/>
      <c r="E225" s="484"/>
      <c r="F225" s="485"/>
      <c r="G225" s="485"/>
      <c r="H225" s="484"/>
      <c r="I225" s="486"/>
      <c r="J225" s="486"/>
      <c r="K225" s="449"/>
      <c r="L225" s="449"/>
      <c r="M225" s="449"/>
      <c r="N225" s="449"/>
      <c r="O225" s="446"/>
      <c r="P225" s="446"/>
      <c r="Q225" s="446"/>
      <c r="R225" s="449"/>
      <c r="S225" s="449"/>
      <c r="T225" s="449"/>
      <c r="U225" s="449"/>
      <c r="V225" s="449"/>
      <c r="W225" s="449"/>
      <c r="X225" s="446"/>
      <c r="Y225" s="446"/>
      <c r="Z225" s="446"/>
    </row>
    <row r="226" ht="26.25" customHeight="1">
      <c r="A226" s="340"/>
      <c r="B226" s="449"/>
      <c r="C226" s="449"/>
      <c r="D226" s="449"/>
      <c r="E226" s="449"/>
      <c r="F226" s="487"/>
      <c r="G226" s="487"/>
      <c r="H226" s="466"/>
      <c r="I226" s="466"/>
      <c r="J226" s="466"/>
      <c r="K226" s="448"/>
      <c r="L226" s="448"/>
      <c r="M226" s="448"/>
      <c r="N226" s="448"/>
      <c r="O226" s="448"/>
      <c r="P226" s="448"/>
      <c r="Q226" s="448"/>
      <c r="R226" s="340"/>
      <c r="S226" s="340"/>
      <c r="T226" s="340"/>
      <c r="U226" s="340"/>
      <c r="V226" s="340"/>
      <c r="W226" s="340"/>
      <c r="X226" s="340"/>
      <c r="Y226" s="340"/>
      <c r="Z226" s="340"/>
    </row>
    <row r="227" ht="15.0" customHeight="1">
      <c r="A227" s="340"/>
      <c r="B227" s="449"/>
      <c r="C227" s="449"/>
      <c r="D227" s="449"/>
      <c r="E227" s="449"/>
      <c r="F227" s="488"/>
      <c r="G227" s="488"/>
      <c r="H227" s="449"/>
      <c r="I227" s="340"/>
      <c r="J227" s="340"/>
      <c r="K227" s="340"/>
      <c r="L227" s="340"/>
      <c r="M227" s="340"/>
      <c r="N227" s="340"/>
      <c r="O227" s="340"/>
      <c r="P227" s="340"/>
      <c r="Q227" s="340"/>
      <c r="R227" s="340"/>
      <c r="S227" s="340"/>
      <c r="T227" s="340"/>
      <c r="U227" s="340"/>
      <c r="V227" s="340"/>
      <c r="W227" s="340"/>
      <c r="X227" s="340"/>
      <c r="Y227" s="340"/>
      <c r="Z227" s="340"/>
    </row>
    <row r="228" ht="12.75" customHeight="1">
      <c r="A228" s="340"/>
      <c r="B228" s="340"/>
      <c r="C228" s="340"/>
      <c r="D228" s="340"/>
      <c r="E228" s="340"/>
      <c r="F228" s="489"/>
      <c r="G228" s="489"/>
      <c r="H228" s="340"/>
      <c r="I228" s="340"/>
      <c r="J228" s="340"/>
      <c r="K228" s="340"/>
      <c r="L228" s="340"/>
      <c r="M228" s="340"/>
      <c r="N228" s="340"/>
      <c r="O228" s="340"/>
      <c r="P228" s="340"/>
      <c r="Q228" s="340"/>
      <c r="R228" s="340"/>
      <c r="S228" s="340"/>
      <c r="T228" s="340"/>
      <c r="U228" s="340"/>
      <c r="V228" s="340"/>
      <c r="W228" s="340"/>
      <c r="X228" s="340"/>
      <c r="Y228" s="340"/>
      <c r="Z228" s="340"/>
    </row>
    <row r="229" ht="12.75" customHeight="1">
      <c r="A229" s="340"/>
      <c r="B229" s="340"/>
      <c r="C229" s="340"/>
      <c r="D229" s="340"/>
      <c r="E229" s="340"/>
      <c r="F229" s="489"/>
      <c r="G229" s="489"/>
      <c r="H229" s="340"/>
      <c r="I229" s="340"/>
      <c r="J229" s="340"/>
      <c r="K229" s="340"/>
      <c r="L229" s="340"/>
      <c r="M229" s="340"/>
      <c r="N229" s="340"/>
      <c r="O229" s="340"/>
      <c r="P229" s="340"/>
      <c r="Q229" s="340"/>
      <c r="R229" s="340"/>
      <c r="S229" s="340"/>
      <c r="T229" s="340"/>
      <c r="U229" s="340"/>
      <c r="V229" s="340"/>
      <c r="W229" s="340"/>
      <c r="X229" s="340"/>
      <c r="Y229" s="340"/>
      <c r="Z229" s="340"/>
    </row>
    <row r="230" ht="12.75" customHeight="1">
      <c r="A230" s="340"/>
      <c r="B230" s="340"/>
      <c r="C230" s="340"/>
      <c r="D230" s="340"/>
      <c r="E230" s="340"/>
      <c r="F230" s="489"/>
      <c r="G230" s="489"/>
      <c r="H230" s="340"/>
      <c r="I230" s="340"/>
      <c r="J230" s="340"/>
      <c r="K230" s="340"/>
      <c r="L230" s="340"/>
      <c r="M230" s="340"/>
      <c r="N230" s="340"/>
      <c r="O230" s="340"/>
      <c r="P230" s="340"/>
      <c r="Q230" s="340"/>
      <c r="R230" s="340"/>
      <c r="S230" s="340"/>
      <c r="T230" s="340"/>
      <c r="U230" s="340"/>
      <c r="V230" s="340"/>
      <c r="W230" s="340"/>
      <c r="X230" s="340"/>
      <c r="Y230" s="340"/>
      <c r="Z230" s="340"/>
    </row>
    <row r="231" ht="18.75" customHeight="1">
      <c r="A231" s="140"/>
      <c r="B231" s="340"/>
      <c r="C231" s="340"/>
      <c r="D231" s="340"/>
      <c r="E231" s="340"/>
      <c r="F231" s="489"/>
      <c r="G231" s="489"/>
      <c r="H231" s="340"/>
      <c r="I231" s="340"/>
      <c r="J231" s="340"/>
      <c r="K231" s="340"/>
      <c r="L231" s="340"/>
      <c r="M231" s="340"/>
      <c r="N231" s="340"/>
      <c r="O231" s="340"/>
      <c r="P231" s="340"/>
      <c r="Q231" s="340"/>
      <c r="R231" s="340"/>
      <c r="S231" s="340"/>
      <c r="T231" s="340"/>
      <c r="U231" s="340"/>
      <c r="V231" s="340"/>
      <c r="W231" s="340"/>
      <c r="X231" s="340"/>
      <c r="Y231" s="340"/>
      <c r="Z231" s="340"/>
    </row>
    <row r="232" ht="12.75" customHeight="1">
      <c r="A232" s="340"/>
      <c r="B232" s="340"/>
      <c r="C232" s="340"/>
      <c r="D232" s="340"/>
      <c r="E232" s="340"/>
      <c r="F232" s="489"/>
      <c r="G232" s="489"/>
      <c r="H232" s="340"/>
      <c r="I232" s="340"/>
      <c r="J232" s="340"/>
      <c r="K232" s="340"/>
      <c r="L232" s="340"/>
      <c r="M232" s="340"/>
      <c r="N232" s="340"/>
      <c r="O232" s="340"/>
      <c r="P232" s="340"/>
      <c r="Q232" s="340"/>
      <c r="R232" s="340"/>
      <c r="S232" s="340"/>
      <c r="T232" s="340"/>
      <c r="U232" s="340"/>
      <c r="V232" s="340"/>
      <c r="W232" s="340"/>
      <c r="X232" s="340"/>
      <c r="Y232" s="340"/>
      <c r="Z232" s="340"/>
    </row>
    <row r="233" ht="32.25" customHeight="1">
      <c r="A233" s="340"/>
      <c r="B233" s="466"/>
      <c r="C233" s="490"/>
      <c r="D233" s="490"/>
      <c r="E233" s="490"/>
      <c r="F233" s="491"/>
      <c r="G233" s="491"/>
      <c r="H233" s="466"/>
      <c r="I233" s="466"/>
      <c r="J233" s="466"/>
      <c r="K233" s="340"/>
      <c r="L233" s="340"/>
      <c r="M233" s="340"/>
      <c r="N233" s="340"/>
      <c r="O233" s="340"/>
      <c r="P233" s="340"/>
      <c r="Q233" s="340"/>
      <c r="R233" s="340"/>
      <c r="S233" s="340"/>
      <c r="T233" s="340"/>
      <c r="U233" s="340"/>
      <c r="V233" s="340"/>
      <c r="W233" s="340"/>
      <c r="X233" s="340"/>
      <c r="Y233" s="340"/>
      <c r="Z233" s="340"/>
    </row>
    <row r="234" ht="15.75" customHeight="1">
      <c r="A234" s="492"/>
      <c r="B234" s="447"/>
      <c r="C234" s="447"/>
      <c r="D234" s="447"/>
      <c r="E234" s="447"/>
      <c r="F234" s="454"/>
      <c r="G234" s="454"/>
      <c r="H234" s="447"/>
      <c r="I234" s="460"/>
      <c r="J234" s="460"/>
      <c r="K234" s="340"/>
      <c r="L234" s="340"/>
      <c r="M234" s="340"/>
      <c r="N234" s="340"/>
      <c r="O234" s="493"/>
      <c r="P234" s="493"/>
      <c r="Q234" s="493"/>
      <c r="R234" s="340"/>
      <c r="S234" s="340"/>
      <c r="T234" s="340"/>
      <c r="U234" s="340"/>
      <c r="V234" s="340"/>
      <c r="W234" s="340"/>
      <c r="X234" s="340"/>
      <c r="Y234" s="340"/>
      <c r="Z234" s="340"/>
    </row>
    <row r="235" ht="15.75" customHeight="1">
      <c r="A235" s="492"/>
      <c r="B235" s="447"/>
      <c r="C235" s="447"/>
      <c r="D235" s="447"/>
      <c r="E235" s="447"/>
      <c r="F235" s="454"/>
      <c r="G235" s="454"/>
      <c r="H235" s="447"/>
      <c r="I235" s="460"/>
      <c r="J235" s="460"/>
      <c r="K235" s="340"/>
      <c r="L235" s="340"/>
      <c r="M235" s="340"/>
      <c r="N235" s="340"/>
      <c r="O235" s="493"/>
      <c r="P235" s="493"/>
      <c r="Q235" s="493"/>
      <c r="R235" s="340"/>
      <c r="S235" s="340"/>
      <c r="T235" s="340"/>
      <c r="U235" s="340"/>
      <c r="V235" s="340"/>
      <c r="W235" s="340"/>
      <c r="X235" s="484"/>
      <c r="Y235" s="484"/>
      <c r="Z235" s="340"/>
    </row>
    <row r="236" ht="15.75" customHeight="1">
      <c r="A236" s="492"/>
      <c r="B236" s="447"/>
      <c r="C236" s="447"/>
      <c r="D236" s="447"/>
      <c r="E236" s="447"/>
      <c r="F236" s="454"/>
      <c r="G236" s="454"/>
      <c r="H236" s="447"/>
      <c r="I236" s="460"/>
      <c r="J236" s="460"/>
      <c r="K236" s="340"/>
      <c r="L236" s="340"/>
      <c r="M236" s="340"/>
      <c r="N236" s="340"/>
      <c r="O236" s="493"/>
      <c r="P236" s="493"/>
      <c r="Q236" s="493"/>
      <c r="R236" s="340"/>
      <c r="S236" s="340"/>
      <c r="T236" s="340"/>
      <c r="U236" s="340"/>
      <c r="V236" s="340"/>
      <c r="W236" s="340"/>
      <c r="X236" s="484"/>
      <c r="Y236" s="484"/>
      <c r="Z236" s="340"/>
    </row>
    <row r="237" ht="15.75" customHeight="1">
      <c r="A237" s="492"/>
      <c r="B237" s="447"/>
      <c r="C237" s="447"/>
      <c r="D237" s="447"/>
      <c r="E237" s="447"/>
      <c r="F237" s="454"/>
      <c r="G237" s="454"/>
      <c r="H237" s="447"/>
      <c r="I237" s="460"/>
      <c r="J237" s="460"/>
      <c r="K237" s="340"/>
      <c r="L237" s="340"/>
      <c r="M237" s="340"/>
      <c r="N237" s="340"/>
      <c r="O237" s="493"/>
      <c r="P237" s="493"/>
      <c r="Q237" s="493"/>
      <c r="R237" s="340"/>
      <c r="S237" s="340"/>
      <c r="T237" s="340"/>
      <c r="U237" s="340"/>
      <c r="V237" s="340"/>
      <c r="W237" s="340"/>
      <c r="X237" s="484"/>
      <c r="Y237" s="484"/>
      <c r="Z237" s="340"/>
    </row>
    <row r="238" ht="15.75" customHeight="1">
      <c r="A238" s="492"/>
      <c r="B238" s="447"/>
      <c r="C238" s="447"/>
      <c r="D238" s="447"/>
      <c r="E238" s="447"/>
      <c r="F238" s="454"/>
      <c r="G238" s="454"/>
      <c r="H238" s="447"/>
      <c r="I238" s="460"/>
      <c r="J238" s="460"/>
      <c r="K238" s="340"/>
      <c r="L238" s="340"/>
      <c r="M238" s="340"/>
      <c r="N238" s="340"/>
      <c r="O238" s="493"/>
      <c r="P238" s="493"/>
      <c r="Q238" s="493"/>
      <c r="R238" s="340"/>
      <c r="S238" s="340"/>
      <c r="T238" s="340"/>
      <c r="U238" s="340"/>
      <c r="V238" s="340"/>
      <c r="W238" s="340"/>
      <c r="X238" s="340"/>
      <c r="Y238" s="340"/>
      <c r="Z238" s="340"/>
    </row>
    <row r="239" ht="15.75" customHeight="1">
      <c r="A239" s="492"/>
      <c r="B239" s="447"/>
      <c r="C239" s="447"/>
      <c r="D239" s="447"/>
      <c r="E239" s="447"/>
      <c r="F239" s="454"/>
      <c r="G239" s="454"/>
      <c r="H239" s="447"/>
      <c r="I239" s="460"/>
      <c r="J239" s="460"/>
      <c r="K239" s="340"/>
      <c r="L239" s="340"/>
      <c r="M239" s="340"/>
      <c r="N239" s="340"/>
      <c r="O239" s="493"/>
      <c r="P239" s="493"/>
      <c r="Q239" s="493"/>
      <c r="R239" s="340"/>
      <c r="S239" s="340"/>
      <c r="T239" s="340"/>
      <c r="U239" s="340"/>
      <c r="V239" s="340"/>
      <c r="W239" s="340"/>
      <c r="X239" s="340"/>
      <c r="Y239" s="340"/>
      <c r="Z239" s="340"/>
    </row>
    <row r="240" ht="18.75" customHeight="1">
      <c r="A240" s="492"/>
      <c r="B240" s="447"/>
      <c r="C240" s="447"/>
      <c r="D240" s="447"/>
      <c r="E240" s="447"/>
      <c r="F240" s="454"/>
      <c r="G240" s="454"/>
      <c r="H240" s="447"/>
      <c r="I240" s="460"/>
      <c r="J240" s="460"/>
      <c r="K240" s="340"/>
      <c r="L240" s="340"/>
      <c r="M240" s="340"/>
      <c r="N240" s="340"/>
      <c r="O240" s="493"/>
      <c r="P240" s="493"/>
      <c r="Q240" s="493"/>
      <c r="R240" s="340"/>
      <c r="S240" s="340"/>
      <c r="T240" s="340"/>
      <c r="U240" s="340"/>
      <c r="V240" s="340"/>
      <c r="W240" s="340"/>
      <c r="X240" s="340"/>
      <c r="Y240" s="340"/>
      <c r="Z240" s="340"/>
    </row>
    <row r="241" ht="18.0" customHeight="1">
      <c r="A241" s="492"/>
      <c r="B241" s="447"/>
      <c r="C241" s="447"/>
      <c r="D241" s="447"/>
      <c r="E241" s="447"/>
      <c r="F241" s="454"/>
      <c r="G241" s="454"/>
      <c r="H241" s="447"/>
      <c r="I241" s="460"/>
      <c r="J241" s="460"/>
      <c r="K241" s="340"/>
      <c r="L241" s="340"/>
      <c r="M241" s="340"/>
      <c r="N241" s="340"/>
      <c r="O241" s="493"/>
      <c r="P241" s="493"/>
      <c r="Q241" s="493"/>
      <c r="R241" s="340"/>
      <c r="S241" s="340"/>
      <c r="T241" s="340"/>
      <c r="U241" s="340"/>
      <c r="V241" s="340"/>
      <c r="W241" s="340"/>
      <c r="X241" s="340"/>
      <c r="Y241" s="340"/>
      <c r="Z241" s="340"/>
    </row>
    <row r="242" ht="18.0" customHeight="1">
      <c r="A242" s="492"/>
      <c r="B242" s="447"/>
      <c r="C242" s="447"/>
      <c r="D242" s="447"/>
      <c r="E242" s="447"/>
      <c r="F242" s="454"/>
      <c r="G242" s="454"/>
      <c r="H242" s="447"/>
      <c r="I242" s="460"/>
      <c r="J242" s="460"/>
      <c r="K242" s="340"/>
      <c r="L242" s="340"/>
      <c r="M242" s="340"/>
      <c r="N242" s="340"/>
      <c r="O242" s="493"/>
      <c r="P242" s="493"/>
      <c r="Q242" s="493"/>
      <c r="R242" s="340"/>
      <c r="S242" s="340"/>
      <c r="T242" s="340"/>
      <c r="U242" s="340"/>
      <c r="V242" s="340"/>
      <c r="W242" s="340"/>
      <c r="X242" s="340"/>
      <c r="Y242" s="340"/>
      <c r="Z242" s="340"/>
    </row>
    <row r="243" ht="18.0" customHeight="1">
      <c r="A243" s="492"/>
      <c r="B243" s="447"/>
      <c r="C243" s="447"/>
      <c r="D243" s="447"/>
      <c r="E243" s="447"/>
      <c r="F243" s="454"/>
      <c r="G243" s="454"/>
      <c r="H243" s="447"/>
      <c r="I243" s="460"/>
      <c r="J243" s="460"/>
      <c r="K243" s="340"/>
      <c r="L243" s="340"/>
      <c r="M243" s="340"/>
      <c r="N243" s="340"/>
      <c r="O243" s="340"/>
      <c r="P243" s="340"/>
      <c r="Q243" s="340"/>
      <c r="R243" s="340"/>
      <c r="S243" s="340"/>
      <c r="T243" s="340"/>
      <c r="U243" s="340"/>
      <c r="V243" s="340"/>
      <c r="W243" s="494"/>
      <c r="X243" s="340"/>
      <c r="Y243" s="340"/>
      <c r="Z243" s="340"/>
    </row>
    <row r="244" ht="15.75" customHeight="1">
      <c r="A244" s="492"/>
      <c r="B244" s="340"/>
      <c r="C244" s="340"/>
      <c r="D244" s="340"/>
      <c r="E244" s="340"/>
      <c r="F244" s="491"/>
      <c r="G244" s="491"/>
      <c r="H244" s="340"/>
      <c r="I244" s="495"/>
      <c r="J244" s="495"/>
      <c r="K244" s="340"/>
      <c r="L244" s="340"/>
      <c r="M244" s="340"/>
      <c r="N244" s="340"/>
      <c r="O244" s="340"/>
      <c r="P244" s="340"/>
      <c r="Q244" s="340"/>
      <c r="R244" s="340"/>
      <c r="S244" s="340"/>
      <c r="T244" s="340"/>
      <c r="U244" s="340"/>
      <c r="V244" s="340"/>
      <c r="W244" s="494"/>
      <c r="X244" s="340"/>
      <c r="Y244" s="340"/>
      <c r="Z244" s="340"/>
    </row>
    <row r="245" ht="12.75" customHeight="1">
      <c r="A245" s="340"/>
      <c r="B245" s="340"/>
      <c r="C245" s="340"/>
      <c r="D245" s="340"/>
      <c r="E245" s="340"/>
      <c r="F245" s="489"/>
      <c r="G245" s="489"/>
      <c r="H245" s="340"/>
      <c r="I245" s="340"/>
      <c r="J245" s="340"/>
      <c r="K245" s="340"/>
      <c r="L245" s="340"/>
      <c r="M245" s="340"/>
      <c r="N245" s="340"/>
      <c r="O245" s="340"/>
      <c r="P245" s="340"/>
      <c r="Q245" s="340"/>
      <c r="R245" s="340"/>
      <c r="S245" s="340"/>
      <c r="T245" s="340"/>
      <c r="U245" s="340"/>
      <c r="V245" s="340"/>
      <c r="W245" s="494"/>
      <c r="X245" s="340"/>
      <c r="Y245" s="340"/>
      <c r="Z245" s="340"/>
    </row>
    <row r="246" ht="12.75" customHeight="1">
      <c r="A246" s="340"/>
      <c r="B246" s="340"/>
      <c r="C246" s="340"/>
      <c r="D246" s="340"/>
      <c r="E246" s="340"/>
      <c r="F246" s="489"/>
      <c r="G246" s="489"/>
      <c r="H246" s="340"/>
      <c r="I246" s="340"/>
      <c r="J246" s="340"/>
      <c r="K246" s="340"/>
      <c r="L246" s="340"/>
      <c r="M246" s="340"/>
      <c r="N246" s="340"/>
      <c r="O246" s="340"/>
      <c r="P246" s="340"/>
      <c r="Q246" s="340"/>
      <c r="R246" s="340"/>
      <c r="S246" s="340"/>
      <c r="T246" s="340"/>
      <c r="U246" s="340"/>
      <c r="V246" s="340"/>
      <c r="W246" s="494"/>
      <c r="X246" s="340"/>
      <c r="Y246" s="340"/>
      <c r="Z246" s="340"/>
    </row>
    <row r="247" ht="12.75" customHeight="1">
      <c r="A247" s="340"/>
      <c r="B247" s="340"/>
      <c r="C247" s="340"/>
      <c r="D247" s="340"/>
      <c r="E247" s="340"/>
      <c r="F247" s="489"/>
      <c r="G247" s="489"/>
      <c r="H247" s="340"/>
      <c r="I247" s="340"/>
      <c r="J247" s="340"/>
      <c r="K247" s="340"/>
      <c r="L247" s="340"/>
      <c r="M247" s="340"/>
      <c r="N247" s="340"/>
      <c r="O247" s="340"/>
      <c r="P247" s="340"/>
      <c r="Q247" s="340"/>
      <c r="R247" s="340"/>
      <c r="S247" s="340"/>
      <c r="T247" s="340"/>
      <c r="U247" s="340"/>
      <c r="V247" s="340"/>
      <c r="W247" s="494"/>
      <c r="X247" s="340"/>
      <c r="Y247" s="340"/>
      <c r="Z247" s="340"/>
    </row>
    <row r="248" ht="18.75" customHeight="1">
      <c r="A248" s="140"/>
      <c r="B248" s="340"/>
      <c r="C248" s="340"/>
      <c r="D248" s="340"/>
      <c r="E248" s="340"/>
      <c r="F248" s="489"/>
      <c r="G248" s="489"/>
      <c r="H248" s="340"/>
      <c r="I248" s="340"/>
      <c r="J248" s="340"/>
      <c r="K248" s="340"/>
      <c r="L248" s="340"/>
      <c r="M248" s="340"/>
      <c r="N248" s="340"/>
      <c r="O248" s="340"/>
      <c r="P248" s="340"/>
      <c r="Q248" s="340"/>
      <c r="R248" s="340"/>
      <c r="S248" s="340"/>
      <c r="T248" s="340"/>
      <c r="U248" s="340"/>
      <c r="V248" s="340"/>
      <c r="W248" s="494"/>
      <c r="X248" s="340"/>
      <c r="Y248" s="340"/>
      <c r="Z248" s="340"/>
    </row>
    <row r="249" ht="12.75" customHeight="1">
      <c r="A249" s="340"/>
      <c r="B249" s="340"/>
      <c r="C249" s="340"/>
      <c r="D249" s="340"/>
      <c r="E249" s="340"/>
      <c r="F249" s="489"/>
      <c r="G249" s="489"/>
      <c r="H249" s="340"/>
      <c r="I249" s="340"/>
      <c r="J249" s="340"/>
      <c r="K249" s="340"/>
      <c r="L249" s="340"/>
      <c r="M249" s="340"/>
      <c r="N249" s="340"/>
      <c r="O249" s="340"/>
      <c r="P249" s="340"/>
      <c r="Q249" s="340"/>
      <c r="R249" s="340"/>
      <c r="S249" s="340"/>
      <c r="T249" s="340"/>
      <c r="U249" s="340"/>
      <c r="V249" s="340"/>
      <c r="W249" s="494"/>
      <c r="X249" s="340"/>
      <c r="Y249" s="340"/>
      <c r="Z249" s="340"/>
    </row>
    <row r="250" ht="33.75" customHeight="1">
      <c r="A250" s="340"/>
      <c r="B250" s="466"/>
      <c r="C250" s="490"/>
      <c r="D250" s="490"/>
      <c r="E250" s="490"/>
      <c r="F250" s="491"/>
      <c r="G250" s="491"/>
      <c r="H250" s="466"/>
      <c r="I250" s="466"/>
      <c r="J250" s="466"/>
      <c r="K250" s="340"/>
      <c r="L250" s="340"/>
      <c r="M250" s="340"/>
      <c r="N250" s="340"/>
      <c r="O250" s="340"/>
      <c r="P250" s="340"/>
      <c r="Q250" s="340"/>
      <c r="R250" s="340"/>
      <c r="S250" s="340"/>
      <c r="T250" s="340"/>
      <c r="U250" s="340"/>
      <c r="V250" s="340"/>
      <c r="W250" s="494"/>
      <c r="X250" s="340"/>
      <c r="Y250" s="340"/>
      <c r="Z250" s="340"/>
    </row>
    <row r="251" ht="15.75" customHeight="1">
      <c r="A251" s="492"/>
      <c r="B251" s="496"/>
      <c r="C251" s="495"/>
      <c r="D251" s="495"/>
      <c r="E251" s="495"/>
      <c r="F251" s="497"/>
      <c r="G251" s="497"/>
      <c r="H251" s="495"/>
      <c r="I251" s="495"/>
      <c r="J251" s="495"/>
      <c r="K251" s="340"/>
      <c r="L251" s="340"/>
      <c r="M251" s="340"/>
      <c r="N251" s="340"/>
      <c r="O251" s="340"/>
      <c r="P251" s="340"/>
      <c r="Q251" s="340"/>
      <c r="R251" s="340"/>
      <c r="S251" s="340"/>
      <c r="T251" s="340"/>
      <c r="U251" s="340"/>
      <c r="V251" s="340"/>
      <c r="W251" s="494"/>
      <c r="X251" s="340"/>
      <c r="Y251" s="340"/>
      <c r="Z251" s="340"/>
    </row>
    <row r="252" ht="15.75" customHeight="1">
      <c r="A252" s="492"/>
      <c r="B252" s="496"/>
      <c r="C252" s="495"/>
      <c r="D252" s="495"/>
      <c r="E252" s="495"/>
      <c r="F252" s="497"/>
      <c r="G252" s="497"/>
      <c r="H252" s="495"/>
      <c r="I252" s="495"/>
      <c r="J252" s="495"/>
      <c r="K252" s="340"/>
      <c r="L252" s="340"/>
      <c r="M252" s="340"/>
      <c r="N252" s="340"/>
      <c r="O252" s="340"/>
      <c r="P252" s="340"/>
      <c r="Q252" s="340"/>
      <c r="R252" s="340"/>
      <c r="S252" s="340"/>
      <c r="T252" s="340"/>
      <c r="U252" s="340"/>
      <c r="V252" s="340"/>
      <c r="W252" s="494"/>
      <c r="X252" s="340"/>
      <c r="Y252" s="340"/>
      <c r="Z252" s="340"/>
    </row>
    <row r="253" ht="15.75" customHeight="1">
      <c r="A253" s="492"/>
      <c r="B253" s="496"/>
      <c r="C253" s="495"/>
      <c r="D253" s="495"/>
      <c r="E253" s="495"/>
      <c r="F253" s="497"/>
      <c r="G253" s="497"/>
      <c r="H253" s="495"/>
      <c r="I253" s="495"/>
      <c r="J253" s="495"/>
      <c r="K253" s="340"/>
      <c r="L253" s="340"/>
      <c r="M253" s="340"/>
      <c r="N253" s="340"/>
      <c r="O253" s="340"/>
      <c r="P253" s="340"/>
      <c r="Q253" s="340"/>
      <c r="R253" s="340"/>
      <c r="S253" s="340"/>
      <c r="T253" s="340"/>
      <c r="U253" s="340"/>
      <c r="V253" s="340"/>
      <c r="W253" s="494"/>
      <c r="X253" s="340"/>
      <c r="Y253" s="340"/>
      <c r="Z253" s="340"/>
    </row>
    <row r="254" ht="15.75" customHeight="1">
      <c r="A254" s="492"/>
      <c r="B254" s="496"/>
      <c r="C254" s="495"/>
      <c r="D254" s="495"/>
      <c r="E254" s="495"/>
      <c r="F254" s="498"/>
      <c r="G254" s="498"/>
      <c r="H254" s="495"/>
      <c r="I254" s="495"/>
      <c r="J254" s="495"/>
      <c r="K254" s="340"/>
      <c r="L254" s="340"/>
      <c r="M254" s="340"/>
      <c r="N254" s="340"/>
      <c r="O254" s="340"/>
      <c r="P254" s="340"/>
      <c r="Q254" s="340"/>
      <c r="R254" s="340"/>
      <c r="S254" s="340"/>
      <c r="T254" s="340"/>
      <c r="U254" s="340"/>
      <c r="V254" s="340"/>
      <c r="W254" s="489"/>
      <c r="X254" s="340"/>
      <c r="Y254" s="340"/>
      <c r="Z254" s="340"/>
    </row>
    <row r="255" ht="15.75" customHeight="1">
      <c r="A255" s="492"/>
      <c r="B255" s="496"/>
      <c r="C255" s="495"/>
      <c r="D255" s="495"/>
      <c r="E255" s="495"/>
      <c r="F255" s="498"/>
      <c r="G255" s="498"/>
      <c r="H255" s="495"/>
      <c r="I255" s="495"/>
      <c r="J255" s="495"/>
      <c r="K255" s="340"/>
      <c r="L255" s="340"/>
      <c r="M255" s="340"/>
      <c r="N255" s="340"/>
      <c r="O255" s="340"/>
      <c r="P255" s="340"/>
      <c r="Q255" s="340"/>
      <c r="R255" s="340"/>
      <c r="S255" s="340"/>
      <c r="T255" s="340"/>
      <c r="U255" s="340"/>
      <c r="V255" s="340"/>
      <c r="W255" s="494"/>
      <c r="X255" s="340"/>
      <c r="Y255" s="340"/>
      <c r="Z255" s="340"/>
    </row>
    <row r="256" ht="15.75" customHeight="1">
      <c r="A256" s="492"/>
      <c r="B256" s="496"/>
      <c r="C256" s="499"/>
      <c r="D256" s="495"/>
      <c r="E256" s="495"/>
      <c r="F256" s="498"/>
      <c r="G256" s="498"/>
      <c r="H256" s="495"/>
      <c r="I256" s="495"/>
      <c r="J256" s="495"/>
      <c r="K256" s="340"/>
      <c r="L256" s="340"/>
      <c r="M256" s="340"/>
      <c r="N256" s="340"/>
      <c r="O256" s="340"/>
      <c r="P256" s="340"/>
      <c r="Q256" s="340"/>
      <c r="R256" s="340"/>
      <c r="S256" s="340"/>
      <c r="T256" s="340"/>
      <c r="U256" s="340"/>
      <c r="V256" s="340"/>
      <c r="W256" s="494"/>
      <c r="X256" s="340"/>
      <c r="Y256" s="340"/>
      <c r="Z256" s="340"/>
    </row>
    <row r="257" ht="15.75" customHeight="1">
      <c r="A257" s="340"/>
      <c r="B257" s="340"/>
      <c r="C257" s="340"/>
      <c r="D257" s="340"/>
      <c r="E257" s="340"/>
      <c r="F257" s="491"/>
      <c r="G257" s="491"/>
      <c r="H257" s="340"/>
      <c r="I257" s="495"/>
      <c r="J257" s="495"/>
      <c r="K257" s="340"/>
      <c r="L257" s="340"/>
      <c r="M257" s="340"/>
      <c r="N257" s="340"/>
      <c r="O257" s="340"/>
      <c r="P257" s="340"/>
      <c r="Q257" s="340"/>
      <c r="R257" s="340"/>
      <c r="S257" s="340"/>
      <c r="T257" s="340"/>
      <c r="U257" s="340"/>
      <c r="V257" s="340"/>
      <c r="W257" s="494"/>
      <c r="X257" s="340"/>
      <c r="Y257" s="340"/>
      <c r="Z257" s="340"/>
    </row>
    <row r="258" ht="12.75" customHeight="1">
      <c r="A258" s="340"/>
      <c r="B258" s="340"/>
      <c r="C258" s="340"/>
      <c r="D258" s="340"/>
      <c r="E258" s="340"/>
      <c r="F258" s="489"/>
      <c r="G258" s="489"/>
      <c r="H258" s="340"/>
      <c r="I258" s="340"/>
      <c r="J258" s="340"/>
      <c r="K258" s="340"/>
      <c r="L258" s="340"/>
      <c r="M258" s="340"/>
      <c r="N258" s="340"/>
      <c r="O258" s="340"/>
      <c r="P258" s="340"/>
      <c r="Q258" s="340"/>
      <c r="R258" s="340"/>
      <c r="S258" s="340"/>
      <c r="T258" s="340"/>
      <c r="U258" s="340"/>
      <c r="V258" s="340"/>
      <c r="W258" s="494"/>
      <c r="X258" s="340"/>
      <c r="Y258" s="340"/>
      <c r="Z258" s="340"/>
    </row>
    <row r="259" ht="12.75" customHeight="1">
      <c r="A259" s="340"/>
      <c r="B259" s="340"/>
      <c r="C259" s="340"/>
      <c r="D259" s="340"/>
      <c r="E259" s="340"/>
      <c r="F259" s="489"/>
      <c r="G259" s="489"/>
      <c r="H259" s="340"/>
      <c r="I259" s="340"/>
      <c r="J259" s="340"/>
      <c r="K259" s="340"/>
      <c r="L259" s="340"/>
      <c r="M259" s="340"/>
      <c r="N259" s="340"/>
      <c r="O259" s="340"/>
      <c r="P259" s="340"/>
      <c r="Q259" s="340"/>
      <c r="R259" s="340"/>
      <c r="S259" s="340"/>
      <c r="T259" s="340"/>
      <c r="U259" s="340"/>
      <c r="V259" s="340"/>
      <c r="W259" s="494"/>
      <c r="X259" s="340"/>
      <c r="Y259" s="340"/>
      <c r="Z259" s="340"/>
    </row>
    <row r="260" ht="12.75" customHeight="1">
      <c r="A260" s="340"/>
      <c r="B260" s="340"/>
      <c r="C260" s="340"/>
      <c r="D260" s="340"/>
      <c r="E260" s="340"/>
      <c r="F260" s="489"/>
      <c r="G260" s="489"/>
      <c r="H260" s="340"/>
      <c r="I260" s="340"/>
      <c r="J260" s="340"/>
      <c r="K260" s="340"/>
      <c r="L260" s="340"/>
      <c r="M260" s="340"/>
      <c r="N260" s="340"/>
      <c r="O260" s="340"/>
      <c r="P260" s="340"/>
      <c r="Q260" s="340"/>
      <c r="R260" s="340"/>
      <c r="S260" s="340"/>
      <c r="T260" s="340"/>
      <c r="U260" s="340"/>
      <c r="V260" s="340"/>
      <c r="W260" s="494"/>
      <c r="X260" s="340"/>
      <c r="Y260" s="340"/>
      <c r="Z260" s="340"/>
    </row>
    <row r="261" ht="19.5" customHeight="1">
      <c r="A261" s="500"/>
      <c r="B261" s="340"/>
      <c r="C261" s="340"/>
      <c r="D261" s="340"/>
      <c r="E261" s="340"/>
      <c r="F261" s="489"/>
      <c r="G261" s="489"/>
      <c r="H261" s="340"/>
      <c r="I261" s="340"/>
      <c r="J261" s="340"/>
      <c r="K261" s="340"/>
      <c r="L261" s="340"/>
      <c r="M261" s="340"/>
      <c r="N261" s="340"/>
      <c r="O261" s="340"/>
      <c r="P261" s="340"/>
      <c r="Q261" s="340"/>
      <c r="R261" s="340"/>
      <c r="S261" s="340"/>
      <c r="T261" s="340"/>
      <c r="U261" s="340"/>
      <c r="V261" s="340"/>
      <c r="W261" s="494"/>
      <c r="X261" s="340"/>
      <c r="Y261" s="340"/>
      <c r="Z261" s="340"/>
    </row>
    <row r="262" ht="15.75" customHeight="1">
      <c r="A262" s="501"/>
      <c r="B262" s="502"/>
      <c r="C262" s="502"/>
      <c r="D262" s="502"/>
      <c r="E262" s="502"/>
      <c r="F262" s="503"/>
      <c r="G262" s="503"/>
      <c r="H262" s="502"/>
      <c r="I262" s="501"/>
      <c r="J262" s="501"/>
      <c r="K262" s="501"/>
      <c r="L262" s="501"/>
      <c r="M262" s="501"/>
      <c r="N262" s="501"/>
      <c r="O262" s="501"/>
      <c r="P262" s="501"/>
      <c r="Q262" s="501"/>
      <c r="R262" s="501"/>
      <c r="S262" s="501"/>
      <c r="T262" s="501"/>
      <c r="U262" s="501"/>
      <c r="V262" s="501"/>
      <c r="W262" s="494"/>
      <c r="X262" s="501"/>
      <c r="Y262" s="501"/>
      <c r="Z262" s="501"/>
    </row>
    <row r="263" ht="15.75" customHeight="1">
      <c r="A263" s="466"/>
      <c r="B263" s="466"/>
      <c r="C263" s="466"/>
      <c r="D263" s="466"/>
      <c r="E263" s="466"/>
      <c r="F263" s="504"/>
      <c r="G263" s="504"/>
      <c r="H263" s="466"/>
      <c r="I263" s="340"/>
      <c r="J263" s="340"/>
      <c r="K263" s="340"/>
      <c r="L263" s="340"/>
      <c r="M263" s="340"/>
      <c r="N263" s="340"/>
      <c r="O263" s="340"/>
      <c r="P263" s="340"/>
      <c r="Q263" s="340"/>
      <c r="R263" s="340"/>
      <c r="S263" s="340"/>
      <c r="T263" s="340"/>
      <c r="U263" s="340"/>
      <c r="V263" s="340"/>
      <c r="W263" s="494"/>
      <c r="X263" s="340"/>
      <c r="Y263" s="340"/>
      <c r="Z263" s="340"/>
    </row>
    <row r="264" ht="15.75" customHeight="1">
      <c r="A264" s="466"/>
      <c r="B264" s="466"/>
      <c r="C264" s="505"/>
      <c r="D264" s="506"/>
      <c r="E264" s="506"/>
      <c r="F264" s="507"/>
      <c r="G264" s="507"/>
      <c r="H264" s="506"/>
      <c r="I264" s="340"/>
      <c r="J264" s="340"/>
      <c r="K264" s="340"/>
      <c r="L264" s="340"/>
      <c r="M264" s="340"/>
      <c r="N264" s="340"/>
      <c r="O264" s="340"/>
      <c r="P264" s="340"/>
      <c r="Q264" s="340"/>
      <c r="R264" s="340"/>
      <c r="S264" s="340"/>
      <c r="T264" s="340"/>
      <c r="U264" s="340"/>
      <c r="V264" s="340"/>
      <c r="W264" s="494"/>
      <c r="X264" s="340"/>
      <c r="Y264" s="340"/>
      <c r="Z264" s="340"/>
    </row>
    <row r="265" ht="15.75" customHeight="1">
      <c r="A265" s="466"/>
      <c r="B265" s="492"/>
      <c r="C265" s="508"/>
      <c r="D265" s="508"/>
      <c r="E265" s="508"/>
      <c r="F265" s="509"/>
      <c r="G265" s="509"/>
      <c r="H265" s="508"/>
      <c r="I265" s="340"/>
      <c r="J265" s="340"/>
      <c r="K265" s="340"/>
      <c r="L265" s="340"/>
      <c r="M265" s="340"/>
      <c r="N265" s="340"/>
      <c r="O265" s="340"/>
      <c r="P265" s="340"/>
      <c r="Q265" s="340"/>
      <c r="R265" s="340"/>
      <c r="S265" s="340"/>
      <c r="T265" s="340"/>
      <c r="U265" s="340"/>
      <c r="V265" s="340"/>
      <c r="W265" s="494"/>
      <c r="X265" s="340"/>
      <c r="Y265" s="340"/>
      <c r="Z265" s="340"/>
    </row>
    <row r="266" ht="15.75" customHeight="1">
      <c r="A266" s="340"/>
      <c r="B266" s="340"/>
      <c r="C266" s="340"/>
      <c r="D266" s="448" t="s">
        <v>50</v>
      </c>
      <c r="E266" s="448" t="s">
        <v>48</v>
      </c>
      <c r="F266" s="504">
        <f>+D263+E263+F263+H263</f>
        <v>0</v>
      </c>
      <c r="G266" s="491"/>
      <c r="H266" s="340"/>
      <c r="I266" s="340"/>
      <c r="J266" s="340"/>
      <c r="K266" s="340"/>
      <c r="L266" s="340"/>
      <c r="M266" s="340"/>
      <c r="N266" s="340"/>
      <c r="O266" s="340"/>
      <c r="P266" s="340"/>
      <c r="Q266" s="340"/>
      <c r="R266" s="340"/>
      <c r="S266" s="340"/>
      <c r="T266" s="340"/>
      <c r="U266" s="340"/>
      <c r="V266" s="340"/>
      <c r="W266" s="498"/>
      <c r="X266" s="340"/>
      <c r="Y266" s="340"/>
      <c r="Z266" s="340"/>
    </row>
    <row r="267" ht="15.75" customHeight="1">
      <c r="A267" s="340"/>
      <c r="B267" s="340"/>
      <c r="C267" s="340"/>
      <c r="D267" s="499"/>
      <c r="E267" s="448" t="s">
        <v>49</v>
      </c>
      <c r="F267" s="507" t="str">
        <f>+F266/B263</f>
        <v>#DIV/0!</v>
      </c>
      <c r="G267" s="507"/>
      <c r="H267" s="340"/>
      <c r="I267" s="340"/>
      <c r="J267" s="340"/>
      <c r="K267" s="340"/>
      <c r="L267" s="340"/>
      <c r="M267" s="340"/>
      <c r="N267" s="340"/>
      <c r="O267" s="340"/>
      <c r="P267" s="340"/>
      <c r="Q267" s="340"/>
      <c r="R267" s="340"/>
      <c r="S267" s="340"/>
      <c r="T267" s="340"/>
      <c r="U267" s="340"/>
      <c r="V267" s="340"/>
      <c r="W267" s="498"/>
      <c r="X267" s="340"/>
      <c r="Y267" s="340"/>
      <c r="Z267" s="340"/>
    </row>
    <row r="268" ht="15.75" customHeight="1">
      <c r="A268" s="501"/>
      <c r="B268" s="501"/>
      <c r="C268" s="448" t="s">
        <v>51</v>
      </c>
      <c r="D268" s="501"/>
      <c r="E268" s="501"/>
      <c r="F268" s="510"/>
      <c r="G268" s="510"/>
      <c r="H268" s="501"/>
      <c r="I268" s="340"/>
      <c r="J268" s="340"/>
      <c r="K268" s="340"/>
      <c r="L268" s="340"/>
      <c r="M268" s="340"/>
      <c r="N268" s="340"/>
      <c r="O268" s="340"/>
      <c r="P268" s="340"/>
      <c r="Q268" s="340"/>
      <c r="R268" s="340"/>
      <c r="S268" s="340"/>
      <c r="T268" s="340"/>
      <c r="U268" s="340"/>
      <c r="V268" s="340"/>
      <c r="W268" s="489"/>
      <c r="X268" s="340"/>
      <c r="Y268" s="340"/>
      <c r="Z268" s="340"/>
    </row>
    <row r="269" ht="15.75" customHeight="1">
      <c r="A269" s="501"/>
      <c r="B269" s="501"/>
      <c r="C269" s="501"/>
      <c r="D269" s="448" t="s">
        <v>52</v>
      </c>
      <c r="E269" s="501"/>
      <c r="F269" s="510">
        <f>+F268*(F266-F263)</f>
        <v>0</v>
      </c>
      <c r="G269" s="510"/>
      <c r="H269" s="501"/>
      <c r="I269" s="340"/>
      <c r="J269" s="340"/>
      <c r="K269" s="340"/>
      <c r="L269" s="340"/>
      <c r="M269" s="340"/>
      <c r="N269" s="340"/>
      <c r="O269" s="340"/>
      <c r="P269" s="340"/>
      <c r="Q269" s="340"/>
      <c r="R269" s="340"/>
      <c r="S269" s="340"/>
      <c r="T269" s="340"/>
      <c r="U269" s="340"/>
      <c r="V269" s="340"/>
      <c r="W269" s="340"/>
      <c r="X269" s="340"/>
      <c r="Y269" s="340"/>
      <c r="Z269" s="340"/>
    </row>
    <row r="270" ht="12.75" customHeight="1">
      <c r="A270" s="340"/>
      <c r="B270" s="340"/>
      <c r="C270" s="340"/>
      <c r="D270" s="340"/>
      <c r="E270" s="340"/>
      <c r="F270" s="489"/>
      <c r="G270" s="489"/>
      <c r="H270" s="340"/>
      <c r="I270" s="340"/>
      <c r="J270" s="340"/>
      <c r="K270" s="340"/>
      <c r="L270" s="340"/>
      <c r="M270" s="340"/>
      <c r="N270" s="340"/>
      <c r="O270" s="340"/>
      <c r="P270" s="340"/>
      <c r="Q270" s="340"/>
      <c r="R270" s="340"/>
      <c r="S270" s="340"/>
      <c r="T270" s="340"/>
      <c r="U270" s="340"/>
      <c r="V270" s="340"/>
      <c r="W270" s="340"/>
      <c r="X270" s="340"/>
      <c r="Y270" s="340"/>
      <c r="Z270" s="340"/>
    </row>
    <row r="271" ht="12.75" customHeight="1">
      <c r="A271" s="340"/>
      <c r="B271" s="340"/>
      <c r="C271" s="340"/>
      <c r="D271" s="340"/>
      <c r="E271" s="340"/>
      <c r="F271" s="489"/>
      <c r="G271" s="489"/>
      <c r="H271" s="340"/>
      <c r="I271" s="340"/>
      <c r="J271" s="340"/>
      <c r="K271" s="340"/>
      <c r="L271" s="340"/>
      <c r="M271" s="340"/>
      <c r="N271" s="340"/>
      <c r="O271" s="340"/>
      <c r="P271" s="340"/>
      <c r="Q271" s="340"/>
      <c r="R271" s="340"/>
      <c r="S271" s="340"/>
      <c r="T271" s="340"/>
      <c r="U271" s="340"/>
      <c r="V271" s="340"/>
      <c r="W271" s="340"/>
      <c r="X271" s="340"/>
      <c r="Y271" s="340"/>
      <c r="Z271" s="340"/>
    </row>
    <row r="272" ht="12.75" customHeight="1">
      <c r="A272" s="340"/>
      <c r="B272" s="340"/>
      <c r="C272" s="340"/>
      <c r="D272" s="340"/>
      <c r="E272" s="340"/>
      <c r="F272" s="489"/>
      <c r="G272" s="489"/>
      <c r="H272" s="340"/>
      <c r="I272" s="340"/>
      <c r="J272" s="340"/>
      <c r="K272" s="340"/>
      <c r="L272" s="340"/>
      <c r="M272" s="340"/>
      <c r="N272" s="340"/>
      <c r="O272" s="340"/>
      <c r="P272" s="340"/>
      <c r="Q272" s="340"/>
      <c r="R272" s="340"/>
      <c r="S272" s="340"/>
      <c r="T272" s="340"/>
      <c r="U272" s="340"/>
      <c r="V272" s="340"/>
      <c r="W272" s="340"/>
      <c r="X272" s="340"/>
      <c r="Y272" s="340"/>
      <c r="Z272" s="340"/>
    </row>
    <row r="273" ht="12.75" customHeight="1">
      <c r="A273" s="340"/>
      <c r="B273" s="340"/>
      <c r="C273" s="340"/>
      <c r="D273" s="340"/>
      <c r="E273" s="340"/>
      <c r="F273" s="489"/>
      <c r="G273" s="489"/>
      <c r="H273" s="340"/>
      <c r="I273" s="340"/>
      <c r="J273" s="340"/>
      <c r="K273" s="340"/>
      <c r="L273" s="340"/>
      <c r="M273" s="340"/>
      <c r="N273" s="340"/>
      <c r="O273" s="340"/>
      <c r="P273" s="340"/>
      <c r="Q273" s="340"/>
      <c r="R273" s="340"/>
      <c r="S273" s="340"/>
      <c r="T273" s="340"/>
      <c r="U273" s="340"/>
      <c r="V273" s="340"/>
      <c r="W273" s="340"/>
      <c r="X273" s="340"/>
      <c r="Y273" s="340"/>
      <c r="Z273" s="340"/>
    </row>
    <row r="274" ht="12.75" customHeight="1">
      <c r="A274" s="340"/>
      <c r="B274" s="340"/>
      <c r="C274" s="340"/>
      <c r="D274" s="340"/>
      <c r="E274" s="340"/>
      <c r="F274" s="489"/>
      <c r="G274" s="489"/>
      <c r="H274" s="340"/>
      <c r="I274" s="340"/>
      <c r="J274" s="340"/>
      <c r="K274" s="340"/>
      <c r="L274" s="340"/>
      <c r="M274" s="340"/>
      <c r="N274" s="340"/>
      <c r="O274" s="340"/>
      <c r="P274" s="340"/>
      <c r="Q274" s="340"/>
      <c r="R274" s="340"/>
      <c r="S274" s="340"/>
      <c r="T274" s="340"/>
      <c r="U274" s="340"/>
      <c r="V274" s="340"/>
      <c r="W274" s="340"/>
      <c r="X274" s="340"/>
      <c r="Y274" s="340"/>
      <c r="Z274" s="340"/>
    </row>
    <row r="275" ht="12.75" customHeight="1">
      <c r="A275" s="340"/>
      <c r="B275" s="340"/>
      <c r="C275" s="340"/>
      <c r="D275" s="340"/>
      <c r="E275" s="340"/>
      <c r="F275" s="489"/>
      <c r="G275" s="489"/>
      <c r="H275" s="340"/>
      <c r="I275" s="340"/>
      <c r="J275" s="340"/>
      <c r="K275" s="340"/>
      <c r="L275" s="340"/>
      <c r="M275" s="340"/>
      <c r="N275" s="340"/>
      <c r="O275" s="340"/>
      <c r="P275" s="340"/>
      <c r="Q275" s="340"/>
      <c r="R275" s="340"/>
      <c r="S275" s="340"/>
      <c r="T275" s="340"/>
      <c r="U275" s="340"/>
      <c r="V275" s="340"/>
      <c r="W275" s="340"/>
      <c r="X275" s="340"/>
      <c r="Y275" s="340"/>
      <c r="Z275" s="340"/>
    </row>
    <row r="276" ht="12.75" customHeight="1">
      <c r="A276" s="340"/>
      <c r="B276" s="340"/>
      <c r="C276" s="340"/>
      <c r="D276" s="340"/>
      <c r="E276" s="340"/>
      <c r="F276" s="489"/>
      <c r="G276" s="489"/>
      <c r="H276" s="340"/>
      <c r="I276" s="340"/>
      <c r="J276" s="340"/>
      <c r="K276" s="340"/>
      <c r="L276" s="340"/>
      <c r="M276" s="340"/>
      <c r="N276" s="340"/>
      <c r="O276" s="340"/>
      <c r="P276" s="340"/>
      <c r="Q276" s="340"/>
      <c r="R276" s="340"/>
      <c r="S276" s="340"/>
      <c r="T276" s="340"/>
      <c r="U276" s="340"/>
      <c r="V276" s="340"/>
      <c r="W276" s="340"/>
      <c r="X276" s="340"/>
      <c r="Y276" s="340"/>
      <c r="Z276" s="340"/>
    </row>
    <row r="277" ht="12.75" customHeight="1">
      <c r="A277" s="340"/>
      <c r="B277" s="340"/>
      <c r="C277" s="340"/>
      <c r="D277" s="340"/>
      <c r="E277" s="340"/>
      <c r="F277" s="489"/>
      <c r="G277" s="489"/>
      <c r="H277" s="340"/>
      <c r="I277" s="340"/>
      <c r="J277" s="340"/>
      <c r="K277" s="340"/>
      <c r="L277" s="340"/>
      <c r="M277" s="340"/>
      <c r="N277" s="340"/>
      <c r="O277" s="340"/>
      <c r="P277" s="340"/>
      <c r="Q277" s="340"/>
      <c r="R277" s="340"/>
      <c r="S277" s="340"/>
      <c r="T277" s="340"/>
      <c r="U277" s="340"/>
      <c r="V277" s="340"/>
      <c r="W277" s="340"/>
      <c r="X277" s="340"/>
      <c r="Y277" s="340"/>
      <c r="Z277" s="340"/>
    </row>
    <row r="278" ht="12.75" customHeight="1">
      <c r="A278" s="340"/>
      <c r="B278" s="340"/>
      <c r="C278" s="340"/>
      <c r="D278" s="340"/>
      <c r="E278" s="340"/>
      <c r="F278" s="489"/>
      <c r="G278" s="489"/>
      <c r="H278" s="340"/>
      <c r="I278" s="340"/>
      <c r="J278" s="340"/>
      <c r="K278" s="340"/>
      <c r="L278" s="340"/>
      <c r="M278" s="340"/>
      <c r="N278" s="340"/>
      <c r="O278" s="340"/>
      <c r="P278" s="340"/>
      <c r="Q278" s="340"/>
      <c r="R278" s="340"/>
      <c r="S278" s="340"/>
      <c r="T278" s="340"/>
      <c r="U278" s="340"/>
      <c r="V278" s="340"/>
      <c r="W278" s="340"/>
      <c r="X278" s="340"/>
      <c r="Y278" s="340"/>
      <c r="Z278" s="340"/>
    </row>
    <row r="279" ht="12.75" customHeight="1">
      <c r="A279" s="340"/>
      <c r="B279" s="340"/>
      <c r="C279" s="340"/>
      <c r="D279" s="340"/>
      <c r="E279" s="340"/>
      <c r="F279" s="489"/>
      <c r="G279" s="489"/>
      <c r="H279" s="340"/>
      <c r="I279" s="340"/>
      <c r="J279" s="340"/>
      <c r="K279" s="340"/>
      <c r="L279" s="340"/>
      <c r="M279" s="340"/>
      <c r="N279" s="340"/>
      <c r="O279" s="340"/>
      <c r="P279" s="340"/>
      <c r="Q279" s="340"/>
      <c r="R279" s="340"/>
      <c r="S279" s="340"/>
      <c r="T279" s="340"/>
      <c r="U279" s="340"/>
      <c r="V279" s="340"/>
      <c r="W279" s="340"/>
      <c r="X279" s="340"/>
      <c r="Y279" s="340"/>
      <c r="Z279" s="340"/>
    </row>
    <row r="280" ht="12.75" customHeight="1">
      <c r="A280" s="340"/>
      <c r="B280" s="340"/>
      <c r="C280" s="340"/>
      <c r="D280" s="340"/>
      <c r="E280" s="340"/>
      <c r="F280" s="489"/>
      <c r="G280" s="489"/>
      <c r="H280" s="340"/>
      <c r="I280" s="340"/>
      <c r="J280" s="340"/>
      <c r="K280" s="340"/>
      <c r="L280" s="340"/>
      <c r="M280" s="340"/>
      <c r="N280" s="340"/>
      <c r="O280" s="340"/>
      <c r="P280" s="340"/>
      <c r="Q280" s="340"/>
      <c r="R280" s="340"/>
      <c r="S280" s="340"/>
      <c r="T280" s="340"/>
      <c r="U280" s="340"/>
      <c r="V280" s="340"/>
      <c r="W280" s="340"/>
      <c r="X280" s="340"/>
      <c r="Y280" s="340"/>
      <c r="Z280" s="340"/>
    </row>
    <row r="281" ht="12.75" customHeight="1">
      <c r="A281" s="340"/>
      <c r="B281" s="340"/>
      <c r="C281" s="340"/>
      <c r="D281" s="340"/>
      <c r="E281" s="340"/>
      <c r="F281" s="489"/>
      <c r="G281" s="489"/>
      <c r="H281" s="340"/>
      <c r="I281" s="340"/>
      <c r="J281" s="340"/>
      <c r="K281" s="340"/>
      <c r="L281" s="340"/>
      <c r="M281" s="340"/>
      <c r="N281" s="340"/>
      <c r="O281" s="340"/>
      <c r="P281" s="340"/>
      <c r="Q281" s="340"/>
      <c r="R281" s="340"/>
      <c r="S281" s="340"/>
      <c r="T281" s="340"/>
      <c r="U281" s="340"/>
      <c r="V281" s="340"/>
      <c r="W281" s="340"/>
      <c r="X281" s="340"/>
      <c r="Y281" s="340"/>
      <c r="Z281" s="340"/>
    </row>
    <row r="282" ht="12.75" customHeight="1">
      <c r="A282" s="340"/>
      <c r="B282" s="340"/>
      <c r="C282" s="340"/>
      <c r="D282" s="340"/>
      <c r="E282" s="340"/>
      <c r="F282" s="489"/>
      <c r="G282" s="489"/>
      <c r="H282" s="340"/>
      <c r="I282" s="340"/>
      <c r="J282" s="340"/>
      <c r="K282" s="340"/>
      <c r="L282" s="340"/>
      <c r="M282" s="340"/>
      <c r="N282" s="340"/>
      <c r="O282" s="340"/>
      <c r="P282" s="340"/>
      <c r="Q282" s="340"/>
      <c r="R282" s="340"/>
      <c r="S282" s="340"/>
      <c r="T282" s="340"/>
      <c r="U282" s="340"/>
      <c r="V282" s="340"/>
      <c r="W282" s="340"/>
      <c r="X282" s="340"/>
      <c r="Y282" s="340"/>
      <c r="Z282" s="340"/>
    </row>
    <row r="283" ht="12.75" customHeight="1">
      <c r="A283" s="340"/>
      <c r="B283" s="340"/>
      <c r="C283" s="340"/>
      <c r="D283" s="340"/>
      <c r="E283" s="340"/>
      <c r="F283" s="489"/>
      <c r="G283" s="489"/>
      <c r="H283" s="340"/>
      <c r="I283" s="340"/>
      <c r="J283" s="340"/>
      <c r="K283" s="340"/>
      <c r="L283" s="340"/>
      <c r="M283" s="340"/>
      <c r="N283" s="340"/>
      <c r="O283" s="340"/>
      <c r="P283" s="340"/>
      <c r="Q283" s="340"/>
      <c r="R283" s="340"/>
      <c r="S283" s="340"/>
      <c r="T283" s="340"/>
      <c r="U283" s="340"/>
      <c r="V283" s="340"/>
      <c r="W283" s="340"/>
      <c r="X283" s="340"/>
      <c r="Y283" s="340"/>
      <c r="Z283" s="340"/>
    </row>
    <row r="284" ht="12.75" customHeight="1">
      <c r="A284" s="340"/>
      <c r="B284" s="340"/>
      <c r="C284" s="340"/>
      <c r="D284" s="340"/>
      <c r="E284" s="340"/>
      <c r="F284" s="489"/>
      <c r="G284" s="489"/>
      <c r="H284" s="340"/>
      <c r="I284" s="340"/>
      <c r="J284" s="340"/>
      <c r="K284" s="340"/>
      <c r="L284" s="340"/>
      <c r="M284" s="340"/>
      <c r="N284" s="340"/>
      <c r="O284" s="340"/>
      <c r="P284" s="340"/>
      <c r="Q284" s="340"/>
      <c r="R284" s="340"/>
      <c r="S284" s="340"/>
      <c r="T284" s="340"/>
      <c r="U284" s="340"/>
      <c r="V284" s="340"/>
      <c r="W284" s="340"/>
      <c r="X284" s="340"/>
      <c r="Y284" s="340"/>
      <c r="Z284" s="340"/>
    </row>
    <row r="285" ht="12.75" customHeight="1">
      <c r="A285" s="340"/>
      <c r="B285" s="340"/>
      <c r="C285" s="340"/>
      <c r="D285" s="340"/>
      <c r="E285" s="340"/>
      <c r="F285" s="489"/>
      <c r="G285" s="489"/>
      <c r="H285" s="340"/>
      <c r="I285" s="340"/>
      <c r="J285" s="340"/>
      <c r="K285" s="340"/>
      <c r="L285" s="340"/>
      <c r="M285" s="340"/>
      <c r="N285" s="340"/>
      <c r="O285" s="340"/>
      <c r="P285" s="340"/>
      <c r="Q285" s="340"/>
      <c r="R285" s="340"/>
      <c r="S285" s="340"/>
      <c r="T285" s="340"/>
      <c r="U285" s="340"/>
      <c r="V285" s="340"/>
      <c r="W285" s="340"/>
      <c r="X285" s="340"/>
      <c r="Y285" s="340"/>
      <c r="Z285" s="340"/>
    </row>
    <row r="286" ht="12.75" customHeight="1">
      <c r="A286" s="340"/>
      <c r="B286" s="340"/>
      <c r="C286" s="340"/>
      <c r="D286" s="340"/>
      <c r="E286" s="340"/>
      <c r="F286" s="489"/>
      <c r="G286" s="489"/>
      <c r="H286" s="340"/>
      <c r="I286" s="340"/>
      <c r="J286" s="340"/>
      <c r="K286" s="340"/>
      <c r="L286" s="340"/>
      <c r="M286" s="340"/>
      <c r="N286" s="340"/>
      <c r="O286" s="340"/>
      <c r="P286" s="340"/>
      <c r="Q286" s="340"/>
      <c r="R286" s="340"/>
      <c r="S286" s="340"/>
      <c r="T286" s="340"/>
      <c r="U286" s="340"/>
      <c r="V286" s="340"/>
      <c r="W286" s="340"/>
      <c r="X286" s="340"/>
      <c r="Y286" s="340"/>
      <c r="Z286" s="340"/>
    </row>
    <row r="287" ht="12.75" customHeight="1">
      <c r="A287" s="340"/>
      <c r="B287" s="340"/>
      <c r="C287" s="340"/>
      <c r="D287" s="340"/>
      <c r="E287" s="340"/>
      <c r="F287" s="489"/>
      <c r="G287" s="489"/>
      <c r="H287" s="340"/>
      <c r="I287" s="340"/>
      <c r="J287" s="340"/>
      <c r="K287" s="340"/>
      <c r="L287" s="340"/>
      <c r="M287" s="340"/>
      <c r="N287" s="340"/>
      <c r="O287" s="340"/>
      <c r="P287" s="340"/>
      <c r="Q287" s="340"/>
      <c r="R287" s="340"/>
      <c r="S287" s="340"/>
      <c r="T287" s="340"/>
      <c r="U287" s="340"/>
      <c r="V287" s="340"/>
      <c r="W287" s="340"/>
      <c r="X287" s="340"/>
      <c r="Y287" s="340"/>
      <c r="Z287" s="340"/>
    </row>
    <row r="288" ht="12.75" customHeight="1">
      <c r="A288" s="340"/>
      <c r="B288" s="340"/>
      <c r="C288" s="340"/>
      <c r="D288" s="340"/>
      <c r="E288" s="340"/>
      <c r="F288" s="489"/>
      <c r="G288" s="489"/>
      <c r="H288" s="340"/>
      <c r="I288" s="340"/>
      <c r="J288" s="340"/>
      <c r="K288" s="340"/>
      <c r="L288" s="340"/>
      <c r="M288" s="340"/>
      <c r="N288" s="340"/>
      <c r="O288" s="340"/>
      <c r="P288" s="340"/>
      <c r="Q288" s="340"/>
      <c r="R288" s="340"/>
      <c r="S288" s="340"/>
      <c r="T288" s="340"/>
      <c r="U288" s="340"/>
      <c r="V288" s="340"/>
      <c r="W288" s="340"/>
      <c r="X288" s="340"/>
      <c r="Y288" s="340"/>
      <c r="Z288" s="340"/>
    </row>
    <row r="289" ht="12.75" customHeight="1">
      <c r="A289" s="340"/>
      <c r="B289" s="340"/>
      <c r="C289" s="340"/>
      <c r="D289" s="340"/>
      <c r="E289" s="340"/>
      <c r="F289" s="489"/>
      <c r="G289" s="489"/>
      <c r="H289" s="340"/>
      <c r="I289" s="340"/>
      <c r="J289" s="340"/>
      <c r="K289" s="340"/>
      <c r="L289" s="340"/>
      <c r="M289" s="340"/>
      <c r="N289" s="340"/>
      <c r="O289" s="340"/>
      <c r="P289" s="340"/>
      <c r="Q289" s="340"/>
      <c r="R289" s="340"/>
      <c r="S289" s="340"/>
      <c r="T289" s="340"/>
      <c r="U289" s="340"/>
      <c r="V289" s="340"/>
      <c r="W289" s="340"/>
      <c r="X289" s="340"/>
      <c r="Y289" s="340"/>
      <c r="Z289" s="340"/>
    </row>
    <row r="290" ht="12.75" customHeight="1">
      <c r="A290" s="340"/>
      <c r="B290" s="340"/>
      <c r="C290" s="340"/>
      <c r="D290" s="340"/>
      <c r="E290" s="340"/>
      <c r="F290" s="489"/>
      <c r="G290" s="489"/>
      <c r="H290" s="340"/>
      <c r="I290" s="340"/>
      <c r="J290" s="340"/>
      <c r="K290" s="340"/>
      <c r="L290" s="340"/>
      <c r="M290" s="340"/>
      <c r="N290" s="340"/>
      <c r="O290" s="340"/>
      <c r="P290" s="340"/>
      <c r="Q290" s="340"/>
      <c r="R290" s="340"/>
      <c r="S290" s="340"/>
      <c r="T290" s="340"/>
      <c r="U290" s="340"/>
      <c r="V290" s="340"/>
      <c r="W290" s="340"/>
      <c r="X290" s="340"/>
      <c r="Y290" s="340"/>
      <c r="Z290" s="340"/>
    </row>
    <row r="291" ht="12.75" customHeight="1">
      <c r="A291" s="340"/>
      <c r="B291" s="340"/>
      <c r="C291" s="340"/>
      <c r="D291" s="340"/>
      <c r="E291" s="340"/>
      <c r="F291" s="489"/>
      <c r="G291" s="489"/>
      <c r="H291" s="340"/>
      <c r="I291" s="340"/>
      <c r="J291" s="340"/>
      <c r="K291" s="340"/>
      <c r="L291" s="340"/>
      <c r="M291" s="340"/>
      <c r="N291" s="340"/>
      <c r="O291" s="340"/>
      <c r="P291" s="340"/>
      <c r="Q291" s="340"/>
      <c r="R291" s="340"/>
      <c r="S291" s="340"/>
      <c r="T291" s="340"/>
      <c r="U291" s="340"/>
      <c r="V291" s="340"/>
      <c r="W291" s="340"/>
      <c r="X291" s="340"/>
      <c r="Y291" s="340"/>
      <c r="Z291" s="340"/>
    </row>
    <row r="292" ht="12.75" customHeight="1">
      <c r="A292" s="340"/>
      <c r="B292" s="340"/>
      <c r="C292" s="340"/>
      <c r="D292" s="340"/>
      <c r="E292" s="340"/>
      <c r="F292" s="489"/>
      <c r="G292" s="489"/>
      <c r="H292" s="340"/>
      <c r="I292" s="340"/>
      <c r="J292" s="340"/>
      <c r="K292" s="340"/>
      <c r="L292" s="340"/>
      <c r="M292" s="340"/>
      <c r="N292" s="340"/>
      <c r="O292" s="340"/>
      <c r="P292" s="340"/>
      <c r="Q292" s="340"/>
      <c r="R292" s="340"/>
      <c r="S292" s="340"/>
      <c r="T292" s="340"/>
      <c r="U292" s="340"/>
      <c r="V292" s="340"/>
      <c r="W292" s="340"/>
      <c r="X292" s="340"/>
      <c r="Y292" s="340"/>
      <c r="Z292" s="340"/>
    </row>
    <row r="293" ht="12.75" customHeight="1">
      <c r="A293" s="340"/>
      <c r="B293" s="340"/>
      <c r="C293" s="340"/>
      <c r="D293" s="340"/>
      <c r="E293" s="340"/>
      <c r="F293" s="489"/>
      <c r="G293" s="489"/>
      <c r="H293" s="340"/>
      <c r="I293" s="340"/>
      <c r="J293" s="340"/>
      <c r="K293" s="340"/>
      <c r="L293" s="340"/>
      <c r="M293" s="340"/>
      <c r="N293" s="340"/>
      <c r="O293" s="340"/>
      <c r="P293" s="340"/>
      <c r="Q293" s="340"/>
      <c r="R293" s="340"/>
      <c r="S293" s="340"/>
      <c r="T293" s="340"/>
      <c r="U293" s="340"/>
      <c r="V293" s="340"/>
      <c r="W293" s="340"/>
      <c r="X293" s="340"/>
      <c r="Y293" s="340"/>
      <c r="Z293" s="340"/>
    </row>
    <row r="294" ht="12.75" customHeight="1">
      <c r="A294" s="340"/>
      <c r="B294" s="340"/>
      <c r="C294" s="340"/>
      <c r="D294" s="340"/>
      <c r="E294" s="340"/>
      <c r="F294" s="489"/>
      <c r="G294" s="489"/>
      <c r="H294" s="340"/>
      <c r="I294" s="340"/>
      <c r="J294" s="340"/>
      <c r="K294" s="340"/>
      <c r="L294" s="340"/>
      <c r="M294" s="340"/>
      <c r="N294" s="340"/>
      <c r="O294" s="340"/>
      <c r="P294" s="340"/>
      <c r="Q294" s="340"/>
      <c r="R294" s="340"/>
      <c r="S294" s="340"/>
      <c r="T294" s="340"/>
      <c r="U294" s="340"/>
      <c r="V294" s="340"/>
      <c r="W294" s="340"/>
      <c r="X294" s="340"/>
      <c r="Y294" s="340"/>
      <c r="Z294" s="340"/>
    </row>
    <row r="295" ht="12.75" customHeight="1">
      <c r="A295" s="340"/>
      <c r="B295" s="340"/>
      <c r="C295" s="340"/>
      <c r="D295" s="340"/>
      <c r="E295" s="340"/>
      <c r="F295" s="489"/>
      <c r="G295" s="489"/>
      <c r="H295" s="340"/>
      <c r="I295" s="340"/>
      <c r="J295" s="340"/>
      <c r="K295" s="340"/>
      <c r="L295" s="340"/>
      <c r="M295" s="340"/>
      <c r="N295" s="340"/>
      <c r="O295" s="340"/>
      <c r="P295" s="340"/>
      <c r="Q295" s="340"/>
      <c r="R295" s="340"/>
      <c r="S295" s="340"/>
      <c r="T295" s="340"/>
      <c r="U295" s="340"/>
      <c r="V295" s="340"/>
      <c r="W295" s="340"/>
      <c r="X295" s="340"/>
      <c r="Y295" s="340"/>
      <c r="Z295" s="340"/>
    </row>
    <row r="296" ht="12.75" customHeight="1">
      <c r="A296" s="340"/>
      <c r="B296" s="340"/>
      <c r="C296" s="340"/>
      <c r="D296" s="340"/>
      <c r="E296" s="340"/>
      <c r="F296" s="489"/>
      <c r="G296" s="489"/>
      <c r="H296" s="340"/>
      <c r="I296" s="340"/>
      <c r="J296" s="340"/>
      <c r="K296" s="340"/>
      <c r="L296" s="340"/>
      <c r="M296" s="340"/>
      <c r="N296" s="340"/>
      <c r="O296" s="340"/>
      <c r="P296" s="340"/>
      <c r="Q296" s="340"/>
      <c r="R296" s="340"/>
      <c r="S296" s="340"/>
      <c r="T296" s="340"/>
      <c r="U296" s="340"/>
      <c r="V296" s="340"/>
      <c r="W296" s="340"/>
      <c r="X296" s="340"/>
      <c r="Y296" s="340"/>
      <c r="Z296" s="340"/>
    </row>
    <row r="297" ht="12.75" customHeight="1">
      <c r="A297" s="340"/>
      <c r="B297" s="340"/>
      <c r="C297" s="340"/>
      <c r="D297" s="340"/>
      <c r="E297" s="340"/>
      <c r="F297" s="489"/>
      <c r="G297" s="489"/>
      <c r="H297" s="340"/>
      <c r="I297" s="340"/>
      <c r="J297" s="340"/>
      <c r="K297" s="340"/>
      <c r="L297" s="340"/>
      <c r="M297" s="340"/>
      <c r="N297" s="340"/>
      <c r="O297" s="340"/>
      <c r="P297" s="340"/>
      <c r="Q297" s="340"/>
      <c r="R297" s="340"/>
      <c r="S297" s="340"/>
      <c r="T297" s="340"/>
      <c r="U297" s="340"/>
      <c r="V297" s="340"/>
      <c r="W297" s="340"/>
      <c r="X297" s="340"/>
      <c r="Y297" s="340"/>
      <c r="Z297" s="340"/>
    </row>
    <row r="298" ht="12.75" customHeight="1">
      <c r="A298" s="340"/>
      <c r="B298" s="340"/>
      <c r="C298" s="340"/>
      <c r="D298" s="340"/>
      <c r="E298" s="340"/>
      <c r="F298" s="489"/>
      <c r="G298" s="489"/>
      <c r="H298" s="340"/>
      <c r="I298" s="340"/>
      <c r="J298" s="340"/>
      <c r="K298" s="340"/>
      <c r="L298" s="340"/>
      <c r="M298" s="340"/>
      <c r="N298" s="340"/>
      <c r="O298" s="340"/>
      <c r="P298" s="340"/>
      <c r="Q298" s="340"/>
      <c r="R298" s="340"/>
      <c r="S298" s="340"/>
      <c r="T298" s="340"/>
      <c r="U298" s="340"/>
      <c r="V298" s="340"/>
      <c r="W298" s="340"/>
      <c r="X298" s="340"/>
      <c r="Y298" s="340"/>
      <c r="Z298" s="340"/>
    </row>
    <row r="299" ht="12.75" customHeight="1">
      <c r="A299" s="340"/>
      <c r="B299" s="340"/>
      <c r="C299" s="340"/>
      <c r="D299" s="340"/>
      <c r="E299" s="340"/>
      <c r="F299" s="489"/>
      <c r="G299" s="489"/>
      <c r="H299" s="340"/>
      <c r="I299" s="340"/>
      <c r="J299" s="340"/>
      <c r="K299" s="340"/>
      <c r="L299" s="340"/>
      <c r="M299" s="340"/>
      <c r="N299" s="340"/>
      <c r="O299" s="340"/>
      <c r="P299" s="340"/>
      <c r="Q299" s="340"/>
      <c r="R299" s="340"/>
      <c r="S299" s="340"/>
      <c r="T299" s="340"/>
      <c r="U299" s="340"/>
      <c r="V299" s="340"/>
      <c r="W299" s="340"/>
      <c r="X299" s="340"/>
      <c r="Y299" s="340"/>
      <c r="Z299" s="340"/>
    </row>
    <row r="300" ht="12.75" customHeight="1">
      <c r="A300" s="340"/>
      <c r="B300" s="340"/>
      <c r="C300" s="340"/>
      <c r="D300" s="340"/>
      <c r="E300" s="340"/>
      <c r="F300" s="489"/>
      <c r="G300" s="489"/>
      <c r="H300" s="340"/>
      <c r="I300" s="340"/>
      <c r="J300" s="340"/>
      <c r="K300" s="340"/>
      <c r="L300" s="340"/>
      <c r="M300" s="340"/>
      <c r="N300" s="340"/>
      <c r="O300" s="340"/>
      <c r="P300" s="340"/>
      <c r="Q300" s="340"/>
      <c r="R300" s="340"/>
      <c r="S300" s="340"/>
      <c r="T300" s="340"/>
      <c r="U300" s="340"/>
      <c r="V300" s="340"/>
      <c r="W300" s="340"/>
      <c r="X300" s="340"/>
      <c r="Y300" s="340"/>
      <c r="Z300" s="340"/>
    </row>
    <row r="301" ht="12.75" customHeight="1">
      <c r="A301" s="340"/>
      <c r="B301" s="340"/>
      <c r="C301" s="340"/>
      <c r="D301" s="340"/>
      <c r="E301" s="340"/>
      <c r="F301" s="489"/>
      <c r="G301" s="489"/>
      <c r="H301" s="340"/>
      <c r="I301" s="340"/>
      <c r="J301" s="340"/>
      <c r="K301" s="340"/>
      <c r="L301" s="340"/>
      <c r="M301" s="340"/>
      <c r="N301" s="340"/>
      <c r="O301" s="340"/>
      <c r="P301" s="340"/>
      <c r="Q301" s="340"/>
      <c r="R301" s="340"/>
      <c r="S301" s="340"/>
      <c r="T301" s="340"/>
      <c r="U301" s="340"/>
      <c r="V301" s="340"/>
      <c r="W301" s="340"/>
      <c r="X301" s="340"/>
      <c r="Y301" s="340"/>
      <c r="Z301" s="340"/>
    </row>
    <row r="302" ht="12.75" customHeight="1">
      <c r="A302" s="340"/>
      <c r="B302" s="340"/>
      <c r="C302" s="340"/>
      <c r="D302" s="340"/>
      <c r="E302" s="340"/>
      <c r="F302" s="489"/>
      <c r="G302" s="489"/>
      <c r="H302" s="340"/>
      <c r="I302" s="340"/>
      <c r="J302" s="340"/>
      <c r="K302" s="340"/>
      <c r="L302" s="340"/>
      <c r="M302" s="340"/>
      <c r="N302" s="340"/>
      <c r="O302" s="340"/>
      <c r="P302" s="340"/>
      <c r="Q302" s="340"/>
      <c r="R302" s="340"/>
      <c r="S302" s="340"/>
      <c r="T302" s="340"/>
      <c r="U302" s="340"/>
      <c r="V302" s="340"/>
      <c r="W302" s="340"/>
      <c r="X302" s="340"/>
      <c r="Y302" s="340"/>
      <c r="Z302" s="340"/>
    </row>
    <row r="303" ht="12.75" customHeight="1">
      <c r="A303" s="340"/>
      <c r="B303" s="340"/>
      <c r="C303" s="340"/>
      <c r="D303" s="340"/>
      <c r="E303" s="340"/>
      <c r="F303" s="489"/>
      <c r="G303" s="489"/>
      <c r="H303" s="340"/>
      <c r="I303" s="340"/>
      <c r="J303" s="340"/>
      <c r="K303" s="340"/>
      <c r="L303" s="340"/>
      <c r="M303" s="340"/>
      <c r="N303" s="340"/>
      <c r="O303" s="340"/>
      <c r="P303" s="340"/>
      <c r="Q303" s="340"/>
      <c r="R303" s="340"/>
      <c r="S303" s="340"/>
      <c r="T303" s="340"/>
      <c r="U303" s="340"/>
      <c r="V303" s="340"/>
      <c r="W303" s="340"/>
      <c r="X303" s="340"/>
      <c r="Y303" s="340"/>
      <c r="Z303" s="340"/>
    </row>
    <row r="304" ht="12.75" customHeight="1">
      <c r="A304" s="340"/>
      <c r="B304" s="340"/>
      <c r="C304" s="340"/>
      <c r="D304" s="340"/>
      <c r="E304" s="340"/>
      <c r="F304" s="489"/>
      <c r="G304" s="489"/>
      <c r="H304" s="340"/>
      <c r="I304" s="340"/>
      <c r="J304" s="340"/>
      <c r="K304" s="340"/>
      <c r="L304" s="340"/>
      <c r="M304" s="340"/>
      <c r="N304" s="340"/>
      <c r="O304" s="340"/>
      <c r="P304" s="340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</row>
    <row r="305" ht="12.75" customHeight="1">
      <c r="A305" s="340"/>
      <c r="B305" s="340"/>
      <c r="C305" s="340"/>
      <c r="D305" s="340"/>
      <c r="E305" s="340"/>
      <c r="F305" s="489"/>
      <c r="G305" s="489"/>
      <c r="H305" s="340"/>
      <c r="I305" s="340"/>
      <c r="J305" s="340"/>
      <c r="K305" s="340"/>
      <c r="L305" s="340"/>
      <c r="M305" s="340"/>
      <c r="N305" s="340"/>
      <c r="O305" s="340"/>
      <c r="P305" s="340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</row>
    <row r="306" ht="12.75" customHeight="1">
      <c r="A306" s="340"/>
      <c r="B306" s="340"/>
      <c r="C306" s="340"/>
      <c r="D306" s="340"/>
      <c r="E306" s="340"/>
      <c r="F306" s="489"/>
      <c r="G306" s="489"/>
      <c r="H306" s="340"/>
      <c r="I306" s="340"/>
      <c r="J306" s="340"/>
      <c r="K306" s="340"/>
      <c r="L306" s="340"/>
      <c r="M306" s="340"/>
      <c r="N306" s="340"/>
      <c r="O306" s="340"/>
      <c r="P306" s="340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</row>
    <row r="307" ht="12.75" customHeight="1">
      <c r="A307" s="340"/>
      <c r="B307" s="340"/>
      <c r="C307" s="340"/>
      <c r="D307" s="340"/>
      <c r="E307" s="340"/>
      <c r="F307" s="489"/>
      <c r="G307" s="489"/>
      <c r="H307" s="340"/>
      <c r="I307" s="340"/>
      <c r="J307" s="340"/>
      <c r="K307" s="340"/>
      <c r="L307" s="340"/>
      <c r="M307" s="340"/>
      <c r="N307" s="340"/>
      <c r="O307" s="340"/>
      <c r="P307" s="340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</row>
    <row r="308" ht="12.75" customHeight="1">
      <c r="A308" s="340"/>
      <c r="B308" s="340"/>
      <c r="C308" s="340"/>
      <c r="D308" s="340"/>
      <c r="E308" s="340"/>
      <c r="F308" s="489"/>
      <c r="G308" s="489"/>
      <c r="H308" s="340"/>
      <c r="I308" s="340"/>
      <c r="J308" s="340"/>
      <c r="K308" s="340"/>
      <c r="L308" s="340"/>
      <c r="M308" s="340"/>
      <c r="N308" s="340"/>
      <c r="O308" s="340"/>
      <c r="P308" s="340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</row>
    <row r="309" ht="12.75" customHeight="1">
      <c r="A309" s="340"/>
      <c r="B309" s="340"/>
      <c r="C309" s="340"/>
      <c r="D309" s="340"/>
      <c r="E309" s="340"/>
      <c r="F309" s="489"/>
      <c r="G309" s="489"/>
      <c r="H309" s="340"/>
      <c r="I309" s="340"/>
      <c r="J309" s="340"/>
      <c r="K309" s="340"/>
      <c r="L309" s="340"/>
      <c r="M309" s="340"/>
      <c r="N309" s="340"/>
      <c r="O309" s="340"/>
      <c r="P309" s="340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</row>
    <row r="310" ht="12.75" customHeight="1">
      <c r="A310" s="340"/>
      <c r="B310" s="340"/>
      <c r="C310" s="340"/>
      <c r="D310" s="340"/>
      <c r="E310" s="340"/>
      <c r="F310" s="489"/>
      <c r="G310" s="489"/>
      <c r="H310" s="340"/>
      <c r="I310" s="340"/>
      <c r="J310" s="340"/>
      <c r="K310" s="340"/>
      <c r="L310" s="340"/>
      <c r="M310" s="340"/>
      <c r="N310" s="340"/>
      <c r="O310" s="340"/>
      <c r="P310" s="340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</row>
    <row r="311" ht="12.75" customHeight="1">
      <c r="A311" s="340"/>
      <c r="B311" s="340"/>
      <c r="C311" s="340"/>
      <c r="D311" s="340"/>
      <c r="E311" s="340"/>
      <c r="F311" s="489"/>
      <c r="G311" s="489"/>
      <c r="H311" s="340"/>
      <c r="I311" s="340"/>
      <c r="J311" s="340"/>
      <c r="K311" s="340"/>
      <c r="L311" s="340"/>
      <c r="M311" s="340"/>
      <c r="N311" s="340"/>
      <c r="O311" s="340"/>
      <c r="P311" s="340"/>
      <c r="Q311" s="340"/>
      <c r="R311" s="340"/>
      <c r="S311" s="340"/>
      <c r="T311" s="340"/>
      <c r="U311" s="340"/>
      <c r="V311" s="340"/>
      <c r="W311" s="340"/>
      <c r="X311" s="340"/>
      <c r="Y311" s="340"/>
      <c r="Z311" s="340"/>
    </row>
    <row r="312" ht="12.75" customHeight="1">
      <c r="A312" s="340"/>
      <c r="B312" s="340"/>
      <c r="C312" s="340"/>
      <c r="D312" s="340"/>
      <c r="E312" s="340"/>
      <c r="F312" s="489"/>
      <c r="G312" s="489"/>
      <c r="H312" s="340"/>
      <c r="I312" s="340"/>
      <c r="J312" s="340"/>
      <c r="K312" s="340"/>
      <c r="L312" s="340"/>
      <c r="M312" s="340"/>
      <c r="N312" s="340"/>
      <c r="O312" s="340"/>
      <c r="P312" s="340"/>
      <c r="Q312" s="340"/>
      <c r="R312" s="340"/>
      <c r="S312" s="340"/>
      <c r="T312" s="340"/>
      <c r="U312" s="340"/>
      <c r="V312" s="340"/>
      <c r="W312" s="340"/>
      <c r="X312" s="340"/>
      <c r="Y312" s="340"/>
      <c r="Z312" s="340"/>
    </row>
    <row r="313" ht="12.75" customHeight="1">
      <c r="A313" s="340"/>
      <c r="B313" s="340"/>
      <c r="C313" s="340"/>
      <c r="D313" s="340"/>
      <c r="E313" s="340"/>
      <c r="F313" s="489"/>
      <c r="G313" s="489"/>
      <c r="H313" s="340"/>
      <c r="I313" s="340"/>
      <c r="J313" s="340"/>
      <c r="K313" s="340"/>
      <c r="L313" s="340"/>
      <c r="M313" s="340"/>
      <c r="N313" s="340"/>
      <c r="O313" s="340"/>
      <c r="P313" s="340"/>
      <c r="Q313" s="340"/>
      <c r="R313" s="340"/>
      <c r="S313" s="340"/>
      <c r="T313" s="340"/>
      <c r="U313" s="340"/>
      <c r="V313" s="340"/>
      <c r="W313" s="340"/>
      <c r="X313" s="340"/>
      <c r="Y313" s="340"/>
      <c r="Z313" s="340"/>
    </row>
    <row r="314" ht="12.75" customHeight="1">
      <c r="A314" s="340"/>
      <c r="B314" s="340"/>
      <c r="C314" s="340"/>
      <c r="D314" s="340"/>
      <c r="E314" s="340"/>
      <c r="F314" s="489"/>
      <c r="G314" s="489"/>
      <c r="H314" s="340"/>
      <c r="I314" s="340"/>
      <c r="J314" s="340"/>
      <c r="K314" s="340"/>
      <c r="L314" s="340"/>
      <c r="M314" s="340"/>
      <c r="N314" s="340"/>
      <c r="O314" s="340"/>
      <c r="P314" s="340"/>
      <c r="Q314" s="340"/>
      <c r="R314" s="340"/>
      <c r="S314" s="340"/>
      <c r="T314" s="340"/>
      <c r="U314" s="340"/>
      <c r="V314" s="340"/>
      <c r="W314" s="340"/>
      <c r="X314" s="340"/>
      <c r="Y314" s="340"/>
      <c r="Z314" s="340"/>
    </row>
    <row r="315" ht="12.75" customHeight="1">
      <c r="A315" s="340"/>
      <c r="B315" s="340"/>
      <c r="C315" s="340"/>
      <c r="D315" s="340"/>
      <c r="E315" s="340"/>
      <c r="F315" s="489"/>
      <c r="G315" s="489"/>
      <c r="H315" s="340"/>
      <c r="I315" s="340"/>
      <c r="J315" s="340"/>
      <c r="K315" s="340"/>
      <c r="L315" s="340"/>
      <c r="M315" s="340"/>
      <c r="N315" s="340"/>
      <c r="O315" s="340"/>
      <c r="P315" s="340"/>
      <c r="Q315" s="340"/>
      <c r="R315" s="340"/>
      <c r="S315" s="340"/>
      <c r="T315" s="340"/>
      <c r="U315" s="340"/>
      <c r="V315" s="340"/>
      <c r="W315" s="340"/>
      <c r="X315" s="340"/>
      <c r="Y315" s="340"/>
      <c r="Z315" s="340"/>
    </row>
    <row r="316" ht="12.75" customHeight="1">
      <c r="A316" s="340"/>
      <c r="B316" s="340"/>
      <c r="C316" s="340"/>
      <c r="D316" s="340"/>
      <c r="E316" s="340"/>
      <c r="F316" s="489"/>
      <c r="G316" s="489"/>
      <c r="H316" s="340"/>
      <c r="I316" s="340"/>
      <c r="J316" s="340"/>
      <c r="K316" s="340"/>
      <c r="L316" s="340"/>
      <c r="M316" s="340"/>
      <c r="N316" s="340"/>
      <c r="O316" s="340"/>
      <c r="P316" s="340"/>
      <c r="Q316" s="340"/>
      <c r="R316" s="340"/>
      <c r="S316" s="340"/>
      <c r="T316" s="340"/>
      <c r="U316" s="340"/>
      <c r="V316" s="340"/>
      <c r="W316" s="340"/>
      <c r="X316" s="340"/>
      <c r="Y316" s="340"/>
      <c r="Z316" s="340"/>
    </row>
    <row r="317" ht="12.75" customHeight="1">
      <c r="A317" s="340"/>
      <c r="B317" s="340"/>
      <c r="C317" s="340"/>
      <c r="D317" s="340"/>
      <c r="E317" s="340"/>
      <c r="F317" s="489"/>
      <c r="G317" s="489"/>
      <c r="H317" s="340"/>
      <c r="I317" s="340"/>
      <c r="J317" s="340"/>
      <c r="K317" s="340"/>
      <c r="L317" s="340"/>
      <c r="M317" s="340"/>
      <c r="N317" s="340"/>
      <c r="O317" s="340"/>
      <c r="P317" s="340"/>
      <c r="Q317" s="340"/>
      <c r="R317" s="340"/>
      <c r="S317" s="340"/>
      <c r="T317" s="340"/>
      <c r="U317" s="340"/>
      <c r="V317" s="340"/>
      <c r="W317" s="340"/>
      <c r="X317" s="340"/>
      <c r="Y317" s="340"/>
      <c r="Z317" s="340"/>
    </row>
    <row r="318" ht="12.75" customHeight="1">
      <c r="A318" s="340"/>
      <c r="B318" s="340"/>
      <c r="C318" s="340"/>
      <c r="D318" s="340"/>
      <c r="E318" s="340"/>
      <c r="F318" s="489"/>
      <c r="G318" s="489"/>
      <c r="H318" s="340"/>
      <c r="I318" s="340"/>
      <c r="J318" s="340"/>
      <c r="K318" s="340"/>
      <c r="L318" s="340"/>
      <c r="M318" s="340"/>
      <c r="N318" s="340"/>
      <c r="O318" s="340"/>
      <c r="P318" s="340"/>
      <c r="Q318" s="340"/>
      <c r="R318" s="340"/>
      <c r="S318" s="340"/>
      <c r="T318" s="340"/>
      <c r="U318" s="340"/>
      <c r="V318" s="340"/>
      <c r="W318" s="340"/>
      <c r="X318" s="340"/>
      <c r="Y318" s="340"/>
      <c r="Z318" s="340"/>
    </row>
    <row r="319" ht="12.75" customHeight="1">
      <c r="A319" s="340"/>
      <c r="B319" s="340"/>
      <c r="C319" s="340"/>
      <c r="D319" s="340"/>
      <c r="E319" s="340"/>
      <c r="F319" s="489"/>
      <c r="G319" s="489"/>
      <c r="H319" s="340"/>
      <c r="I319" s="340"/>
      <c r="J319" s="340"/>
      <c r="K319" s="340"/>
      <c r="L319" s="340"/>
      <c r="M319" s="340"/>
      <c r="N319" s="340"/>
      <c r="O319" s="340"/>
      <c r="P319" s="340"/>
      <c r="Q319" s="340"/>
      <c r="R319" s="340"/>
      <c r="S319" s="340"/>
      <c r="T319" s="340"/>
      <c r="U319" s="340"/>
      <c r="V319" s="340"/>
      <c r="W319" s="340"/>
      <c r="X319" s="340"/>
      <c r="Y319" s="340"/>
      <c r="Z319" s="340"/>
    </row>
    <row r="320" ht="12.75" customHeight="1">
      <c r="A320" s="340"/>
      <c r="B320" s="340"/>
      <c r="C320" s="340"/>
      <c r="D320" s="340"/>
      <c r="E320" s="340"/>
      <c r="F320" s="489"/>
      <c r="G320" s="489"/>
      <c r="H320" s="340"/>
      <c r="I320" s="340"/>
      <c r="J320" s="340"/>
      <c r="K320" s="340"/>
      <c r="L320" s="340"/>
      <c r="M320" s="340"/>
      <c r="N320" s="340"/>
      <c r="O320" s="340"/>
      <c r="P320" s="340"/>
      <c r="Q320" s="340"/>
      <c r="R320" s="340"/>
      <c r="S320" s="340"/>
      <c r="T320" s="340"/>
      <c r="U320" s="340"/>
      <c r="V320" s="340"/>
      <c r="W320" s="340"/>
      <c r="X320" s="340"/>
      <c r="Y320" s="340"/>
      <c r="Z320" s="340"/>
    </row>
    <row r="321" ht="12.75" customHeight="1">
      <c r="A321" s="340"/>
      <c r="B321" s="340"/>
      <c r="C321" s="340"/>
      <c r="D321" s="340"/>
      <c r="E321" s="340"/>
      <c r="F321" s="489"/>
      <c r="G321" s="489"/>
      <c r="H321" s="340"/>
      <c r="I321" s="340"/>
      <c r="J321" s="340"/>
      <c r="K321" s="340"/>
      <c r="L321" s="340"/>
      <c r="M321" s="340"/>
      <c r="N321" s="340"/>
      <c r="O321" s="340"/>
      <c r="P321" s="340"/>
      <c r="Q321" s="340"/>
      <c r="R321" s="340"/>
      <c r="S321" s="340"/>
      <c r="T321" s="340"/>
      <c r="U321" s="340"/>
      <c r="V321" s="340"/>
      <c r="W321" s="340"/>
      <c r="X321" s="340"/>
      <c r="Y321" s="340"/>
      <c r="Z321" s="340"/>
    </row>
    <row r="322" ht="12.75" customHeight="1">
      <c r="A322" s="340"/>
      <c r="B322" s="340"/>
      <c r="C322" s="340"/>
      <c r="D322" s="340"/>
      <c r="E322" s="340"/>
      <c r="F322" s="489"/>
      <c r="G322" s="489"/>
      <c r="H322" s="340"/>
      <c r="I322" s="340"/>
      <c r="J322" s="340"/>
      <c r="K322" s="340"/>
      <c r="L322" s="340"/>
      <c r="M322" s="340"/>
      <c r="N322" s="340"/>
      <c r="O322" s="340"/>
      <c r="P322" s="340"/>
      <c r="Q322" s="340"/>
      <c r="R322" s="340"/>
      <c r="S322" s="340"/>
      <c r="T322" s="340"/>
      <c r="U322" s="340"/>
      <c r="V322" s="340"/>
      <c r="W322" s="340"/>
      <c r="X322" s="340"/>
      <c r="Y322" s="340"/>
      <c r="Z322" s="340"/>
    </row>
    <row r="323" ht="12.75" customHeight="1">
      <c r="A323" s="340"/>
      <c r="B323" s="340"/>
      <c r="C323" s="340"/>
      <c r="D323" s="340"/>
      <c r="E323" s="340"/>
      <c r="F323" s="489"/>
      <c r="G323" s="489"/>
      <c r="H323" s="340"/>
      <c r="I323" s="340"/>
      <c r="J323" s="340"/>
      <c r="K323" s="340"/>
      <c r="L323" s="340"/>
      <c r="M323" s="340"/>
      <c r="N323" s="340"/>
      <c r="O323" s="340"/>
      <c r="P323" s="340"/>
      <c r="Q323" s="340"/>
      <c r="R323" s="340"/>
      <c r="S323" s="340"/>
      <c r="T323" s="340"/>
      <c r="U323" s="340"/>
      <c r="V323" s="340"/>
      <c r="W323" s="340"/>
      <c r="X323" s="340"/>
      <c r="Y323" s="340"/>
      <c r="Z323" s="340"/>
    </row>
    <row r="324" ht="12.75" customHeight="1">
      <c r="A324" s="340"/>
      <c r="B324" s="340"/>
      <c r="C324" s="340"/>
      <c r="D324" s="340"/>
      <c r="E324" s="340"/>
      <c r="F324" s="489"/>
      <c r="G324" s="489"/>
      <c r="H324" s="340"/>
      <c r="I324" s="340"/>
      <c r="J324" s="340"/>
      <c r="K324" s="340"/>
      <c r="L324" s="340"/>
      <c r="M324" s="340"/>
      <c r="N324" s="340"/>
      <c r="O324" s="340"/>
      <c r="P324" s="340"/>
      <c r="Q324" s="340"/>
      <c r="R324" s="340"/>
      <c r="S324" s="340"/>
      <c r="T324" s="340"/>
      <c r="U324" s="340"/>
      <c r="V324" s="340"/>
      <c r="W324" s="340"/>
      <c r="X324" s="340"/>
      <c r="Y324" s="340"/>
      <c r="Z324" s="340"/>
    </row>
    <row r="325" ht="12.75" customHeight="1">
      <c r="A325" s="340"/>
      <c r="B325" s="340"/>
      <c r="C325" s="340"/>
      <c r="D325" s="340"/>
      <c r="E325" s="340"/>
      <c r="F325" s="489"/>
      <c r="G325" s="489"/>
      <c r="H325" s="340"/>
      <c r="I325" s="340"/>
      <c r="J325" s="340"/>
      <c r="K325" s="340"/>
      <c r="L325" s="340"/>
      <c r="M325" s="340"/>
      <c r="N325" s="340"/>
      <c r="O325" s="340"/>
      <c r="P325" s="340"/>
      <c r="Q325" s="340"/>
      <c r="R325" s="340"/>
      <c r="S325" s="340"/>
      <c r="T325" s="340"/>
      <c r="U325" s="340"/>
      <c r="V325" s="340"/>
      <c r="W325" s="340"/>
      <c r="X325" s="340"/>
      <c r="Y325" s="340"/>
      <c r="Z325" s="340"/>
    </row>
    <row r="326" ht="12.75" customHeight="1">
      <c r="A326" s="340"/>
      <c r="B326" s="340"/>
      <c r="C326" s="340"/>
      <c r="D326" s="340"/>
      <c r="E326" s="340"/>
      <c r="F326" s="489"/>
      <c r="G326" s="489"/>
      <c r="H326" s="340"/>
      <c r="I326" s="340"/>
      <c r="J326" s="340"/>
      <c r="K326" s="340"/>
      <c r="L326" s="340"/>
      <c r="M326" s="340"/>
      <c r="N326" s="340"/>
      <c r="O326" s="340"/>
      <c r="P326" s="340"/>
      <c r="Q326" s="340"/>
      <c r="R326" s="340"/>
      <c r="S326" s="340"/>
      <c r="T326" s="340"/>
      <c r="U326" s="340"/>
      <c r="V326" s="340"/>
      <c r="W326" s="340"/>
      <c r="X326" s="340"/>
      <c r="Y326" s="340"/>
      <c r="Z326" s="340"/>
    </row>
    <row r="327" ht="12.75" customHeight="1">
      <c r="A327" s="340"/>
      <c r="B327" s="340"/>
      <c r="C327" s="340"/>
      <c r="D327" s="340"/>
      <c r="E327" s="340"/>
      <c r="F327" s="489"/>
      <c r="G327" s="489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340"/>
      <c r="X327" s="340"/>
      <c r="Y327" s="340"/>
      <c r="Z327" s="340"/>
    </row>
    <row r="328" ht="12.75" customHeight="1">
      <c r="A328" s="340"/>
      <c r="B328" s="340"/>
      <c r="C328" s="340"/>
      <c r="D328" s="340"/>
      <c r="E328" s="340"/>
      <c r="F328" s="489"/>
      <c r="G328" s="489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340"/>
      <c r="X328" s="340"/>
      <c r="Y328" s="340"/>
      <c r="Z328" s="340"/>
    </row>
    <row r="329" ht="12.75" customHeight="1">
      <c r="A329" s="340"/>
      <c r="B329" s="340"/>
      <c r="C329" s="340"/>
      <c r="D329" s="340"/>
      <c r="E329" s="340"/>
      <c r="F329" s="489"/>
      <c r="G329" s="489"/>
      <c r="H329" s="340"/>
      <c r="I329" s="340"/>
      <c r="J329" s="340"/>
      <c r="K329" s="340"/>
      <c r="L329" s="340"/>
      <c r="M329" s="340"/>
      <c r="N329" s="340"/>
      <c r="O329" s="340"/>
      <c r="P329" s="340"/>
      <c r="Q329" s="340"/>
      <c r="R329" s="340"/>
      <c r="S329" s="340"/>
      <c r="T329" s="340"/>
      <c r="U329" s="340"/>
      <c r="V329" s="340"/>
      <c r="W329" s="340"/>
      <c r="X329" s="340"/>
      <c r="Y329" s="340"/>
      <c r="Z329" s="340"/>
    </row>
    <row r="330" ht="12.75" customHeight="1">
      <c r="A330" s="340"/>
      <c r="B330" s="340"/>
      <c r="C330" s="340"/>
      <c r="D330" s="340"/>
      <c r="E330" s="340"/>
      <c r="F330" s="489"/>
      <c r="G330" s="489"/>
      <c r="H330" s="340"/>
      <c r="I330" s="340"/>
      <c r="J330" s="340"/>
      <c r="K330" s="340"/>
      <c r="L330" s="340"/>
      <c r="M330" s="340"/>
      <c r="N330" s="340"/>
      <c r="O330" s="340"/>
      <c r="P330" s="340"/>
      <c r="Q330" s="340"/>
      <c r="R330" s="340"/>
      <c r="S330" s="340"/>
      <c r="T330" s="340"/>
      <c r="U330" s="340"/>
      <c r="V330" s="340"/>
      <c r="W330" s="340"/>
      <c r="X330" s="340"/>
      <c r="Y330" s="340"/>
      <c r="Z330" s="340"/>
    </row>
    <row r="331" ht="12.75" customHeight="1">
      <c r="A331" s="340"/>
      <c r="B331" s="340"/>
      <c r="C331" s="340"/>
      <c r="D331" s="340"/>
      <c r="E331" s="340"/>
      <c r="F331" s="489"/>
      <c r="G331" s="489"/>
      <c r="H331" s="340"/>
      <c r="I331" s="340"/>
      <c r="J331" s="340"/>
      <c r="K331" s="340"/>
      <c r="L331" s="340"/>
      <c r="M331" s="340"/>
      <c r="N331" s="340"/>
      <c r="O331" s="340"/>
      <c r="P331" s="340"/>
      <c r="Q331" s="340"/>
      <c r="R331" s="340"/>
      <c r="S331" s="340"/>
      <c r="T331" s="340"/>
      <c r="U331" s="340"/>
      <c r="V331" s="340"/>
      <c r="W331" s="340"/>
      <c r="X331" s="340"/>
      <c r="Y331" s="340"/>
      <c r="Z331" s="340"/>
    </row>
    <row r="332" ht="12.75" customHeight="1">
      <c r="A332" s="340"/>
      <c r="B332" s="340"/>
      <c r="C332" s="340"/>
      <c r="D332" s="340"/>
      <c r="E332" s="340"/>
      <c r="F332" s="489"/>
      <c r="G332" s="489"/>
      <c r="H332" s="340"/>
      <c r="I332" s="340"/>
      <c r="J332" s="340"/>
      <c r="K332" s="340"/>
      <c r="L332" s="340"/>
      <c r="M332" s="340"/>
      <c r="N332" s="340"/>
      <c r="O332" s="340"/>
      <c r="P332" s="340"/>
      <c r="Q332" s="340"/>
      <c r="R332" s="340"/>
      <c r="S332" s="340"/>
      <c r="T332" s="340"/>
      <c r="U332" s="340"/>
      <c r="V332" s="340"/>
      <c r="W332" s="340"/>
      <c r="X332" s="340"/>
      <c r="Y332" s="340"/>
      <c r="Z332" s="340"/>
    </row>
    <row r="333" ht="12.75" customHeight="1">
      <c r="A333" s="340"/>
      <c r="B333" s="340"/>
      <c r="C333" s="340"/>
      <c r="D333" s="340"/>
      <c r="E333" s="340"/>
      <c r="F333" s="489"/>
      <c r="G333" s="489"/>
      <c r="H333" s="340"/>
      <c r="I333" s="340"/>
      <c r="J333" s="340"/>
      <c r="K333" s="340"/>
      <c r="L333" s="340"/>
      <c r="M333" s="340"/>
      <c r="N333" s="340"/>
      <c r="O333" s="340"/>
      <c r="P333" s="340"/>
      <c r="Q333" s="340"/>
      <c r="R333" s="340"/>
      <c r="S333" s="340"/>
      <c r="T333" s="340"/>
      <c r="U333" s="340"/>
      <c r="V333" s="340"/>
      <c r="W333" s="340"/>
      <c r="X333" s="340"/>
      <c r="Y333" s="340"/>
      <c r="Z333" s="340"/>
    </row>
    <row r="334" ht="12.75" customHeight="1">
      <c r="A334" s="340"/>
      <c r="B334" s="340"/>
      <c r="C334" s="340"/>
      <c r="D334" s="340"/>
      <c r="E334" s="340"/>
      <c r="F334" s="489"/>
      <c r="G334" s="489"/>
      <c r="H334" s="340"/>
      <c r="I334" s="340"/>
      <c r="J334" s="340"/>
      <c r="K334" s="340"/>
      <c r="L334" s="340"/>
      <c r="M334" s="340"/>
      <c r="N334" s="340"/>
      <c r="O334" s="340"/>
      <c r="P334" s="340"/>
      <c r="Q334" s="340"/>
      <c r="R334" s="340"/>
      <c r="S334" s="340"/>
      <c r="T334" s="340"/>
      <c r="U334" s="340"/>
      <c r="V334" s="340"/>
      <c r="W334" s="340"/>
      <c r="X334" s="340"/>
      <c r="Y334" s="340"/>
      <c r="Z334" s="340"/>
    </row>
    <row r="335" ht="12.75" customHeight="1">
      <c r="A335" s="340"/>
      <c r="B335" s="340"/>
      <c r="C335" s="340"/>
      <c r="D335" s="340"/>
      <c r="E335" s="340"/>
      <c r="F335" s="489"/>
      <c r="G335" s="489"/>
      <c r="H335" s="340"/>
      <c r="I335" s="340"/>
      <c r="J335" s="340"/>
      <c r="K335" s="340"/>
      <c r="L335" s="340"/>
      <c r="M335" s="340"/>
      <c r="N335" s="340"/>
      <c r="O335" s="340"/>
      <c r="P335" s="340"/>
      <c r="Q335" s="340"/>
      <c r="R335" s="340"/>
      <c r="S335" s="340"/>
      <c r="T335" s="340"/>
      <c r="U335" s="340"/>
      <c r="V335" s="340"/>
      <c r="W335" s="340"/>
      <c r="X335" s="340"/>
      <c r="Y335" s="340"/>
      <c r="Z335" s="340"/>
    </row>
    <row r="336" ht="12.75" customHeight="1">
      <c r="A336" s="340"/>
      <c r="B336" s="340"/>
      <c r="C336" s="340"/>
      <c r="D336" s="340"/>
      <c r="E336" s="340"/>
      <c r="F336" s="489"/>
      <c r="G336" s="489"/>
      <c r="H336" s="340"/>
      <c r="I336" s="340"/>
      <c r="J336" s="340"/>
      <c r="K336" s="340"/>
      <c r="L336" s="340"/>
      <c r="M336" s="340"/>
      <c r="N336" s="340"/>
      <c r="O336" s="340"/>
      <c r="P336" s="340"/>
      <c r="Q336" s="340"/>
      <c r="R336" s="340"/>
      <c r="S336" s="340"/>
      <c r="T336" s="340"/>
      <c r="U336" s="340"/>
      <c r="V336" s="340"/>
      <c r="W336" s="340"/>
      <c r="X336" s="340"/>
      <c r="Y336" s="340"/>
      <c r="Z336" s="340"/>
    </row>
    <row r="337" ht="12.75" customHeight="1">
      <c r="A337" s="340"/>
      <c r="B337" s="340"/>
      <c r="C337" s="340"/>
      <c r="D337" s="340"/>
      <c r="E337" s="340"/>
      <c r="F337" s="489"/>
      <c r="G337" s="489"/>
      <c r="H337" s="340"/>
      <c r="I337" s="340"/>
      <c r="J337" s="340"/>
      <c r="K337" s="340"/>
      <c r="L337" s="340"/>
      <c r="M337" s="340"/>
      <c r="N337" s="340"/>
      <c r="O337" s="340"/>
      <c r="P337" s="340"/>
      <c r="Q337" s="340"/>
      <c r="R337" s="340"/>
      <c r="S337" s="340"/>
      <c r="T337" s="340"/>
      <c r="U337" s="340"/>
      <c r="V337" s="340"/>
      <c r="W337" s="340"/>
      <c r="X337" s="340"/>
      <c r="Y337" s="340"/>
      <c r="Z337" s="340"/>
    </row>
    <row r="338" ht="12.75" customHeight="1">
      <c r="A338" s="340"/>
      <c r="B338" s="340"/>
      <c r="C338" s="340"/>
      <c r="D338" s="340"/>
      <c r="E338" s="340"/>
      <c r="F338" s="489"/>
      <c r="G338" s="489"/>
      <c r="H338" s="340"/>
      <c r="I338" s="340"/>
      <c r="J338" s="340"/>
      <c r="K338" s="340"/>
      <c r="L338" s="340"/>
      <c r="M338" s="340"/>
      <c r="N338" s="340"/>
      <c r="O338" s="340"/>
      <c r="P338" s="340"/>
      <c r="Q338" s="340"/>
      <c r="R338" s="340"/>
      <c r="S338" s="340"/>
      <c r="T338" s="340"/>
      <c r="U338" s="340"/>
      <c r="V338" s="340"/>
      <c r="W338" s="340"/>
      <c r="X338" s="340"/>
      <c r="Y338" s="340"/>
      <c r="Z338" s="340"/>
    </row>
    <row r="339" ht="12.75" customHeight="1">
      <c r="A339" s="340"/>
      <c r="B339" s="340"/>
      <c r="C339" s="340"/>
      <c r="D339" s="340"/>
      <c r="E339" s="340"/>
      <c r="F339" s="489"/>
      <c r="G339" s="489"/>
      <c r="H339" s="340"/>
      <c r="I339" s="340"/>
      <c r="J339" s="340"/>
      <c r="K339" s="340"/>
      <c r="L339" s="340"/>
      <c r="M339" s="340"/>
      <c r="N339" s="340"/>
      <c r="O339" s="340"/>
      <c r="P339" s="340"/>
      <c r="Q339" s="340"/>
      <c r="R339" s="340"/>
      <c r="S339" s="340"/>
      <c r="T339" s="340"/>
      <c r="U339" s="340"/>
      <c r="V339" s="340"/>
      <c r="W339" s="340"/>
      <c r="X339" s="340"/>
      <c r="Y339" s="340"/>
      <c r="Z339" s="340"/>
    </row>
    <row r="340" ht="12.75" customHeight="1">
      <c r="A340" s="340"/>
      <c r="B340" s="340"/>
      <c r="C340" s="340"/>
      <c r="D340" s="340"/>
      <c r="E340" s="340"/>
      <c r="F340" s="489"/>
      <c r="G340" s="489"/>
      <c r="H340" s="340"/>
      <c r="I340" s="340"/>
      <c r="J340" s="340"/>
      <c r="K340" s="340"/>
      <c r="L340" s="340"/>
      <c r="M340" s="340"/>
      <c r="N340" s="340"/>
      <c r="O340" s="340"/>
      <c r="P340" s="340"/>
      <c r="Q340" s="340"/>
      <c r="R340" s="340"/>
      <c r="S340" s="340"/>
      <c r="T340" s="340"/>
      <c r="U340" s="340"/>
      <c r="V340" s="340"/>
      <c r="W340" s="340"/>
      <c r="X340" s="340"/>
      <c r="Y340" s="340"/>
      <c r="Z340" s="340"/>
    </row>
    <row r="341" ht="12.75" customHeight="1">
      <c r="A341" s="340"/>
      <c r="B341" s="340"/>
      <c r="C341" s="340"/>
      <c r="D341" s="340"/>
      <c r="E341" s="340"/>
      <c r="F341" s="489"/>
      <c r="G341" s="489"/>
      <c r="H341" s="340"/>
      <c r="I341" s="340"/>
      <c r="J341" s="340"/>
      <c r="K341" s="340"/>
      <c r="L341" s="340"/>
      <c r="M341" s="340"/>
      <c r="N341" s="340"/>
      <c r="O341" s="340"/>
      <c r="P341" s="340"/>
      <c r="Q341" s="340"/>
      <c r="R341" s="340"/>
      <c r="S341" s="340"/>
      <c r="T341" s="340"/>
      <c r="U341" s="340"/>
      <c r="V341" s="340"/>
      <c r="W341" s="340"/>
      <c r="X341" s="340"/>
      <c r="Y341" s="340"/>
      <c r="Z341" s="340"/>
    </row>
    <row r="342" ht="12.75" customHeight="1">
      <c r="A342" s="340"/>
      <c r="B342" s="340"/>
      <c r="C342" s="340"/>
      <c r="D342" s="340"/>
      <c r="E342" s="340"/>
      <c r="F342" s="489"/>
      <c r="G342" s="489"/>
      <c r="H342" s="340"/>
      <c r="I342" s="340"/>
      <c r="J342" s="340"/>
      <c r="K342" s="340"/>
      <c r="L342" s="340"/>
      <c r="M342" s="340"/>
      <c r="N342" s="340"/>
      <c r="O342" s="340"/>
      <c r="P342" s="340"/>
      <c r="Q342" s="340"/>
      <c r="R342" s="340"/>
      <c r="S342" s="340"/>
      <c r="T342" s="340"/>
      <c r="U342" s="340"/>
      <c r="V342" s="340"/>
      <c r="W342" s="340"/>
      <c r="X342" s="340"/>
      <c r="Y342" s="340"/>
      <c r="Z342" s="340"/>
    </row>
    <row r="343" ht="12.75" customHeight="1">
      <c r="A343" s="340"/>
      <c r="B343" s="340"/>
      <c r="C343" s="340"/>
      <c r="D343" s="340"/>
      <c r="E343" s="340"/>
      <c r="F343" s="489"/>
      <c r="G343" s="489"/>
      <c r="H343" s="340"/>
      <c r="I343" s="340"/>
      <c r="J343" s="340"/>
      <c r="K343" s="340"/>
      <c r="L343" s="340"/>
      <c r="M343" s="340"/>
      <c r="N343" s="340"/>
      <c r="O343" s="340"/>
      <c r="P343" s="340"/>
      <c r="Q343" s="340"/>
      <c r="R343" s="340"/>
      <c r="S343" s="340"/>
      <c r="T343" s="340"/>
      <c r="U343" s="340"/>
      <c r="V343" s="340"/>
      <c r="W343" s="340"/>
      <c r="X343" s="340"/>
      <c r="Y343" s="340"/>
      <c r="Z343" s="340"/>
    </row>
    <row r="344" ht="12.75" customHeight="1">
      <c r="A344" s="340"/>
      <c r="B344" s="340"/>
      <c r="C344" s="340"/>
      <c r="D344" s="340"/>
      <c r="E344" s="340"/>
      <c r="F344" s="489"/>
      <c r="G344" s="489"/>
      <c r="H344" s="340"/>
      <c r="I344" s="340"/>
      <c r="J344" s="340"/>
      <c r="K344" s="340"/>
      <c r="L344" s="340"/>
      <c r="M344" s="340"/>
      <c r="N344" s="340"/>
      <c r="O344" s="340"/>
      <c r="P344" s="340"/>
      <c r="Q344" s="340"/>
      <c r="R344" s="340"/>
      <c r="S344" s="340"/>
      <c r="T344" s="340"/>
      <c r="U344" s="340"/>
      <c r="V344" s="340"/>
      <c r="W344" s="340"/>
      <c r="X344" s="340"/>
      <c r="Y344" s="340"/>
      <c r="Z344" s="340"/>
    </row>
    <row r="345" ht="12.75" customHeight="1">
      <c r="A345" s="340"/>
      <c r="B345" s="340"/>
      <c r="C345" s="340"/>
      <c r="D345" s="340"/>
      <c r="E345" s="340"/>
      <c r="F345" s="489"/>
      <c r="G345" s="489"/>
      <c r="H345" s="340"/>
      <c r="I345" s="340"/>
      <c r="J345" s="340"/>
      <c r="K345" s="340"/>
      <c r="L345" s="340"/>
      <c r="M345" s="340"/>
      <c r="N345" s="340"/>
      <c r="O345" s="340"/>
      <c r="P345" s="340"/>
      <c r="Q345" s="340"/>
      <c r="R345" s="340"/>
      <c r="S345" s="340"/>
      <c r="T345" s="340"/>
      <c r="U345" s="340"/>
      <c r="V345" s="340"/>
      <c r="W345" s="340"/>
      <c r="X345" s="340"/>
      <c r="Y345" s="340"/>
      <c r="Z345" s="340"/>
    </row>
    <row r="346" ht="12.75" customHeight="1">
      <c r="A346" s="340"/>
      <c r="B346" s="340"/>
      <c r="C346" s="340"/>
      <c r="D346" s="340"/>
      <c r="E346" s="340"/>
      <c r="F346" s="489"/>
      <c r="G346" s="489"/>
      <c r="H346" s="340"/>
      <c r="I346" s="340"/>
      <c r="J346" s="340"/>
      <c r="K346" s="340"/>
      <c r="L346" s="340"/>
      <c r="M346" s="340"/>
      <c r="N346" s="340"/>
      <c r="O346" s="340"/>
      <c r="P346" s="340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</row>
    <row r="347" ht="12.75" customHeight="1">
      <c r="A347" s="340"/>
      <c r="B347" s="340"/>
      <c r="C347" s="340"/>
      <c r="D347" s="340"/>
      <c r="E347" s="340"/>
      <c r="F347" s="489"/>
      <c r="G347" s="489"/>
      <c r="H347" s="340"/>
      <c r="I347" s="340"/>
      <c r="J347" s="340"/>
      <c r="K347" s="340"/>
      <c r="L347" s="340"/>
      <c r="M347" s="340"/>
      <c r="N347" s="340"/>
      <c r="O347" s="340"/>
      <c r="P347" s="340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</row>
    <row r="348" ht="12.75" customHeight="1">
      <c r="A348" s="340"/>
      <c r="B348" s="340"/>
      <c r="C348" s="340"/>
      <c r="D348" s="340"/>
      <c r="E348" s="340"/>
      <c r="F348" s="489"/>
      <c r="G348" s="489"/>
      <c r="H348" s="340"/>
      <c r="I348" s="340"/>
      <c r="J348" s="340"/>
      <c r="K348" s="340"/>
      <c r="L348" s="340"/>
      <c r="M348" s="340"/>
      <c r="N348" s="340"/>
      <c r="O348" s="340"/>
      <c r="P348" s="340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</row>
    <row r="349" ht="12.75" customHeight="1">
      <c r="A349" s="340"/>
      <c r="B349" s="340"/>
      <c r="C349" s="340"/>
      <c r="D349" s="340"/>
      <c r="E349" s="340"/>
      <c r="F349" s="489"/>
      <c r="G349" s="489"/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</row>
    <row r="350" ht="12.75" customHeight="1">
      <c r="A350" s="340"/>
      <c r="B350" s="340"/>
      <c r="C350" s="340"/>
      <c r="D350" s="340"/>
      <c r="E350" s="340"/>
      <c r="F350" s="489"/>
      <c r="G350" s="489"/>
      <c r="H350" s="340"/>
      <c r="I350" s="340"/>
      <c r="J350" s="340"/>
      <c r="K350" s="340"/>
      <c r="L350" s="340"/>
      <c r="M350" s="340"/>
      <c r="N350" s="340"/>
      <c r="O350" s="340"/>
      <c r="P350" s="340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</row>
    <row r="351" ht="12.75" customHeight="1">
      <c r="A351" s="340"/>
      <c r="B351" s="340"/>
      <c r="C351" s="340"/>
      <c r="D351" s="340"/>
      <c r="E351" s="340"/>
      <c r="F351" s="489"/>
      <c r="G351" s="489"/>
      <c r="H351" s="340"/>
      <c r="I351" s="340"/>
      <c r="J351" s="340"/>
      <c r="K351" s="340"/>
      <c r="L351" s="340"/>
      <c r="M351" s="340"/>
      <c r="N351" s="340"/>
      <c r="O351" s="340"/>
      <c r="P351" s="340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</row>
    <row r="352" ht="12.75" customHeight="1">
      <c r="A352" s="340"/>
      <c r="B352" s="340"/>
      <c r="C352" s="340"/>
      <c r="D352" s="340"/>
      <c r="E352" s="340"/>
      <c r="F352" s="489"/>
      <c r="G352" s="489"/>
      <c r="H352" s="340"/>
      <c r="I352" s="340"/>
      <c r="J352" s="340"/>
      <c r="K352" s="340"/>
      <c r="L352" s="340"/>
      <c r="M352" s="340"/>
      <c r="N352" s="340"/>
      <c r="O352" s="340"/>
      <c r="P352" s="340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</row>
    <row r="353" ht="12.75" customHeight="1">
      <c r="A353" s="340"/>
      <c r="B353" s="340"/>
      <c r="C353" s="340"/>
      <c r="D353" s="340"/>
      <c r="E353" s="340"/>
      <c r="F353" s="489"/>
      <c r="G353" s="489"/>
      <c r="H353" s="340"/>
      <c r="I353" s="340"/>
      <c r="J353" s="340"/>
      <c r="K353" s="340"/>
      <c r="L353" s="340"/>
      <c r="M353" s="340"/>
      <c r="N353" s="340"/>
      <c r="O353" s="340"/>
      <c r="P353" s="340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</row>
    <row r="354" ht="12.75" customHeight="1">
      <c r="A354" s="340"/>
      <c r="B354" s="340"/>
      <c r="C354" s="340"/>
      <c r="D354" s="340"/>
      <c r="E354" s="340"/>
      <c r="F354" s="489"/>
      <c r="G354" s="489"/>
      <c r="H354" s="340"/>
      <c r="I354" s="340"/>
      <c r="J354" s="340"/>
      <c r="K354" s="340"/>
      <c r="L354" s="340"/>
      <c r="M354" s="340"/>
      <c r="N354" s="340"/>
      <c r="O354" s="340"/>
      <c r="P354" s="340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</row>
    <row r="355" ht="12.75" customHeight="1">
      <c r="A355" s="340"/>
      <c r="B355" s="340"/>
      <c r="C355" s="340"/>
      <c r="D355" s="340"/>
      <c r="E355" s="340"/>
      <c r="F355" s="489"/>
      <c r="G355" s="489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</row>
    <row r="356" ht="12.75" customHeight="1">
      <c r="A356" s="340"/>
      <c r="B356" s="340"/>
      <c r="C356" s="340"/>
      <c r="D356" s="340"/>
      <c r="E356" s="340"/>
      <c r="F356" s="489"/>
      <c r="G356" s="489"/>
      <c r="H356" s="340"/>
      <c r="I356" s="340"/>
      <c r="J356" s="340"/>
      <c r="K356" s="340"/>
      <c r="L356" s="340"/>
      <c r="M356" s="340"/>
      <c r="N356" s="340"/>
      <c r="O356" s="340"/>
      <c r="P356" s="340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</row>
    <row r="357" ht="12.75" customHeight="1">
      <c r="A357" s="340"/>
      <c r="B357" s="340"/>
      <c r="C357" s="340"/>
      <c r="D357" s="340"/>
      <c r="E357" s="340"/>
      <c r="F357" s="489"/>
      <c r="G357" s="489"/>
      <c r="H357" s="340"/>
      <c r="I357" s="340"/>
      <c r="J357" s="340"/>
      <c r="K357" s="340"/>
      <c r="L357" s="340"/>
      <c r="M357" s="340"/>
      <c r="N357" s="340"/>
      <c r="O357" s="340"/>
      <c r="P357" s="340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</row>
    <row r="358" ht="12.75" customHeight="1">
      <c r="A358" s="340"/>
      <c r="B358" s="340"/>
      <c r="C358" s="340"/>
      <c r="D358" s="340"/>
      <c r="E358" s="340"/>
      <c r="F358" s="489"/>
      <c r="G358" s="489"/>
      <c r="H358" s="340"/>
      <c r="I358" s="340"/>
      <c r="J358" s="340"/>
      <c r="K358" s="340"/>
      <c r="L358" s="340"/>
      <c r="M358" s="340"/>
      <c r="N358" s="340"/>
      <c r="O358" s="340"/>
      <c r="P358" s="340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</row>
    <row r="359" ht="12.75" customHeight="1">
      <c r="A359" s="340"/>
      <c r="B359" s="340"/>
      <c r="C359" s="340"/>
      <c r="D359" s="340"/>
      <c r="E359" s="340"/>
      <c r="F359" s="489"/>
      <c r="G359" s="489"/>
      <c r="H359" s="340"/>
      <c r="I359" s="340"/>
      <c r="J359" s="340"/>
      <c r="K359" s="340"/>
      <c r="L359" s="340"/>
      <c r="M359" s="340"/>
      <c r="N359" s="340"/>
      <c r="O359" s="340"/>
      <c r="P359" s="340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</row>
    <row r="360" ht="12.75" customHeight="1">
      <c r="A360" s="340"/>
      <c r="B360" s="340"/>
      <c r="C360" s="340"/>
      <c r="D360" s="340"/>
      <c r="E360" s="340"/>
      <c r="F360" s="489"/>
      <c r="G360" s="489"/>
      <c r="H360" s="340"/>
      <c r="I360" s="340"/>
      <c r="J360" s="340"/>
      <c r="K360" s="340"/>
      <c r="L360" s="340"/>
      <c r="M360" s="340"/>
      <c r="N360" s="340"/>
      <c r="O360" s="340"/>
      <c r="P360" s="340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</row>
    <row r="361" ht="12.75" customHeight="1">
      <c r="A361" s="340"/>
      <c r="B361" s="340"/>
      <c r="C361" s="340"/>
      <c r="D361" s="340"/>
      <c r="E361" s="340"/>
      <c r="F361" s="489"/>
      <c r="G361" s="489"/>
      <c r="H361" s="340"/>
      <c r="I361" s="340"/>
      <c r="J361" s="340"/>
      <c r="K361" s="340"/>
      <c r="L361" s="340"/>
      <c r="M361" s="340"/>
      <c r="N361" s="340"/>
      <c r="O361" s="340"/>
      <c r="P361" s="340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</row>
    <row r="362" ht="12.75" customHeight="1">
      <c r="A362" s="340"/>
      <c r="B362" s="340"/>
      <c r="C362" s="340"/>
      <c r="D362" s="340"/>
      <c r="E362" s="340"/>
      <c r="F362" s="489"/>
      <c r="G362" s="489"/>
      <c r="H362" s="340"/>
      <c r="I362" s="340"/>
      <c r="J362" s="340"/>
      <c r="K362" s="340"/>
      <c r="L362" s="340"/>
      <c r="M362" s="340"/>
      <c r="N362" s="340"/>
      <c r="O362" s="340"/>
      <c r="P362" s="340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</row>
    <row r="363" ht="12.75" customHeight="1">
      <c r="A363" s="340"/>
      <c r="B363" s="340"/>
      <c r="C363" s="340"/>
      <c r="D363" s="340"/>
      <c r="E363" s="340"/>
      <c r="F363" s="489"/>
      <c r="G363" s="489"/>
      <c r="H363" s="340"/>
      <c r="I363" s="340"/>
      <c r="J363" s="340"/>
      <c r="K363" s="340"/>
      <c r="L363" s="340"/>
      <c r="M363" s="340"/>
      <c r="N363" s="340"/>
      <c r="O363" s="340"/>
      <c r="P363" s="340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</row>
    <row r="364" ht="12.75" customHeight="1">
      <c r="A364" s="340"/>
      <c r="B364" s="340"/>
      <c r="C364" s="340"/>
      <c r="D364" s="340"/>
      <c r="E364" s="340"/>
      <c r="F364" s="489"/>
      <c r="G364" s="489"/>
      <c r="H364" s="340"/>
      <c r="I364" s="340"/>
      <c r="J364" s="340"/>
      <c r="K364" s="340"/>
      <c r="L364" s="340"/>
      <c r="M364" s="340"/>
      <c r="N364" s="340"/>
      <c r="O364" s="340"/>
      <c r="P364" s="340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</row>
    <row r="365" ht="12.75" customHeight="1">
      <c r="A365" s="340"/>
      <c r="B365" s="340"/>
      <c r="C365" s="340"/>
      <c r="D365" s="340"/>
      <c r="E365" s="340"/>
      <c r="F365" s="489"/>
      <c r="G365" s="489"/>
      <c r="H365" s="340"/>
      <c r="I365" s="340"/>
      <c r="J365" s="340"/>
      <c r="K365" s="340"/>
      <c r="L365" s="340"/>
      <c r="M365" s="340"/>
      <c r="N365" s="340"/>
      <c r="O365" s="340"/>
      <c r="P365" s="340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</row>
    <row r="366" ht="12.75" customHeight="1">
      <c r="A366" s="340"/>
      <c r="B366" s="340"/>
      <c r="C366" s="340"/>
      <c r="D366" s="340"/>
      <c r="E366" s="340"/>
      <c r="F366" s="489"/>
      <c r="G366" s="489"/>
      <c r="H366" s="340"/>
      <c r="I366" s="340"/>
      <c r="J366" s="340"/>
      <c r="K366" s="340"/>
      <c r="L366" s="340"/>
      <c r="M366" s="340"/>
      <c r="N366" s="340"/>
      <c r="O366" s="340"/>
      <c r="P366" s="340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</row>
    <row r="367" ht="12.75" customHeight="1">
      <c r="A367" s="340"/>
      <c r="B367" s="340"/>
      <c r="C367" s="340"/>
      <c r="D367" s="340"/>
      <c r="E367" s="340"/>
      <c r="F367" s="489"/>
      <c r="G367" s="489"/>
      <c r="H367" s="340"/>
      <c r="I367" s="340"/>
      <c r="J367" s="340"/>
      <c r="K367" s="340"/>
      <c r="L367" s="340"/>
      <c r="M367" s="340"/>
      <c r="N367" s="340"/>
      <c r="O367" s="340"/>
      <c r="P367" s="340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</row>
    <row r="368" ht="12.75" customHeight="1">
      <c r="A368" s="340"/>
      <c r="B368" s="340"/>
      <c r="C368" s="340"/>
      <c r="D368" s="340"/>
      <c r="E368" s="340"/>
      <c r="F368" s="489"/>
      <c r="G368" s="489"/>
      <c r="H368" s="340"/>
      <c r="I368" s="340"/>
      <c r="J368" s="340"/>
      <c r="K368" s="340"/>
      <c r="L368" s="340"/>
      <c r="M368" s="340"/>
      <c r="N368" s="340"/>
      <c r="O368" s="340"/>
      <c r="P368" s="340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</row>
    <row r="369" ht="12.75" customHeight="1">
      <c r="A369" s="340"/>
      <c r="B369" s="340"/>
      <c r="C369" s="340"/>
      <c r="D369" s="340"/>
      <c r="E369" s="340"/>
      <c r="F369" s="489"/>
      <c r="G369" s="489"/>
      <c r="H369" s="340"/>
      <c r="I369" s="340"/>
      <c r="J369" s="340"/>
      <c r="K369" s="340"/>
      <c r="L369" s="340"/>
      <c r="M369" s="340"/>
      <c r="N369" s="340"/>
      <c r="O369" s="340"/>
      <c r="P369" s="340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</row>
    <row r="370" ht="12.75" customHeight="1">
      <c r="A370" s="340"/>
      <c r="B370" s="340"/>
      <c r="C370" s="340"/>
      <c r="D370" s="340"/>
      <c r="E370" s="340"/>
      <c r="F370" s="489"/>
      <c r="G370" s="489"/>
      <c r="H370" s="340"/>
      <c r="I370" s="340"/>
      <c r="J370" s="340"/>
      <c r="K370" s="340"/>
      <c r="L370" s="340"/>
      <c r="M370" s="340"/>
      <c r="N370" s="340"/>
      <c r="O370" s="340"/>
      <c r="P370" s="340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</row>
    <row r="371" ht="12.75" customHeight="1">
      <c r="A371" s="340"/>
      <c r="B371" s="340"/>
      <c r="C371" s="340"/>
      <c r="D371" s="340"/>
      <c r="E371" s="340"/>
      <c r="F371" s="489"/>
      <c r="G371" s="489"/>
      <c r="H371" s="340"/>
      <c r="I371" s="340"/>
      <c r="J371" s="340"/>
      <c r="K371" s="340"/>
      <c r="L371" s="340"/>
      <c r="M371" s="340"/>
      <c r="N371" s="340"/>
      <c r="O371" s="340"/>
      <c r="P371" s="340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</row>
    <row r="372" ht="12.75" customHeight="1">
      <c r="A372" s="340"/>
      <c r="B372" s="340"/>
      <c r="C372" s="340"/>
      <c r="D372" s="340"/>
      <c r="E372" s="340"/>
      <c r="F372" s="489"/>
      <c r="G372" s="489"/>
      <c r="H372" s="340"/>
      <c r="I372" s="340"/>
      <c r="J372" s="340"/>
      <c r="K372" s="340"/>
      <c r="L372" s="340"/>
      <c r="M372" s="340"/>
      <c r="N372" s="340"/>
      <c r="O372" s="340"/>
      <c r="P372" s="340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</row>
    <row r="373" ht="12.75" customHeight="1">
      <c r="A373" s="340"/>
      <c r="B373" s="340"/>
      <c r="C373" s="340"/>
      <c r="D373" s="340"/>
      <c r="E373" s="340"/>
      <c r="F373" s="489"/>
      <c r="G373" s="489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</row>
    <row r="374" ht="12.75" customHeight="1">
      <c r="A374" s="340"/>
      <c r="B374" s="340"/>
      <c r="C374" s="340"/>
      <c r="D374" s="340"/>
      <c r="E374" s="340"/>
      <c r="F374" s="489"/>
      <c r="G374" s="489"/>
      <c r="H374" s="340"/>
      <c r="I374" s="340"/>
      <c r="J374" s="340"/>
      <c r="K374" s="340"/>
      <c r="L374" s="340"/>
      <c r="M374" s="340"/>
      <c r="N374" s="340"/>
      <c r="O374" s="340"/>
      <c r="P374" s="340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</row>
    <row r="375" ht="12.75" customHeight="1">
      <c r="A375" s="340"/>
      <c r="B375" s="340"/>
      <c r="C375" s="340"/>
      <c r="D375" s="340"/>
      <c r="E375" s="340"/>
      <c r="F375" s="489"/>
      <c r="G375" s="489"/>
      <c r="H375" s="340"/>
      <c r="I375" s="340"/>
      <c r="J375" s="340"/>
      <c r="K375" s="340"/>
      <c r="L375" s="340"/>
      <c r="M375" s="340"/>
      <c r="N375" s="340"/>
      <c r="O375" s="340"/>
      <c r="P375" s="340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</row>
    <row r="376" ht="12.75" customHeight="1">
      <c r="A376" s="340"/>
      <c r="B376" s="340"/>
      <c r="C376" s="340"/>
      <c r="D376" s="340"/>
      <c r="E376" s="340"/>
      <c r="F376" s="489"/>
      <c r="G376" s="489"/>
      <c r="H376" s="340"/>
      <c r="I376" s="340"/>
      <c r="J376" s="340"/>
      <c r="K376" s="340"/>
      <c r="L376" s="340"/>
      <c r="M376" s="340"/>
      <c r="N376" s="340"/>
      <c r="O376" s="340"/>
      <c r="P376" s="340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</row>
    <row r="377" ht="12.75" customHeight="1">
      <c r="A377" s="340"/>
      <c r="B377" s="340"/>
      <c r="C377" s="340"/>
      <c r="D377" s="340"/>
      <c r="E377" s="340"/>
      <c r="F377" s="489"/>
      <c r="G377" s="489"/>
      <c r="H377" s="340"/>
      <c r="I377" s="340"/>
      <c r="J377" s="340"/>
      <c r="K377" s="340"/>
      <c r="L377" s="340"/>
      <c r="M377" s="340"/>
      <c r="N377" s="340"/>
      <c r="O377" s="340"/>
      <c r="P377" s="340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</row>
    <row r="378" ht="12.75" customHeight="1">
      <c r="A378" s="340"/>
      <c r="B378" s="340"/>
      <c r="C378" s="340"/>
      <c r="D378" s="340"/>
      <c r="E378" s="340"/>
      <c r="F378" s="489"/>
      <c r="G378" s="489"/>
      <c r="H378" s="340"/>
      <c r="I378" s="340"/>
      <c r="J378" s="340"/>
      <c r="K378" s="340"/>
      <c r="L378" s="340"/>
      <c r="M378" s="340"/>
      <c r="N378" s="340"/>
      <c r="O378" s="340"/>
      <c r="P378" s="340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</row>
    <row r="379" ht="12.75" customHeight="1">
      <c r="A379" s="340"/>
      <c r="B379" s="340"/>
      <c r="C379" s="340"/>
      <c r="D379" s="340"/>
      <c r="E379" s="340"/>
      <c r="F379" s="489"/>
      <c r="G379" s="489"/>
      <c r="H379" s="340"/>
      <c r="I379" s="340"/>
      <c r="J379" s="340"/>
      <c r="K379" s="340"/>
      <c r="L379" s="340"/>
      <c r="M379" s="340"/>
      <c r="N379" s="340"/>
      <c r="O379" s="340"/>
      <c r="P379" s="340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</row>
    <row r="380" ht="12.75" customHeight="1">
      <c r="A380" s="340"/>
      <c r="B380" s="340"/>
      <c r="C380" s="340"/>
      <c r="D380" s="340"/>
      <c r="E380" s="340"/>
      <c r="F380" s="489"/>
      <c r="G380" s="489"/>
      <c r="H380" s="340"/>
      <c r="I380" s="340"/>
      <c r="J380" s="340"/>
      <c r="K380" s="340"/>
      <c r="L380" s="340"/>
      <c r="M380" s="340"/>
      <c r="N380" s="340"/>
      <c r="O380" s="340"/>
      <c r="P380" s="340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</row>
    <row r="381" ht="12.75" customHeight="1">
      <c r="A381" s="340"/>
      <c r="B381" s="340"/>
      <c r="C381" s="340"/>
      <c r="D381" s="340"/>
      <c r="E381" s="340"/>
      <c r="F381" s="489"/>
      <c r="G381" s="489"/>
      <c r="H381" s="340"/>
      <c r="I381" s="340"/>
      <c r="J381" s="340"/>
      <c r="K381" s="340"/>
      <c r="L381" s="340"/>
      <c r="M381" s="340"/>
      <c r="N381" s="340"/>
      <c r="O381" s="340"/>
      <c r="P381" s="340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</row>
    <row r="382" ht="12.75" customHeight="1">
      <c r="A382" s="340"/>
      <c r="B382" s="340"/>
      <c r="C382" s="340"/>
      <c r="D382" s="340"/>
      <c r="E382" s="340"/>
      <c r="F382" s="489"/>
      <c r="G382" s="489"/>
      <c r="H382" s="340"/>
      <c r="I382" s="340"/>
      <c r="J382" s="340"/>
      <c r="K382" s="340"/>
      <c r="L382" s="340"/>
      <c r="M382" s="340"/>
      <c r="N382" s="340"/>
      <c r="O382" s="340"/>
      <c r="P382" s="340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</row>
    <row r="383" ht="12.75" customHeight="1">
      <c r="A383" s="340"/>
      <c r="B383" s="340"/>
      <c r="C383" s="340"/>
      <c r="D383" s="340"/>
      <c r="E383" s="340"/>
      <c r="F383" s="489"/>
      <c r="G383" s="489"/>
      <c r="H383" s="340"/>
      <c r="I383" s="340"/>
      <c r="J383" s="340"/>
      <c r="K383" s="340"/>
      <c r="L383" s="340"/>
      <c r="M383" s="340"/>
      <c r="N383" s="340"/>
      <c r="O383" s="340"/>
      <c r="P383" s="340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</row>
    <row r="384" ht="12.75" customHeight="1">
      <c r="A384" s="340"/>
      <c r="B384" s="340"/>
      <c r="C384" s="340"/>
      <c r="D384" s="340"/>
      <c r="E384" s="340"/>
      <c r="F384" s="489"/>
      <c r="G384" s="489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</row>
    <row r="385" ht="12.75" customHeight="1">
      <c r="A385" s="340"/>
      <c r="B385" s="340"/>
      <c r="C385" s="340"/>
      <c r="D385" s="340"/>
      <c r="E385" s="340"/>
      <c r="F385" s="489"/>
      <c r="G385" s="489"/>
      <c r="H385" s="340"/>
      <c r="I385" s="340"/>
      <c r="J385" s="340"/>
      <c r="K385" s="340"/>
      <c r="L385" s="340"/>
      <c r="M385" s="340"/>
      <c r="N385" s="340"/>
      <c r="O385" s="340"/>
      <c r="P385" s="340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</row>
    <row r="386" ht="12.75" customHeight="1">
      <c r="A386" s="340"/>
      <c r="B386" s="340"/>
      <c r="C386" s="340"/>
      <c r="D386" s="340"/>
      <c r="E386" s="340"/>
      <c r="F386" s="489"/>
      <c r="G386" s="489"/>
      <c r="H386" s="340"/>
      <c r="I386" s="340"/>
      <c r="J386" s="340"/>
      <c r="K386" s="340"/>
      <c r="L386" s="340"/>
      <c r="M386" s="340"/>
      <c r="N386" s="340"/>
      <c r="O386" s="340"/>
      <c r="P386" s="340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</row>
    <row r="387" ht="12.75" customHeight="1">
      <c r="A387" s="340"/>
      <c r="B387" s="340"/>
      <c r="C387" s="340"/>
      <c r="D387" s="340"/>
      <c r="E387" s="340"/>
      <c r="F387" s="489"/>
      <c r="G387" s="489"/>
      <c r="H387" s="340"/>
      <c r="I387" s="340"/>
      <c r="J387" s="340"/>
      <c r="K387" s="340"/>
      <c r="L387" s="340"/>
      <c r="M387" s="340"/>
      <c r="N387" s="340"/>
      <c r="O387" s="340"/>
      <c r="P387" s="340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</row>
    <row r="388" ht="12.75" customHeight="1">
      <c r="A388" s="340"/>
      <c r="B388" s="340"/>
      <c r="C388" s="340"/>
      <c r="D388" s="340"/>
      <c r="E388" s="340"/>
      <c r="F388" s="489"/>
      <c r="G388" s="489"/>
      <c r="H388" s="340"/>
      <c r="I388" s="340"/>
      <c r="J388" s="340"/>
      <c r="K388" s="340"/>
      <c r="L388" s="340"/>
      <c r="M388" s="340"/>
      <c r="N388" s="340"/>
      <c r="O388" s="340"/>
      <c r="P388" s="340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</row>
    <row r="389" ht="12.75" customHeight="1">
      <c r="A389" s="340"/>
      <c r="B389" s="340"/>
      <c r="C389" s="340"/>
      <c r="D389" s="340"/>
      <c r="E389" s="340"/>
      <c r="F389" s="489"/>
      <c r="G389" s="489"/>
      <c r="H389" s="340"/>
      <c r="I389" s="340"/>
      <c r="J389" s="340"/>
      <c r="K389" s="340"/>
      <c r="L389" s="340"/>
      <c r="M389" s="340"/>
      <c r="N389" s="340"/>
      <c r="O389" s="340"/>
      <c r="P389" s="340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</row>
    <row r="390" ht="12.75" customHeight="1">
      <c r="A390" s="340"/>
      <c r="B390" s="340"/>
      <c r="C390" s="340"/>
      <c r="D390" s="340"/>
      <c r="E390" s="340"/>
      <c r="F390" s="489"/>
      <c r="G390" s="489"/>
      <c r="H390" s="340"/>
      <c r="I390" s="340"/>
      <c r="J390" s="340"/>
      <c r="K390" s="340"/>
      <c r="L390" s="340"/>
      <c r="M390" s="340"/>
      <c r="N390" s="340"/>
      <c r="O390" s="340"/>
      <c r="P390" s="340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</row>
    <row r="391" ht="12.75" customHeight="1">
      <c r="A391" s="340"/>
      <c r="B391" s="340"/>
      <c r="C391" s="340"/>
      <c r="D391" s="340"/>
      <c r="E391" s="340"/>
      <c r="F391" s="489"/>
      <c r="G391" s="489"/>
      <c r="H391" s="340"/>
      <c r="I391" s="340"/>
      <c r="J391" s="340"/>
      <c r="K391" s="340"/>
      <c r="L391" s="340"/>
      <c r="M391" s="340"/>
      <c r="N391" s="340"/>
      <c r="O391" s="340"/>
      <c r="P391" s="340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</row>
    <row r="392" ht="12.75" customHeight="1">
      <c r="A392" s="340"/>
      <c r="B392" s="340"/>
      <c r="C392" s="340"/>
      <c r="D392" s="340"/>
      <c r="E392" s="340"/>
      <c r="F392" s="489"/>
      <c r="G392" s="489"/>
      <c r="H392" s="340"/>
      <c r="I392" s="340"/>
      <c r="J392" s="340"/>
      <c r="K392" s="340"/>
      <c r="L392" s="340"/>
      <c r="M392" s="340"/>
      <c r="N392" s="340"/>
      <c r="O392" s="340"/>
      <c r="P392" s="340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</row>
    <row r="393" ht="12.75" customHeight="1">
      <c r="A393" s="340"/>
      <c r="B393" s="340"/>
      <c r="C393" s="340"/>
      <c r="D393" s="340"/>
      <c r="E393" s="340"/>
      <c r="F393" s="489"/>
      <c r="G393" s="489"/>
      <c r="H393" s="340"/>
      <c r="I393" s="340"/>
      <c r="J393" s="340"/>
      <c r="K393" s="340"/>
      <c r="L393" s="340"/>
      <c r="M393" s="340"/>
      <c r="N393" s="340"/>
      <c r="O393" s="340"/>
      <c r="P393" s="340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</row>
    <row r="394" ht="12.75" customHeight="1">
      <c r="A394" s="340"/>
      <c r="B394" s="340"/>
      <c r="C394" s="340"/>
      <c r="D394" s="340"/>
      <c r="E394" s="340"/>
      <c r="F394" s="489"/>
      <c r="G394" s="489"/>
      <c r="H394" s="340"/>
      <c r="I394" s="340"/>
      <c r="J394" s="340"/>
      <c r="K394" s="340"/>
      <c r="L394" s="340"/>
      <c r="M394" s="340"/>
      <c r="N394" s="340"/>
      <c r="O394" s="340"/>
      <c r="P394" s="340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</row>
    <row r="395" ht="12.75" customHeight="1">
      <c r="A395" s="340"/>
      <c r="B395" s="340"/>
      <c r="C395" s="340"/>
      <c r="D395" s="340"/>
      <c r="E395" s="340"/>
      <c r="F395" s="489"/>
      <c r="G395" s="489"/>
      <c r="H395" s="340"/>
      <c r="I395" s="340"/>
      <c r="J395" s="340"/>
      <c r="K395" s="340"/>
      <c r="L395" s="340"/>
      <c r="M395" s="340"/>
      <c r="N395" s="340"/>
      <c r="O395" s="340"/>
      <c r="P395" s="340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</row>
    <row r="396" ht="12.75" customHeight="1">
      <c r="A396" s="340"/>
      <c r="B396" s="340"/>
      <c r="C396" s="340"/>
      <c r="D396" s="340"/>
      <c r="E396" s="340"/>
      <c r="F396" s="489"/>
      <c r="G396" s="489"/>
      <c r="H396" s="340"/>
      <c r="I396" s="340"/>
      <c r="J396" s="340"/>
      <c r="K396" s="340"/>
      <c r="L396" s="340"/>
      <c r="M396" s="340"/>
      <c r="N396" s="340"/>
      <c r="O396" s="340"/>
      <c r="P396" s="340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</row>
    <row r="397" ht="12.75" customHeight="1">
      <c r="A397" s="340"/>
      <c r="B397" s="340"/>
      <c r="C397" s="340"/>
      <c r="D397" s="340"/>
      <c r="E397" s="340"/>
      <c r="F397" s="489"/>
      <c r="G397" s="489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</row>
    <row r="398" ht="12.75" customHeight="1">
      <c r="A398" s="340"/>
      <c r="B398" s="340"/>
      <c r="C398" s="340"/>
      <c r="D398" s="340"/>
      <c r="E398" s="340"/>
      <c r="F398" s="489"/>
      <c r="G398" s="489"/>
      <c r="H398" s="340"/>
      <c r="I398" s="340"/>
      <c r="J398" s="340"/>
      <c r="K398" s="340"/>
      <c r="L398" s="340"/>
      <c r="M398" s="340"/>
      <c r="N398" s="340"/>
      <c r="O398" s="340"/>
      <c r="P398" s="340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</row>
    <row r="399" ht="12.75" customHeight="1">
      <c r="A399" s="340"/>
      <c r="B399" s="340"/>
      <c r="C399" s="340"/>
      <c r="D399" s="340"/>
      <c r="E399" s="340"/>
      <c r="F399" s="489"/>
      <c r="G399" s="489"/>
      <c r="H399" s="340"/>
      <c r="I399" s="340"/>
      <c r="J399" s="340"/>
      <c r="K399" s="340"/>
      <c r="L399" s="340"/>
      <c r="M399" s="340"/>
      <c r="N399" s="340"/>
      <c r="O399" s="340"/>
      <c r="P399" s="340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</row>
    <row r="400" ht="12.75" customHeight="1">
      <c r="A400" s="340"/>
      <c r="B400" s="340"/>
      <c r="C400" s="340"/>
      <c r="D400" s="340"/>
      <c r="E400" s="340"/>
      <c r="F400" s="489"/>
      <c r="G400" s="489"/>
      <c r="H400" s="340"/>
      <c r="I400" s="340"/>
      <c r="J400" s="340"/>
      <c r="K400" s="340"/>
      <c r="L400" s="340"/>
      <c r="M400" s="340"/>
      <c r="N400" s="340"/>
      <c r="O400" s="340"/>
      <c r="P400" s="340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</row>
    <row r="401" ht="12.75" customHeight="1">
      <c r="A401" s="340"/>
      <c r="B401" s="340"/>
      <c r="C401" s="340"/>
      <c r="D401" s="340"/>
      <c r="E401" s="340"/>
      <c r="F401" s="489"/>
      <c r="G401" s="489"/>
      <c r="H401" s="340"/>
      <c r="I401" s="340"/>
      <c r="J401" s="340"/>
      <c r="K401" s="340"/>
      <c r="L401" s="340"/>
      <c r="M401" s="340"/>
      <c r="N401" s="340"/>
      <c r="O401" s="340"/>
      <c r="P401" s="340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</row>
    <row r="402" ht="12.75" customHeight="1">
      <c r="A402" s="340"/>
      <c r="B402" s="340"/>
      <c r="C402" s="340"/>
      <c r="D402" s="340"/>
      <c r="E402" s="340"/>
      <c r="F402" s="489"/>
      <c r="G402" s="489"/>
      <c r="H402" s="340"/>
      <c r="I402" s="340"/>
      <c r="J402" s="340"/>
      <c r="K402" s="340"/>
      <c r="L402" s="340"/>
      <c r="M402" s="340"/>
      <c r="N402" s="340"/>
      <c r="O402" s="340"/>
      <c r="P402" s="340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</row>
    <row r="403" ht="12.75" customHeight="1">
      <c r="A403" s="340"/>
      <c r="B403" s="340"/>
      <c r="C403" s="340"/>
      <c r="D403" s="340"/>
      <c r="E403" s="340"/>
      <c r="F403" s="489"/>
      <c r="G403" s="489"/>
      <c r="H403" s="340"/>
      <c r="I403" s="340"/>
      <c r="J403" s="340"/>
      <c r="K403" s="340"/>
      <c r="L403" s="340"/>
      <c r="M403" s="340"/>
      <c r="N403" s="340"/>
      <c r="O403" s="340"/>
      <c r="P403" s="340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</row>
    <row r="404" ht="12.75" customHeight="1">
      <c r="A404" s="340"/>
      <c r="B404" s="340"/>
      <c r="C404" s="340"/>
      <c r="D404" s="340"/>
      <c r="E404" s="340"/>
      <c r="F404" s="489"/>
      <c r="G404" s="489"/>
      <c r="H404" s="340"/>
      <c r="I404" s="340"/>
      <c r="J404" s="340"/>
      <c r="K404" s="340"/>
      <c r="L404" s="340"/>
      <c r="M404" s="340"/>
      <c r="N404" s="340"/>
      <c r="O404" s="340"/>
      <c r="P404" s="340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</row>
    <row r="405" ht="12.75" customHeight="1">
      <c r="A405" s="340"/>
      <c r="B405" s="340"/>
      <c r="C405" s="340"/>
      <c r="D405" s="340"/>
      <c r="E405" s="340"/>
      <c r="F405" s="489"/>
      <c r="G405" s="489"/>
      <c r="H405" s="340"/>
      <c r="I405" s="340"/>
      <c r="J405" s="340"/>
      <c r="K405" s="340"/>
      <c r="L405" s="340"/>
      <c r="M405" s="340"/>
      <c r="N405" s="340"/>
      <c r="O405" s="340"/>
      <c r="P405" s="340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</row>
    <row r="406" ht="12.75" customHeight="1">
      <c r="A406" s="340"/>
      <c r="B406" s="340"/>
      <c r="C406" s="340"/>
      <c r="D406" s="340"/>
      <c r="E406" s="340"/>
      <c r="F406" s="489"/>
      <c r="G406" s="489"/>
      <c r="H406" s="340"/>
      <c r="I406" s="340"/>
      <c r="J406" s="340"/>
      <c r="K406" s="340"/>
      <c r="L406" s="340"/>
      <c r="M406" s="340"/>
      <c r="N406" s="340"/>
      <c r="O406" s="340"/>
      <c r="P406" s="340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</row>
    <row r="407" ht="12.75" customHeight="1">
      <c r="A407" s="340"/>
      <c r="B407" s="340"/>
      <c r="C407" s="340"/>
      <c r="D407" s="340"/>
      <c r="E407" s="340"/>
      <c r="F407" s="489"/>
      <c r="G407" s="489"/>
      <c r="H407" s="340"/>
      <c r="I407" s="340"/>
      <c r="J407" s="340"/>
      <c r="K407" s="340"/>
      <c r="L407" s="340"/>
      <c r="M407" s="340"/>
      <c r="N407" s="340"/>
      <c r="O407" s="340"/>
      <c r="P407" s="340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</row>
    <row r="408" ht="12.75" customHeight="1">
      <c r="A408" s="340"/>
      <c r="B408" s="340"/>
      <c r="C408" s="340"/>
      <c r="D408" s="340"/>
      <c r="E408" s="340"/>
      <c r="F408" s="489"/>
      <c r="G408" s="489"/>
      <c r="H408" s="340"/>
      <c r="I408" s="340"/>
      <c r="J408" s="340"/>
      <c r="K408" s="340"/>
      <c r="L408" s="340"/>
      <c r="M408" s="340"/>
      <c r="N408" s="340"/>
      <c r="O408" s="340"/>
      <c r="P408" s="340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</row>
    <row r="409" ht="12.75" customHeight="1">
      <c r="A409" s="340"/>
      <c r="B409" s="340"/>
      <c r="C409" s="340"/>
      <c r="D409" s="340"/>
      <c r="E409" s="340"/>
      <c r="F409" s="489"/>
      <c r="G409" s="489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</row>
    <row r="410" ht="12.75" customHeight="1">
      <c r="A410" s="340"/>
      <c r="B410" s="340"/>
      <c r="C410" s="340"/>
      <c r="D410" s="340"/>
      <c r="E410" s="340"/>
      <c r="F410" s="489"/>
      <c r="G410" s="489"/>
      <c r="H410" s="340"/>
      <c r="I410" s="340"/>
      <c r="J410" s="340"/>
      <c r="K410" s="340"/>
      <c r="L410" s="340"/>
      <c r="M410" s="340"/>
      <c r="N410" s="340"/>
      <c r="O410" s="340"/>
      <c r="P410" s="340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</row>
    <row r="411" ht="12.75" customHeight="1">
      <c r="A411" s="340"/>
      <c r="B411" s="340"/>
      <c r="C411" s="340"/>
      <c r="D411" s="340"/>
      <c r="E411" s="340"/>
      <c r="F411" s="489"/>
      <c r="G411" s="489"/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</row>
    <row r="412" ht="12.75" customHeight="1">
      <c r="A412" s="340"/>
      <c r="B412" s="340"/>
      <c r="C412" s="340"/>
      <c r="D412" s="340"/>
      <c r="E412" s="340"/>
      <c r="F412" s="489"/>
      <c r="G412" s="489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</row>
    <row r="413" ht="12.75" customHeight="1">
      <c r="A413" s="340"/>
      <c r="B413" s="340"/>
      <c r="C413" s="340"/>
      <c r="D413" s="340"/>
      <c r="E413" s="340"/>
      <c r="F413" s="489"/>
      <c r="G413" s="489"/>
      <c r="H413" s="340"/>
      <c r="I413" s="340"/>
      <c r="J413" s="340"/>
      <c r="K413" s="340"/>
      <c r="L413" s="340"/>
      <c r="M413" s="340"/>
      <c r="N413" s="340"/>
      <c r="O413" s="340"/>
      <c r="P413" s="340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</row>
    <row r="414" ht="12.75" customHeight="1">
      <c r="A414" s="340"/>
      <c r="B414" s="340"/>
      <c r="C414" s="340"/>
      <c r="D414" s="340"/>
      <c r="E414" s="340"/>
      <c r="F414" s="489"/>
      <c r="G414" s="489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</row>
    <row r="415" ht="12.75" customHeight="1">
      <c r="A415" s="340"/>
      <c r="B415" s="340"/>
      <c r="C415" s="340"/>
      <c r="D415" s="340"/>
      <c r="E415" s="340"/>
      <c r="F415" s="489"/>
      <c r="G415" s="489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</row>
    <row r="416" ht="12.75" customHeight="1">
      <c r="A416" s="340"/>
      <c r="B416" s="340"/>
      <c r="C416" s="340"/>
      <c r="D416" s="340"/>
      <c r="E416" s="340"/>
      <c r="F416" s="489"/>
      <c r="G416" s="489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</row>
    <row r="417" ht="12.75" customHeight="1">
      <c r="A417" s="340"/>
      <c r="B417" s="340"/>
      <c r="C417" s="340"/>
      <c r="D417" s="340"/>
      <c r="E417" s="340"/>
      <c r="F417" s="489"/>
      <c r="G417" s="489"/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</row>
    <row r="418" ht="12.75" customHeight="1">
      <c r="A418" s="340"/>
      <c r="B418" s="340"/>
      <c r="C418" s="340"/>
      <c r="D418" s="340"/>
      <c r="E418" s="340"/>
      <c r="F418" s="489"/>
      <c r="G418" s="489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</row>
    <row r="419" ht="12.75" customHeight="1">
      <c r="A419" s="340"/>
      <c r="B419" s="340"/>
      <c r="C419" s="340"/>
      <c r="D419" s="340"/>
      <c r="E419" s="340"/>
      <c r="F419" s="489"/>
      <c r="G419" s="489"/>
      <c r="H419" s="340"/>
      <c r="I419" s="340"/>
      <c r="J419" s="340"/>
      <c r="K419" s="340"/>
      <c r="L419" s="340"/>
      <c r="M419" s="340"/>
      <c r="N419" s="340"/>
      <c r="O419" s="340"/>
      <c r="P419" s="340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</row>
    <row r="420" ht="12.75" customHeight="1">
      <c r="A420" s="340"/>
      <c r="B420" s="340"/>
      <c r="C420" s="340"/>
      <c r="D420" s="340"/>
      <c r="E420" s="340"/>
      <c r="F420" s="489"/>
      <c r="G420" s="489"/>
      <c r="H420" s="340"/>
      <c r="I420" s="340"/>
      <c r="J420" s="340"/>
      <c r="K420" s="340"/>
      <c r="L420" s="340"/>
      <c r="M420" s="340"/>
      <c r="N420" s="340"/>
      <c r="O420" s="340"/>
      <c r="P420" s="340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</row>
    <row r="421" ht="12.75" customHeight="1">
      <c r="A421" s="340"/>
      <c r="B421" s="340"/>
      <c r="C421" s="340"/>
      <c r="D421" s="340"/>
      <c r="E421" s="340"/>
      <c r="F421" s="489"/>
      <c r="G421" s="489"/>
      <c r="H421" s="340"/>
      <c r="I421" s="340"/>
      <c r="J421" s="340"/>
      <c r="K421" s="340"/>
      <c r="L421" s="340"/>
      <c r="M421" s="340"/>
      <c r="N421" s="340"/>
      <c r="O421" s="340"/>
      <c r="P421" s="340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</row>
    <row r="422" ht="12.75" customHeight="1">
      <c r="A422" s="340"/>
      <c r="B422" s="340"/>
      <c r="C422" s="340"/>
      <c r="D422" s="340"/>
      <c r="E422" s="340"/>
      <c r="F422" s="489"/>
      <c r="G422" s="489"/>
      <c r="H422" s="340"/>
      <c r="I422" s="340"/>
      <c r="J422" s="340"/>
      <c r="K422" s="340"/>
      <c r="L422" s="340"/>
      <c r="M422" s="340"/>
      <c r="N422" s="340"/>
      <c r="O422" s="340"/>
      <c r="P422" s="340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</row>
    <row r="423" ht="12.75" customHeight="1">
      <c r="A423" s="340"/>
      <c r="B423" s="340"/>
      <c r="C423" s="340"/>
      <c r="D423" s="340"/>
      <c r="E423" s="340"/>
      <c r="F423" s="489"/>
      <c r="G423" s="489"/>
      <c r="H423" s="340"/>
      <c r="I423" s="340"/>
      <c r="J423" s="340"/>
      <c r="K423" s="340"/>
      <c r="L423" s="340"/>
      <c r="M423" s="340"/>
      <c r="N423" s="340"/>
      <c r="O423" s="340"/>
      <c r="P423" s="340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</row>
    <row r="424" ht="12.75" customHeight="1">
      <c r="A424" s="340"/>
      <c r="B424" s="340"/>
      <c r="C424" s="340"/>
      <c r="D424" s="340"/>
      <c r="E424" s="340"/>
      <c r="F424" s="489"/>
      <c r="G424" s="489"/>
      <c r="H424" s="340"/>
      <c r="I424" s="340"/>
      <c r="J424" s="340"/>
      <c r="K424" s="340"/>
      <c r="L424" s="340"/>
      <c r="M424" s="340"/>
      <c r="N424" s="340"/>
      <c r="O424" s="340"/>
      <c r="P424" s="340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</row>
    <row r="425" ht="12.75" customHeight="1">
      <c r="A425" s="340"/>
      <c r="B425" s="340"/>
      <c r="C425" s="340"/>
      <c r="D425" s="340"/>
      <c r="E425" s="340"/>
      <c r="F425" s="489"/>
      <c r="G425" s="489"/>
      <c r="H425" s="340"/>
      <c r="I425" s="340"/>
      <c r="J425" s="340"/>
      <c r="K425" s="340"/>
      <c r="L425" s="340"/>
      <c r="M425" s="340"/>
      <c r="N425" s="340"/>
      <c r="O425" s="340"/>
      <c r="P425" s="340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</row>
    <row r="426" ht="12.75" customHeight="1">
      <c r="A426" s="340"/>
      <c r="B426" s="340"/>
      <c r="C426" s="340"/>
      <c r="D426" s="340"/>
      <c r="E426" s="340"/>
      <c r="F426" s="489"/>
      <c r="G426" s="489"/>
      <c r="H426" s="340"/>
      <c r="I426" s="340"/>
      <c r="J426" s="340"/>
      <c r="K426" s="340"/>
      <c r="L426" s="340"/>
      <c r="M426" s="340"/>
      <c r="N426" s="340"/>
      <c r="O426" s="340"/>
      <c r="P426" s="340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</row>
    <row r="427" ht="12.75" customHeight="1">
      <c r="A427" s="340"/>
      <c r="B427" s="340"/>
      <c r="C427" s="340"/>
      <c r="D427" s="340"/>
      <c r="E427" s="340"/>
      <c r="F427" s="489"/>
      <c r="G427" s="489"/>
      <c r="H427" s="340"/>
      <c r="I427" s="340"/>
      <c r="J427" s="340"/>
      <c r="K427" s="340"/>
      <c r="L427" s="340"/>
      <c r="M427" s="340"/>
      <c r="N427" s="340"/>
      <c r="O427" s="340"/>
      <c r="P427" s="340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</row>
    <row r="428" ht="12.75" customHeight="1">
      <c r="A428" s="340"/>
      <c r="B428" s="340"/>
      <c r="C428" s="340"/>
      <c r="D428" s="340"/>
      <c r="E428" s="340"/>
      <c r="F428" s="489"/>
      <c r="G428" s="489"/>
      <c r="H428" s="340"/>
      <c r="I428" s="340"/>
      <c r="J428" s="340"/>
      <c r="K428" s="340"/>
      <c r="L428" s="340"/>
      <c r="M428" s="340"/>
      <c r="N428" s="340"/>
      <c r="O428" s="340"/>
      <c r="P428" s="340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</row>
    <row r="429" ht="12.75" customHeight="1">
      <c r="A429" s="340"/>
      <c r="B429" s="340"/>
      <c r="C429" s="340"/>
      <c r="D429" s="340"/>
      <c r="E429" s="340"/>
      <c r="F429" s="489"/>
      <c r="G429" s="489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</row>
    <row r="430" ht="12.75" customHeight="1">
      <c r="A430" s="340"/>
      <c r="B430" s="340"/>
      <c r="C430" s="340"/>
      <c r="D430" s="340"/>
      <c r="E430" s="340"/>
      <c r="F430" s="489"/>
      <c r="G430" s="489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</row>
    <row r="431" ht="12.75" customHeight="1">
      <c r="A431" s="340"/>
      <c r="B431" s="340"/>
      <c r="C431" s="340"/>
      <c r="D431" s="340"/>
      <c r="E431" s="340"/>
      <c r="F431" s="489"/>
      <c r="G431" s="489"/>
      <c r="H431" s="340"/>
      <c r="I431" s="340"/>
      <c r="J431" s="340"/>
      <c r="K431" s="340"/>
      <c r="L431" s="340"/>
      <c r="M431" s="340"/>
      <c r="N431" s="340"/>
      <c r="O431" s="340"/>
      <c r="P431" s="340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</row>
    <row r="432" ht="12.75" customHeight="1">
      <c r="A432" s="340"/>
      <c r="B432" s="340"/>
      <c r="C432" s="340"/>
      <c r="D432" s="340"/>
      <c r="E432" s="340"/>
      <c r="F432" s="489"/>
      <c r="G432" s="489"/>
      <c r="H432" s="340"/>
      <c r="I432" s="340"/>
      <c r="J432" s="340"/>
      <c r="K432" s="340"/>
      <c r="L432" s="340"/>
      <c r="M432" s="340"/>
      <c r="N432" s="340"/>
      <c r="O432" s="340"/>
      <c r="P432" s="340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</row>
    <row r="433" ht="12.75" customHeight="1">
      <c r="A433" s="340"/>
      <c r="B433" s="340"/>
      <c r="C433" s="340"/>
      <c r="D433" s="340"/>
      <c r="E433" s="340"/>
      <c r="F433" s="489"/>
      <c r="G433" s="489"/>
      <c r="H433" s="340"/>
      <c r="I433" s="340"/>
      <c r="J433" s="340"/>
      <c r="K433" s="340"/>
      <c r="L433" s="340"/>
      <c r="M433" s="340"/>
      <c r="N433" s="340"/>
      <c r="O433" s="340"/>
      <c r="P433" s="340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</row>
    <row r="434" ht="12.75" customHeight="1">
      <c r="A434" s="340"/>
      <c r="B434" s="340"/>
      <c r="C434" s="340"/>
      <c r="D434" s="340"/>
      <c r="E434" s="340"/>
      <c r="F434" s="489"/>
      <c r="G434" s="489"/>
      <c r="H434" s="340"/>
      <c r="I434" s="340"/>
      <c r="J434" s="340"/>
      <c r="K434" s="340"/>
      <c r="L434" s="340"/>
      <c r="M434" s="340"/>
      <c r="N434" s="340"/>
      <c r="O434" s="340"/>
      <c r="P434" s="340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</row>
    <row r="435" ht="12.75" customHeight="1">
      <c r="A435" s="340"/>
      <c r="B435" s="340"/>
      <c r="C435" s="340"/>
      <c r="D435" s="340"/>
      <c r="E435" s="340"/>
      <c r="F435" s="489"/>
      <c r="G435" s="489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</row>
    <row r="436" ht="12.75" customHeight="1">
      <c r="A436" s="340"/>
      <c r="B436" s="340"/>
      <c r="C436" s="340"/>
      <c r="D436" s="340"/>
      <c r="E436" s="340"/>
      <c r="F436" s="489"/>
      <c r="G436" s="489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</row>
    <row r="437" ht="12.75" customHeight="1">
      <c r="A437" s="340"/>
      <c r="B437" s="340"/>
      <c r="C437" s="340"/>
      <c r="D437" s="340"/>
      <c r="E437" s="340"/>
      <c r="F437" s="489"/>
      <c r="G437" s="489"/>
      <c r="H437" s="340"/>
      <c r="I437" s="340"/>
      <c r="J437" s="340"/>
      <c r="K437" s="340"/>
      <c r="L437" s="340"/>
      <c r="M437" s="340"/>
      <c r="N437" s="340"/>
      <c r="O437" s="340"/>
      <c r="P437" s="340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</row>
    <row r="438" ht="12.75" customHeight="1">
      <c r="A438" s="340"/>
      <c r="B438" s="340"/>
      <c r="C438" s="340"/>
      <c r="D438" s="340"/>
      <c r="E438" s="340"/>
      <c r="F438" s="489"/>
      <c r="G438" s="489"/>
      <c r="H438" s="340"/>
      <c r="I438" s="340"/>
      <c r="J438" s="340"/>
      <c r="K438" s="340"/>
      <c r="L438" s="340"/>
      <c r="M438" s="340"/>
      <c r="N438" s="340"/>
      <c r="O438" s="340"/>
      <c r="P438" s="340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</row>
    <row r="439" ht="12.75" customHeight="1">
      <c r="A439" s="340"/>
      <c r="B439" s="340"/>
      <c r="C439" s="340"/>
      <c r="D439" s="340"/>
      <c r="E439" s="340"/>
      <c r="F439" s="489"/>
      <c r="G439" s="489"/>
      <c r="H439" s="340"/>
      <c r="I439" s="340"/>
      <c r="J439" s="340"/>
      <c r="K439" s="340"/>
      <c r="L439" s="340"/>
      <c r="M439" s="340"/>
      <c r="N439" s="340"/>
      <c r="O439" s="340"/>
      <c r="P439" s="340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</row>
    <row r="440" ht="12.75" customHeight="1">
      <c r="A440" s="340"/>
      <c r="B440" s="340"/>
      <c r="C440" s="340"/>
      <c r="D440" s="340"/>
      <c r="E440" s="340"/>
      <c r="F440" s="489"/>
      <c r="G440" s="489"/>
      <c r="H440" s="340"/>
      <c r="I440" s="340"/>
      <c r="J440" s="340"/>
      <c r="K440" s="340"/>
      <c r="L440" s="340"/>
      <c r="M440" s="340"/>
      <c r="N440" s="340"/>
      <c r="O440" s="340"/>
      <c r="P440" s="340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</row>
    <row r="441" ht="12.75" customHeight="1">
      <c r="A441" s="340"/>
      <c r="B441" s="340"/>
      <c r="C441" s="340"/>
      <c r="D441" s="340"/>
      <c r="E441" s="340"/>
      <c r="F441" s="489"/>
      <c r="G441" s="489"/>
      <c r="H441" s="340"/>
      <c r="I441" s="340"/>
      <c r="J441" s="340"/>
      <c r="K441" s="340"/>
      <c r="L441" s="340"/>
      <c r="M441" s="340"/>
      <c r="N441" s="340"/>
      <c r="O441" s="340"/>
      <c r="P441" s="340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</row>
    <row r="442" ht="12.75" customHeight="1">
      <c r="A442" s="340"/>
      <c r="B442" s="340"/>
      <c r="C442" s="340"/>
      <c r="D442" s="340"/>
      <c r="E442" s="340"/>
      <c r="F442" s="489"/>
      <c r="G442" s="489"/>
      <c r="H442" s="340"/>
      <c r="I442" s="340"/>
      <c r="J442" s="340"/>
      <c r="K442" s="340"/>
      <c r="L442" s="340"/>
      <c r="M442" s="340"/>
      <c r="N442" s="340"/>
      <c r="O442" s="340"/>
      <c r="P442" s="340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</row>
    <row r="443" ht="12.75" customHeight="1">
      <c r="A443" s="340"/>
      <c r="B443" s="340"/>
      <c r="C443" s="340"/>
      <c r="D443" s="340"/>
      <c r="E443" s="340"/>
      <c r="F443" s="489"/>
      <c r="G443" s="489"/>
      <c r="H443" s="340"/>
      <c r="I443" s="340"/>
      <c r="J443" s="340"/>
      <c r="K443" s="340"/>
      <c r="L443" s="340"/>
      <c r="M443" s="340"/>
      <c r="N443" s="340"/>
      <c r="O443" s="340"/>
      <c r="P443" s="340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</row>
    <row r="444" ht="12.75" customHeight="1">
      <c r="A444" s="340"/>
      <c r="B444" s="340"/>
      <c r="C444" s="340"/>
      <c r="D444" s="340"/>
      <c r="E444" s="340"/>
      <c r="F444" s="489"/>
      <c r="G444" s="489"/>
      <c r="H444" s="340"/>
      <c r="I444" s="340"/>
      <c r="J444" s="340"/>
      <c r="K444" s="340"/>
      <c r="L444" s="340"/>
      <c r="M444" s="340"/>
      <c r="N444" s="340"/>
      <c r="O444" s="340"/>
      <c r="P444" s="340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</row>
    <row r="445" ht="12.75" customHeight="1">
      <c r="A445" s="340"/>
      <c r="B445" s="340"/>
      <c r="C445" s="340"/>
      <c r="D445" s="340"/>
      <c r="E445" s="340"/>
      <c r="F445" s="489"/>
      <c r="G445" s="489"/>
      <c r="H445" s="340"/>
      <c r="I445" s="340"/>
      <c r="J445" s="340"/>
      <c r="K445" s="340"/>
      <c r="L445" s="340"/>
      <c r="M445" s="340"/>
      <c r="N445" s="340"/>
      <c r="O445" s="340"/>
      <c r="P445" s="340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</row>
    <row r="446" ht="12.75" customHeight="1">
      <c r="A446" s="340"/>
      <c r="B446" s="340"/>
      <c r="C446" s="340"/>
      <c r="D446" s="340"/>
      <c r="E446" s="340"/>
      <c r="F446" s="489"/>
      <c r="G446" s="489"/>
      <c r="H446" s="340"/>
      <c r="I446" s="340"/>
      <c r="J446" s="340"/>
      <c r="K446" s="340"/>
      <c r="L446" s="340"/>
      <c r="M446" s="340"/>
      <c r="N446" s="340"/>
      <c r="O446" s="340"/>
      <c r="P446" s="340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</row>
    <row r="447" ht="12.75" customHeight="1">
      <c r="A447" s="340"/>
      <c r="B447" s="340"/>
      <c r="C447" s="340"/>
      <c r="D447" s="340"/>
      <c r="E447" s="340"/>
      <c r="F447" s="489"/>
      <c r="G447" s="489"/>
      <c r="H447" s="340"/>
      <c r="I447" s="340"/>
      <c r="J447" s="340"/>
      <c r="K447" s="340"/>
      <c r="L447" s="340"/>
      <c r="M447" s="340"/>
      <c r="N447" s="340"/>
      <c r="O447" s="340"/>
      <c r="P447" s="340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</row>
    <row r="448" ht="12.75" customHeight="1">
      <c r="A448" s="340"/>
      <c r="B448" s="340"/>
      <c r="C448" s="340"/>
      <c r="D448" s="340"/>
      <c r="E448" s="340"/>
      <c r="F448" s="489"/>
      <c r="G448" s="489"/>
      <c r="H448" s="340"/>
      <c r="I448" s="340"/>
      <c r="J448" s="340"/>
      <c r="K448" s="340"/>
      <c r="L448" s="340"/>
      <c r="M448" s="340"/>
      <c r="N448" s="340"/>
      <c r="O448" s="340"/>
      <c r="P448" s="340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</row>
    <row r="449" ht="12.75" customHeight="1">
      <c r="A449" s="340"/>
      <c r="B449" s="340"/>
      <c r="C449" s="340"/>
      <c r="D449" s="340"/>
      <c r="E449" s="340"/>
      <c r="F449" s="489"/>
      <c r="G449" s="489"/>
      <c r="H449" s="340"/>
      <c r="I449" s="340"/>
      <c r="J449" s="340"/>
      <c r="K449" s="340"/>
      <c r="L449" s="340"/>
      <c r="M449" s="340"/>
      <c r="N449" s="340"/>
      <c r="O449" s="340"/>
      <c r="P449" s="340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</row>
    <row r="450" ht="12.75" customHeight="1">
      <c r="A450" s="340"/>
      <c r="B450" s="340"/>
      <c r="C450" s="340"/>
      <c r="D450" s="340"/>
      <c r="E450" s="340"/>
      <c r="F450" s="489"/>
      <c r="G450" s="489"/>
      <c r="H450" s="340"/>
      <c r="I450" s="340"/>
      <c r="J450" s="340"/>
      <c r="K450" s="340"/>
      <c r="L450" s="340"/>
      <c r="M450" s="340"/>
      <c r="N450" s="340"/>
      <c r="O450" s="340"/>
      <c r="P450" s="340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</row>
    <row r="451" ht="12.75" customHeight="1">
      <c r="A451" s="340"/>
      <c r="B451" s="340"/>
      <c r="C451" s="340"/>
      <c r="D451" s="340"/>
      <c r="E451" s="340"/>
      <c r="F451" s="489"/>
      <c r="G451" s="489"/>
      <c r="H451" s="340"/>
      <c r="I451" s="340"/>
      <c r="J451" s="340"/>
      <c r="K451" s="340"/>
      <c r="L451" s="340"/>
      <c r="M451" s="340"/>
      <c r="N451" s="340"/>
      <c r="O451" s="340"/>
      <c r="P451" s="340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</row>
    <row r="452" ht="12.75" customHeight="1">
      <c r="A452" s="340"/>
      <c r="B452" s="340"/>
      <c r="C452" s="340"/>
      <c r="D452" s="340"/>
      <c r="E452" s="340"/>
      <c r="F452" s="489"/>
      <c r="G452" s="489"/>
      <c r="H452" s="340"/>
      <c r="I452" s="340"/>
      <c r="J452" s="340"/>
      <c r="K452" s="340"/>
      <c r="L452" s="340"/>
      <c r="M452" s="340"/>
      <c r="N452" s="340"/>
      <c r="O452" s="340"/>
      <c r="P452" s="340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</row>
    <row r="453" ht="12.75" customHeight="1">
      <c r="A453" s="340"/>
      <c r="B453" s="340"/>
      <c r="C453" s="340"/>
      <c r="D453" s="340"/>
      <c r="E453" s="340"/>
      <c r="F453" s="489"/>
      <c r="G453" s="489"/>
      <c r="H453" s="340"/>
      <c r="I453" s="340"/>
      <c r="J453" s="340"/>
      <c r="K453" s="340"/>
      <c r="L453" s="340"/>
      <c r="M453" s="340"/>
      <c r="N453" s="340"/>
      <c r="O453" s="340"/>
      <c r="P453" s="340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</row>
    <row r="454" ht="12.75" customHeight="1">
      <c r="A454" s="340"/>
      <c r="B454" s="340"/>
      <c r="C454" s="340"/>
      <c r="D454" s="340"/>
      <c r="E454" s="340"/>
      <c r="F454" s="489"/>
      <c r="G454" s="489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</row>
    <row r="455" ht="12.75" customHeight="1">
      <c r="A455" s="340"/>
      <c r="B455" s="340"/>
      <c r="C455" s="340"/>
      <c r="D455" s="340"/>
      <c r="E455" s="340"/>
      <c r="F455" s="489"/>
      <c r="G455" s="489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</row>
    <row r="456" ht="12.75" customHeight="1">
      <c r="A456" s="340"/>
      <c r="B456" s="340"/>
      <c r="C456" s="340"/>
      <c r="D456" s="340"/>
      <c r="E456" s="340"/>
      <c r="F456" s="489"/>
      <c r="G456" s="489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</row>
    <row r="457" ht="12.75" customHeight="1">
      <c r="A457" s="340"/>
      <c r="B457" s="340"/>
      <c r="C457" s="340"/>
      <c r="D457" s="340"/>
      <c r="E457" s="340"/>
      <c r="F457" s="489"/>
      <c r="G457" s="489"/>
      <c r="H457" s="340"/>
      <c r="I457" s="340"/>
      <c r="J457" s="340"/>
      <c r="K457" s="340"/>
      <c r="L457" s="340"/>
      <c r="M457" s="340"/>
      <c r="N457" s="340"/>
      <c r="O457" s="340"/>
      <c r="P457" s="340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</row>
    <row r="458" ht="12.75" customHeight="1">
      <c r="A458" s="340"/>
      <c r="B458" s="340"/>
      <c r="C458" s="340"/>
      <c r="D458" s="340"/>
      <c r="E458" s="340"/>
      <c r="F458" s="489"/>
      <c r="G458" s="489"/>
      <c r="H458" s="340"/>
      <c r="I458" s="340"/>
      <c r="J458" s="340"/>
      <c r="K458" s="340"/>
      <c r="L458" s="340"/>
      <c r="M458" s="340"/>
      <c r="N458" s="340"/>
      <c r="O458" s="340"/>
      <c r="P458" s="340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</row>
    <row r="459" ht="12.75" customHeight="1">
      <c r="A459" s="340"/>
      <c r="B459" s="340"/>
      <c r="C459" s="340"/>
      <c r="D459" s="340"/>
      <c r="E459" s="340"/>
      <c r="F459" s="489"/>
      <c r="G459" s="489"/>
      <c r="H459" s="340"/>
      <c r="I459" s="340"/>
      <c r="J459" s="340"/>
      <c r="K459" s="340"/>
      <c r="L459" s="340"/>
      <c r="M459" s="340"/>
      <c r="N459" s="340"/>
      <c r="O459" s="340"/>
      <c r="P459" s="340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</row>
    <row r="460" ht="12.75" customHeight="1">
      <c r="A460" s="340"/>
      <c r="B460" s="340"/>
      <c r="C460" s="340"/>
      <c r="D460" s="340"/>
      <c r="E460" s="340"/>
      <c r="F460" s="489"/>
      <c r="G460" s="489"/>
      <c r="H460" s="340"/>
      <c r="I460" s="340"/>
      <c r="J460" s="340"/>
      <c r="K460" s="340"/>
      <c r="L460" s="340"/>
      <c r="M460" s="340"/>
      <c r="N460" s="340"/>
      <c r="O460" s="340"/>
      <c r="P460" s="340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</row>
    <row r="461" ht="12.75" customHeight="1">
      <c r="A461" s="340"/>
      <c r="B461" s="340"/>
      <c r="C461" s="340"/>
      <c r="D461" s="340"/>
      <c r="E461" s="340"/>
      <c r="F461" s="489"/>
      <c r="G461" s="489"/>
      <c r="H461" s="340"/>
      <c r="I461" s="340"/>
      <c r="J461" s="340"/>
      <c r="K461" s="340"/>
      <c r="L461" s="340"/>
      <c r="M461" s="340"/>
      <c r="N461" s="340"/>
      <c r="O461" s="340"/>
      <c r="P461" s="340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</row>
    <row r="462" ht="12.75" customHeight="1">
      <c r="A462" s="340"/>
      <c r="B462" s="340"/>
      <c r="C462" s="340"/>
      <c r="D462" s="340"/>
      <c r="E462" s="340"/>
      <c r="F462" s="489"/>
      <c r="G462" s="489"/>
      <c r="H462" s="340"/>
      <c r="I462" s="340"/>
      <c r="J462" s="340"/>
      <c r="K462" s="340"/>
      <c r="L462" s="340"/>
      <c r="M462" s="340"/>
      <c r="N462" s="340"/>
      <c r="O462" s="340"/>
      <c r="P462" s="340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</row>
    <row r="463" ht="12.75" customHeight="1">
      <c r="A463" s="340"/>
      <c r="B463" s="340"/>
      <c r="C463" s="340"/>
      <c r="D463" s="340"/>
      <c r="E463" s="340"/>
      <c r="F463" s="489"/>
      <c r="G463" s="489"/>
      <c r="H463" s="340"/>
      <c r="I463" s="340"/>
      <c r="J463" s="340"/>
      <c r="K463" s="340"/>
      <c r="L463" s="340"/>
      <c r="M463" s="340"/>
      <c r="N463" s="340"/>
      <c r="O463" s="340"/>
      <c r="P463" s="340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</row>
    <row r="464" ht="12.75" customHeight="1">
      <c r="A464" s="340"/>
      <c r="B464" s="340"/>
      <c r="C464" s="340"/>
      <c r="D464" s="340"/>
      <c r="E464" s="340"/>
      <c r="F464" s="489"/>
      <c r="G464" s="489"/>
      <c r="H464" s="340"/>
      <c r="I464" s="340"/>
      <c r="J464" s="340"/>
      <c r="K464" s="340"/>
      <c r="L464" s="340"/>
      <c r="M464" s="340"/>
      <c r="N464" s="340"/>
      <c r="O464" s="340"/>
      <c r="P464" s="340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</row>
    <row r="465" ht="12.75" customHeight="1">
      <c r="A465" s="340"/>
      <c r="B465" s="340"/>
      <c r="C465" s="340"/>
      <c r="D465" s="340"/>
      <c r="E465" s="340"/>
      <c r="F465" s="489"/>
      <c r="G465" s="489"/>
      <c r="H465" s="340"/>
      <c r="I465" s="340"/>
      <c r="J465" s="340"/>
      <c r="K465" s="340"/>
      <c r="L465" s="340"/>
      <c r="M465" s="340"/>
      <c r="N465" s="340"/>
      <c r="O465" s="340"/>
      <c r="P465" s="340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</row>
    <row r="466" ht="12.75" customHeight="1">
      <c r="A466" s="340"/>
      <c r="B466" s="340"/>
      <c r="C466" s="340"/>
      <c r="D466" s="340"/>
      <c r="E466" s="340"/>
      <c r="F466" s="489"/>
      <c r="G466" s="489"/>
      <c r="H466" s="340"/>
      <c r="I466" s="340"/>
      <c r="J466" s="340"/>
      <c r="K466" s="340"/>
      <c r="L466" s="340"/>
      <c r="M466" s="340"/>
      <c r="N466" s="340"/>
      <c r="O466" s="340"/>
      <c r="P466" s="340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</row>
    <row r="467" ht="12.75" customHeight="1">
      <c r="A467" s="340"/>
      <c r="B467" s="340"/>
      <c r="C467" s="340"/>
      <c r="D467" s="340"/>
      <c r="E467" s="340"/>
      <c r="F467" s="489"/>
      <c r="G467" s="489"/>
      <c r="H467" s="340"/>
      <c r="I467" s="340"/>
      <c r="J467" s="340"/>
      <c r="K467" s="340"/>
      <c r="L467" s="340"/>
      <c r="M467" s="340"/>
      <c r="N467" s="340"/>
      <c r="O467" s="340"/>
      <c r="P467" s="340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</row>
    <row r="468" ht="12.75" customHeight="1">
      <c r="A468" s="340"/>
      <c r="B468" s="340"/>
      <c r="C468" s="340"/>
      <c r="D468" s="340"/>
      <c r="E468" s="340"/>
      <c r="F468" s="489"/>
      <c r="G468" s="489"/>
      <c r="H468" s="340"/>
      <c r="I468" s="340"/>
      <c r="J468" s="340"/>
      <c r="K468" s="340"/>
      <c r="L468" s="340"/>
      <c r="M468" s="340"/>
      <c r="N468" s="340"/>
      <c r="O468" s="340"/>
      <c r="P468" s="340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</row>
    <row r="469" ht="12.75" customHeight="1">
      <c r="A469" s="340"/>
      <c r="B469" s="340"/>
      <c r="C469" s="340"/>
      <c r="D469" s="340"/>
      <c r="E469" s="340"/>
      <c r="F469" s="489"/>
      <c r="G469" s="489"/>
      <c r="H469" s="340"/>
      <c r="I469" s="340"/>
      <c r="J469" s="340"/>
      <c r="K469" s="340"/>
      <c r="L469" s="340"/>
      <c r="M469" s="340"/>
      <c r="N469" s="340"/>
      <c r="O469" s="340"/>
      <c r="P469" s="340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</row>
    <row r="470" ht="12.75" customHeight="1">
      <c r="A470" s="340"/>
      <c r="B470" s="340"/>
      <c r="C470" s="340"/>
      <c r="D470" s="340"/>
      <c r="E470" s="340"/>
      <c r="F470" s="489"/>
      <c r="G470" s="489"/>
      <c r="H470" s="340"/>
      <c r="I470" s="340"/>
      <c r="J470" s="340"/>
      <c r="K470" s="340"/>
      <c r="L470" s="340"/>
      <c r="M470" s="340"/>
      <c r="N470" s="340"/>
      <c r="O470" s="340"/>
      <c r="P470" s="340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</row>
    <row r="471" ht="12.75" customHeight="1">
      <c r="A471" s="340"/>
      <c r="B471" s="340"/>
      <c r="C471" s="340"/>
      <c r="D471" s="340"/>
      <c r="E471" s="340"/>
      <c r="F471" s="489"/>
      <c r="G471" s="489"/>
      <c r="H471" s="340"/>
      <c r="I471" s="340"/>
      <c r="J471" s="340"/>
      <c r="K471" s="340"/>
      <c r="L471" s="340"/>
      <c r="M471" s="340"/>
      <c r="N471" s="340"/>
      <c r="O471" s="340"/>
      <c r="P471" s="340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</row>
    <row r="472" ht="12.75" customHeight="1">
      <c r="A472" s="340"/>
      <c r="B472" s="340"/>
      <c r="C472" s="340"/>
      <c r="D472" s="340"/>
      <c r="E472" s="340"/>
      <c r="F472" s="489"/>
      <c r="G472" s="489"/>
      <c r="H472" s="340"/>
      <c r="I472" s="340"/>
      <c r="J472" s="340"/>
      <c r="K472" s="340"/>
      <c r="L472" s="340"/>
      <c r="M472" s="340"/>
      <c r="N472" s="340"/>
      <c r="O472" s="340"/>
      <c r="P472" s="340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</row>
    <row r="473" ht="12.75" customHeight="1">
      <c r="A473" s="340"/>
      <c r="B473" s="340"/>
      <c r="C473" s="340"/>
      <c r="D473" s="340"/>
      <c r="E473" s="340"/>
      <c r="F473" s="489"/>
      <c r="G473" s="489"/>
      <c r="H473" s="340"/>
      <c r="I473" s="340"/>
      <c r="J473" s="340"/>
      <c r="K473" s="340"/>
      <c r="L473" s="340"/>
      <c r="M473" s="340"/>
      <c r="N473" s="340"/>
      <c r="O473" s="340"/>
      <c r="P473" s="340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</row>
    <row r="474" ht="12.75" customHeight="1">
      <c r="A474" s="340"/>
      <c r="B474" s="340"/>
      <c r="C474" s="340"/>
      <c r="D474" s="340"/>
      <c r="E474" s="340"/>
      <c r="F474" s="489"/>
      <c r="G474" s="489"/>
      <c r="H474" s="340"/>
      <c r="I474" s="340"/>
      <c r="J474" s="340"/>
      <c r="K474" s="340"/>
      <c r="L474" s="340"/>
      <c r="M474" s="340"/>
      <c r="N474" s="340"/>
      <c r="O474" s="340"/>
      <c r="P474" s="340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</row>
    <row r="475" ht="12.75" customHeight="1">
      <c r="A475" s="340"/>
      <c r="B475" s="340"/>
      <c r="C475" s="340"/>
      <c r="D475" s="340"/>
      <c r="E475" s="340"/>
      <c r="F475" s="489"/>
      <c r="G475" s="489"/>
      <c r="H475" s="340"/>
      <c r="I475" s="340"/>
      <c r="J475" s="340"/>
      <c r="K475" s="340"/>
      <c r="L475" s="340"/>
      <c r="M475" s="340"/>
      <c r="N475" s="340"/>
      <c r="O475" s="340"/>
      <c r="P475" s="340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</row>
    <row r="476" ht="12.75" customHeight="1">
      <c r="A476" s="340"/>
      <c r="B476" s="340"/>
      <c r="C476" s="340"/>
      <c r="D476" s="340"/>
      <c r="E476" s="340"/>
      <c r="F476" s="489"/>
      <c r="G476" s="489"/>
      <c r="H476" s="340"/>
      <c r="I476" s="340"/>
      <c r="J476" s="340"/>
      <c r="K476" s="340"/>
      <c r="L476" s="340"/>
      <c r="M476" s="340"/>
      <c r="N476" s="340"/>
      <c r="O476" s="340"/>
      <c r="P476" s="340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</row>
    <row r="477" ht="12.75" customHeight="1">
      <c r="A477" s="340"/>
      <c r="B477" s="340"/>
      <c r="C477" s="340"/>
      <c r="D477" s="340"/>
      <c r="E477" s="340"/>
      <c r="F477" s="489"/>
      <c r="G477" s="489"/>
      <c r="H477" s="340"/>
      <c r="I477" s="340"/>
      <c r="J477" s="340"/>
      <c r="K477" s="340"/>
      <c r="L477" s="340"/>
      <c r="M477" s="340"/>
      <c r="N477" s="340"/>
      <c r="O477" s="340"/>
      <c r="P477" s="340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</row>
    <row r="478" ht="12.75" customHeight="1">
      <c r="A478" s="340"/>
      <c r="B478" s="340"/>
      <c r="C478" s="340"/>
      <c r="D478" s="340"/>
      <c r="E478" s="340"/>
      <c r="F478" s="489"/>
      <c r="G478" s="489"/>
      <c r="H478" s="340"/>
      <c r="I478" s="340"/>
      <c r="J478" s="340"/>
      <c r="K478" s="340"/>
      <c r="L478" s="340"/>
      <c r="M478" s="340"/>
      <c r="N478" s="340"/>
      <c r="O478" s="340"/>
      <c r="P478" s="340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</row>
    <row r="479" ht="12.75" customHeight="1">
      <c r="A479" s="340"/>
      <c r="B479" s="340"/>
      <c r="C479" s="340"/>
      <c r="D479" s="340"/>
      <c r="E479" s="340"/>
      <c r="F479" s="489"/>
      <c r="G479" s="489"/>
      <c r="H479" s="340"/>
      <c r="I479" s="340"/>
      <c r="J479" s="340"/>
      <c r="K479" s="340"/>
      <c r="L479" s="340"/>
      <c r="M479" s="340"/>
      <c r="N479" s="340"/>
      <c r="O479" s="340"/>
      <c r="P479" s="340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</row>
    <row r="480" ht="12.75" customHeight="1">
      <c r="A480" s="340"/>
      <c r="B480" s="340"/>
      <c r="C480" s="340"/>
      <c r="D480" s="340"/>
      <c r="E480" s="340"/>
      <c r="F480" s="489"/>
      <c r="G480" s="489"/>
      <c r="H480" s="340"/>
      <c r="I480" s="340"/>
      <c r="J480" s="340"/>
      <c r="K480" s="340"/>
      <c r="L480" s="340"/>
      <c r="M480" s="340"/>
      <c r="N480" s="340"/>
      <c r="O480" s="340"/>
      <c r="P480" s="340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</row>
    <row r="481" ht="12.75" customHeight="1">
      <c r="A481" s="340"/>
      <c r="B481" s="340"/>
      <c r="C481" s="340"/>
      <c r="D481" s="340"/>
      <c r="E481" s="340"/>
      <c r="F481" s="489"/>
      <c r="G481" s="489"/>
      <c r="H481" s="340"/>
      <c r="I481" s="340"/>
      <c r="J481" s="340"/>
      <c r="K481" s="340"/>
      <c r="L481" s="340"/>
      <c r="M481" s="340"/>
      <c r="N481" s="340"/>
      <c r="O481" s="340"/>
      <c r="P481" s="340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</row>
    <row r="482" ht="12.75" customHeight="1">
      <c r="A482" s="340"/>
      <c r="B482" s="340"/>
      <c r="C482" s="340"/>
      <c r="D482" s="340"/>
      <c r="E482" s="340"/>
      <c r="F482" s="489"/>
      <c r="G482" s="489"/>
      <c r="H482" s="340"/>
      <c r="I482" s="340"/>
      <c r="J482" s="340"/>
      <c r="K482" s="340"/>
      <c r="L482" s="340"/>
      <c r="M482" s="340"/>
      <c r="N482" s="340"/>
      <c r="O482" s="340"/>
      <c r="P482" s="340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</row>
    <row r="483" ht="12.75" customHeight="1">
      <c r="A483" s="340"/>
      <c r="B483" s="340"/>
      <c r="C483" s="340"/>
      <c r="D483" s="340"/>
      <c r="E483" s="340"/>
      <c r="F483" s="489"/>
      <c r="G483" s="489"/>
      <c r="H483" s="340"/>
      <c r="I483" s="340"/>
      <c r="J483" s="340"/>
      <c r="K483" s="340"/>
      <c r="L483" s="340"/>
      <c r="M483" s="340"/>
      <c r="N483" s="340"/>
      <c r="O483" s="340"/>
      <c r="P483" s="340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</row>
    <row r="484" ht="12.75" customHeight="1">
      <c r="A484" s="340"/>
      <c r="B484" s="340"/>
      <c r="C484" s="340"/>
      <c r="D484" s="340"/>
      <c r="E484" s="340"/>
      <c r="F484" s="489"/>
      <c r="G484" s="489"/>
      <c r="H484" s="340"/>
      <c r="I484" s="340"/>
      <c r="J484" s="340"/>
      <c r="K484" s="340"/>
      <c r="L484" s="340"/>
      <c r="M484" s="340"/>
      <c r="N484" s="340"/>
      <c r="O484" s="340"/>
      <c r="P484" s="340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</row>
    <row r="485" ht="12.75" customHeight="1">
      <c r="A485" s="340"/>
      <c r="B485" s="340"/>
      <c r="C485" s="340"/>
      <c r="D485" s="340"/>
      <c r="E485" s="340"/>
      <c r="F485" s="489"/>
      <c r="G485" s="489"/>
      <c r="H485" s="340"/>
      <c r="I485" s="340"/>
      <c r="J485" s="340"/>
      <c r="K485" s="340"/>
      <c r="L485" s="340"/>
      <c r="M485" s="340"/>
      <c r="N485" s="340"/>
      <c r="O485" s="340"/>
      <c r="P485" s="340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</row>
    <row r="486" ht="12.75" customHeight="1">
      <c r="A486" s="340"/>
      <c r="B486" s="340"/>
      <c r="C486" s="340"/>
      <c r="D486" s="340"/>
      <c r="E486" s="340"/>
      <c r="F486" s="489"/>
      <c r="G486" s="489"/>
      <c r="H486" s="340"/>
      <c r="I486" s="340"/>
      <c r="J486" s="340"/>
      <c r="K486" s="340"/>
      <c r="L486" s="340"/>
      <c r="M486" s="340"/>
      <c r="N486" s="340"/>
      <c r="O486" s="340"/>
      <c r="P486" s="340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</row>
    <row r="487" ht="12.75" customHeight="1">
      <c r="A487" s="340"/>
      <c r="B487" s="340"/>
      <c r="C487" s="340"/>
      <c r="D487" s="340"/>
      <c r="E487" s="340"/>
      <c r="F487" s="489"/>
      <c r="G487" s="489"/>
      <c r="H487" s="340"/>
      <c r="I487" s="340"/>
      <c r="J487" s="340"/>
      <c r="K487" s="340"/>
      <c r="L487" s="340"/>
      <c r="M487" s="340"/>
      <c r="N487" s="340"/>
      <c r="O487" s="340"/>
      <c r="P487" s="340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</row>
    <row r="488" ht="12.75" customHeight="1">
      <c r="A488" s="340"/>
      <c r="B488" s="340"/>
      <c r="C488" s="340"/>
      <c r="D488" s="340"/>
      <c r="E488" s="340"/>
      <c r="F488" s="489"/>
      <c r="G488" s="489"/>
      <c r="H488" s="340"/>
      <c r="I488" s="340"/>
      <c r="J488" s="340"/>
      <c r="K488" s="340"/>
      <c r="L488" s="340"/>
      <c r="M488" s="340"/>
      <c r="N488" s="340"/>
      <c r="O488" s="340"/>
      <c r="P488" s="340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</row>
    <row r="489" ht="12.75" customHeight="1">
      <c r="A489" s="340"/>
      <c r="B489" s="340"/>
      <c r="C489" s="340"/>
      <c r="D489" s="340"/>
      <c r="E489" s="340"/>
      <c r="F489" s="489"/>
      <c r="G489" s="489"/>
      <c r="H489" s="340"/>
      <c r="I489" s="340"/>
      <c r="J489" s="340"/>
      <c r="K489" s="340"/>
      <c r="L489" s="340"/>
      <c r="M489" s="340"/>
      <c r="N489" s="340"/>
      <c r="O489" s="340"/>
      <c r="P489" s="340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</row>
    <row r="490" ht="12.75" customHeight="1">
      <c r="A490" s="340"/>
      <c r="B490" s="340"/>
      <c r="C490" s="340"/>
      <c r="D490" s="340"/>
      <c r="E490" s="340"/>
      <c r="F490" s="489"/>
      <c r="G490" s="489"/>
      <c r="H490" s="340"/>
      <c r="I490" s="340"/>
      <c r="J490" s="340"/>
      <c r="K490" s="340"/>
      <c r="L490" s="340"/>
      <c r="M490" s="340"/>
      <c r="N490" s="340"/>
      <c r="O490" s="340"/>
      <c r="P490" s="340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</row>
    <row r="491" ht="12.75" customHeight="1">
      <c r="A491" s="340"/>
      <c r="B491" s="340"/>
      <c r="C491" s="340"/>
      <c r="D491" s="340"/>
      <c r="E491" s="340"/>
      <c r="F491" s="489"/>
      <c r="G491" s="489"/>
      <c r="H491" s="340"/>
      <c r="I491" s="340"/>
      <c r="J491" s="340"/>
      <c r="K491" s="340"/>
      <c r="L491" s="340"/>
      <c r="M491" s="340"/>
      <c r="N491" s="340"/>
      <c r="O491" s="340"/>
      <c r="P491" s="340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</row>
    <row r="492" ht="12.75" customHeight="1">
      <c r="A492" s="340"/>
      <c r="B492" s="340"/>
      <c r="C492" s="340"/>
      <c r="D492" s="340"/>
      <c r="E492" s="340"/>
      <c r="F492" s="489"/>
      <c r="G492" s="489"/>
      <c r="H492" s="340"/>
      <c r="I492" s="340"/>
      <c r="J492" s="340"/>
      <c r="K492" s="340"/>
      <c r="L492" s="340"/>
      <c r="M492" s="340"/>
      <c r="N492" s="340"/>
      <c r="O492" s="340"/>
      <c r="P492" s="340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</row>
    <row r="493" ht="12.75" customHeight="1">
      <c r="A493" s="340"/>
      <c r="B493" s="340"/>
      <c r="C493" s="340"/>
      <c r="D493" s="340"/>
      <c r="E493" s="340"/>
      <c r="F493" s="489"/>
      <c r="G493" s="489"/>
      <c r="H493" s="340"/>
      <c r="I493" s="340"/>
      <c r="J493" s="340"/>
      <c r="K493" s="340"/>
      <c r="L493" s="340"/>
      <c r="M493" s="340"/>
      <c r="N493" s="340"/>
      <c r="O493" s="340"/>
      <c r="P493" s="340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</row>
    <row r="494" ht="12.75" customHeight="1">
      <c r="A494" s="340"/>
      <c r="B494" s="340"/>
      <c r="C494" s="340"/>
      <c r="D494" s="340"/>
      <c r="E494" s="340"/>
      <c r="F494" s="489"/>
      <c r="G494" s="489"/>
      <c r="H494" s="340"/>
      <c r="I494" s="340"/>
      <c r="J494" s="340"/>
      <c r="K494" s="340"/>
      <c r="L494" s="340"/>
      <c r="M494" s="340"/>
      <c r="N494" s="340"/>
      <c r="O494" s="340"/>
      <c r="P494" s="340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</row>
    <row r="495" ht="12.75" customHeight="1">
      <c r="A495" s="340"/>
      <c r="B495" s="340"/>
      <c r="C495" s="340"/>
      <c r="D495" s="340"/>
      <c r="E495" s="340"/>
      <c r="F495" s="489"/>
      <c r="G495" s="489"/>
      <c r="H495" s="340"/>
      <c r="I495" s="340"/>
      <c r="J495" s="340"/>
      <c r="K495" s="340"/>
      <c r="L495" s="340"/>
      <c r="M495" s="340"/>
      <c r="N495" s="340"/>
      <c r="O495" s="340"/>
      <c r="P495" s="340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</row>
    <row r="496" ht="12.75" customHeight="1">
      <c r="A496" s="340"/>
      <c r="B496" s="340"/>
      <c r="C496" s="340"/>
      <c r="D496" s="340"/>
      <c r="E496" s="340"/>
      <c r="F496" s="489"/>
      <c r="G496" s="489"/>
      <c r="H496" s="340"/>
      <c r="I496" s="340"/>
      <c r="J496" s="340"/>
      <c r="K496" s="340"/>
      <c r="L496" s="340"/>
      <c r="M496" s="340"/>
      <c r="N496" s="340"/>
      <c r="O496" s="340"/>
      <c r="P496" s="340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</row>
    <row r="497" ht="12.75" customHeight="1">
      <c r="A497" s="340"/>
      <c r="B497" s="340"/>
      <c r="C497" s="340"/>
      <c r="D497" s="340"/>
      <c r="E497" s="340"/>
      <c r="F497" s="489"/>
      <c r="G497" s="489"/>
      <c r="H497" s="340"/>
      <c r="I497" s="340"/>
      <c r="J497" s="340"/>
      <c r="K497" s="340"/>
      <c r="L497" s="340"/>
      <c r="M497" s="340"/>
      <c r="N497" s="340"/>
      <c r="O497" s="340"/>
      <c r="P497" s="340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</row>
    <row r="498" ht="12.75" customHeight="1">
      <c r="A498" s="340"/>
      <c r="B498" s="340"/>
      <c r="C498" s="340"/>
      <c r="D498" s="340"/>
      <c r="E498" s="340"/>
      <c r="F498" s="489"/>
      <c r="G498" s="489"/>
      <c r="H498" s="340"/>
      <c r="I498" s="340"/>
      <c r="J498" s="340"/>
      <c r="K498" s="340"/>
      <c r="L498" s="340"/>
      <c r="M498" s="340"/>
      <c r="N498" s="340"/>
      <c r="O498" s="340"/>
      <c r="P498" s="340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</row>
    <row r="499" ht="12.75" customHeight="1">
      <c r="A499" s="340"/>
      <c r="B499" s="340"/>
      <c r="C499" s="340"/>
      <c r="D499" s="340"/>
      <c r="E499" s="340"/>
      <c r="F499" s="489"/>
      <c r="G499" s="489"/>
      <c r="H499" s="340"/>
      <c r="I499" s="340"/>
      <c r="J499" s="340"/>
      <c r="K499" s="340"/>
      <c r="L499" s="340"/>
      <c r="M499" s="340"/>
      <c r="N499" s="340"/>
      <c r="O499" s="340"/>
      <c r="P499" s="340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</row>
    <row r="500" ht="12.75" customHeight="1">
      <c r="A500" s="340"/>
      <c r="B500" s="340"/>
      <c r="C500" s="340"/>
      <c r="D500" s="340"/>
      <c r="E500" s="340"/>
      <c r="F500" s="489"/>
      <c r="G500" s="489"/>
      <c r="H500" s="340"/>
      <c r="I500" s="340"/>
      <c r="J500" s="340"/>
      <c r="K500" s="340"/>
      <c r="L500" s="340"/>
      <c r="M500" s="340"/>
      <c r="N500" s="340"/>
      <c r="O500" s="340"/>
      <c r="P500" s="340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</row>
    <row r="501" ht="12.75" customHeight="1">
      <c r="A501" s="340"/>
      <c r="B501" s="340"/>
      <c r="C501" s="340"/>
      <c r="D501" s="340"/>
      <c r="E501" s="340"/>
      <c r="F501" s="489"/>
      <c r="G501" s="489"/>
      <c r="H501" s="340"/>
      <c r="I501" s="340"/>
      <c r="J501" s="340"/>
      <c r="K501" s="340"/>
      <c r="L501" s="340"/>
      <c r="M501" s="340"/>
      <c r="N501" s="340"/>
      <c r="O501" s="340"/>
      <c r="P501" s="340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</row>
    <row r="502" ht="12.75" customHeight="1">
      <c r="A502" s="340"/>
      <c r="B502" s="340"/>
      <c r="C502" s="340"/>
      <c r="D502" s="340"/>
      <c r="E502" s="340"/>
      <c r="F502" s="489"/>
      <c r="G502" s="489"/>
      <c r="H502" s="340"/>
      <c r="I502" s="340"/>
      <c r="J502" s="340"/>
      <c r="K502" s="340"/>
      <c r="L502" s="340"/>
      <c r="M502" s="340"/>
      <c r="N502" s="340"/>
      <c r="O502" s="340"/>
      <c r="P502" s="340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</row>
    <row r="503" ht="12.75" customHeight="1">
      <c r="A503" s="340"/>
      <c r="B503" s="340"/>
      <c r="C503" s="340"/>
      <c r="D503" s="340"/>
      <c r="E503" s="340"/>
      <c r="F503" s="489"/>
      <c r="G503" s="489"/>
      <c r="H503" s="340"/>
      <c r="I503" s="340"/>
      <c r="J503" s="340"/>
      <c r="K503" s="340"/>
      <c r="L503" s="340"/>
      <c r="M503" s="340"/>
      <c r="N503" s="340"/>
      <c r="O503" s="340"/>
      <c r="P503" s="340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</row>
    <row r="504" ht="12.75" customHeight="1">
      <c r="A504" s="340"/>
      <c r="B504" s="340"/>
      <c r="C504" s="340"/>
      <c r="D504" s="340"/>
      <c r="E504" s="340"/>
      <c r="F504" s="489"/>
      <c r="G504" s="489"/>
      <c r="H504" s="340"/>
      <c r="I504" s="340"/>
      <c r="J504" s="340"/>
      <c r="K504" s="340"/>
      <c r="L504" s="340"/>
      <c r="M504" s="340"/>
      <c r="N504" s="340"/>
      <c r="O504" s="340"/>
      <c r="P504" s="340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</row>
    <row r="505" ht="12.75" customHeight="1">
      <c r="A505" s="340"/>
      <c r="B505" s="340"/>
      <c r="C505" s="340"/>
      <c r="D505" s="340"/>
      <c r="E505" s="340"/>
      <c r="F505" s="489"/>
      <c r="G505" s="489"/>
      <c r="H505" s="340"/>
      <c r="I505" s="340"/>
      <c r="J505" s="340"/>
      <c r="K505" s="340"/>
      <c r="L505" s="340"/>
      <c r="M505" s="340"/>
      <c r="N505" s="340"/>
      <c r="O505" s="340"/>
      <c r="P505" s="340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</row>
    <row r="506" ht="12.75" customHeight="1">
      <c r="A506" s="340"/>
      <c r="B506" s="340"/>
      <c r="C506" s="340"/>
      <c r="D506" s="340"/>
      <c r="E506" s="340"/>
      <c r="F506" s="489"/>
      <c r="G506" s="489"/>
      <c r="H506" s="340"/>
      <c r="I506" s="340"/>
      <c r="J506" s="340"/>
      <c r="K506" s="340"/>
      <c r="L506" s="340"/>
      <c r="M506" s="340"/>
      <c r="N506" s="340"/>
      <c r="O506" s="340"/>
      <c r="P506" s="340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</row>
    <row r="507" ht="12.75" customHeight="1">
      <c r="A507" s="340"/>
      <c r="B507" s="340"/>
      <c r="C507" s="340"/>
      <c r="D507" s="340"/>
      <c r="E507" s="340"/>
      <c r="F507" s="489"/>
      <c r="G507" s="489"/>
      <c r="H507" s="340"/>
      <c r="I507" s="340"/>
      <c r="J507" s="340"/>
      <c r="K507" s="340"/>
      <c r="L507" s="340"/>
      <c r="M507" s="340"/>
      <c r="N507" s="340"/>
      <c r="O507" s="340"/>
      <c r="P507" s="340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</row>
    <row r="508" ht="12.75" customHeight="1">
      <c r="A508" s="340"/>
      <c r="B508" s="340"/>
      <c r="C508" s="340"/>
      <c r="D508" s="340"/>
      <c r="E508" s="340"/>
      <c r="F508" s="489"/>
      <c r="G508" s="489"/>
      <c r="H508" s="340"/>
      <c r="I508" s="340"/>
      <c r="J508" s="340"/>
      <c r="K508" s="340"/>
      <c r="L508" s="340"/>
      <c r="M508" s="340"/>
      <c r="N508" s="340"/>
      <c r="O508" s="340"/>
      <c r="P508" s="340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</row>
    <row r="509" ht="12.75" customHeight="1">
      <c r="A509" s="340"/>
      <c r="B509" s="340"/>
      <c r="C509" s="340"/>
      <c r="D509" s="340"/>
      <c r="E509" s="340"/>
      <c r="F509" s="489"/>
      <c r="G509" s="489"/>
      <c r="H509" s="340"/>
      <c r="I509" s="340"/>
      <c r="J509" s="340"/>
      <c r="K509" s="340"/>
      <c r="L509" s="340"/>
      <c r="M509" s="340"/>
      <c r="N509" s="340"/>
      <c r="O509" s="340"/>
      <c r="P509" s="340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</row>
    <row r="510" ht="12.75" customHeight="1">
      <c r="A510" s="340"/>
      <c r="B510" s="340"/>
      <c r="C510" s="340"/>
      <c r="D510" s="340"/>
      <c r="E510" s="340"/>
      <c r="F510" s="489"/>
      <c r="G510" s="489"/>
      <c r="H510" s="340"/>
      <c r="I510" s="340"/>
      <c r="J510" s="340"/>
      <c r="K510" s="340"/>
      <c r="L510" s="340"/>
      <c r="M510" s="340"/>
      <c r="N510" s="340"/>
      <c r="O510" s="340"/>
      <c r="P510" s="340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</row>
    <row r="511" ht="12.75" customHeight="1">
      <c r="A511" s="340"/>
      <c r="B511" s="340"/>
      <c r="C511" s="340"/>
      <c r="D511" s="340"/>
      <c r="E511" s="340"/>
      <c r="F511" s="489"/>
      <c r="G511" s="489"/>
      <c r="H511" s="340"/>
      <c r="I511" s="340"/>
      <c r="J511" s="340"/>
      <c r="K511" s="340"/>
      <c r="L511" s="340"/>
      <c r="M511" s="340"/>
      <c r="N511" s="340"/>
      <c r="O511" s="340"/>
      <c r="P511" s="340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</row>
    <row r="512" ht="12.75" customHeight="1">
      <c r="A512" s="340"/>
      <c r="B512" s="340"/>
      <c r="C512" s="340"/>
      <c r="D512" s="340"/>
      <c r="E512" s="340"/>
      <c r="F512" s="489"/>
      <c r="G512" s="489"/>
      <c r="H512" s="340"/>
      <c r="I512" s="340"/>
      <c r="J512" s="340"/>
      <c r="K512" s="340"/>
      <c r="L512" s="340"/>
      <c r="M512" s="340"/>
      <c r="N512" s="340"/>
      <c r="O512" s="340"/>
      <c r="P512" s="340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</row>
    <row r="513" ht="12.75" customHeight="1">
      <c r="A513" s="340"/>
      <c r="B513" s="340"/>
      <c r="C513" s="340"/>
      <c r="D513" s="340"/>
      <c r="E513" s="340"/>
      <c r="F513" s="489"/>
      <c r="G513" s="489"/>
      <c r="H513" s="340"/>
      <c r="I513" s="340"/>
      <c r="J513" s="340"/>
      <c r="K513" s="340"/>
      <c r="L513" s="340"/>
      <c r="M513" s="340"/>
      <c r="N513" s="340"/>
      <c r="O513" s="340"/>
      <c r="P513" s="340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</row>
    <row r="514" ht="12.75" customHeight="1">
      <c r="A514" s="340"/>
      <c r="B514" s="340"/>
      <c r="C514" s="340"/>
      <c r="D514" s="340"/>
      <c r="E514" s="340"/>
      <c r="F514" s="489"/>
      <c r="G514" s="489"/>
      <c r="H514" s="340"/>
      <c r="I514" s="340"/>
      <c r="J514" s="340"/>
      <c r="K514" s="340"/>
      <c r="L514" s="340"/>
      <c r="M514" s="340"/>
      <c r="N514" s="340"/>
      <c r="O514" s="340"/>
      <c r="P514" s="340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</row>
    <row r="515" ht="12.75" customHeight="1">
      <c r="A515" s="340"/>
      <c r="B515" s="340"/>
      <c r="C515" s="340"/>
      <c r="D515" s="340"/>
      <c r="E515" s="340"/>
      <c r="F515" s="489"/>
      <c r="G515" s="489"/>
      <c r="H515" s="340"/>
      <c r="I515" s="340"/>
      <c r="J515" s="340"/>
      <c r="K515" s="340"/>
      <c r="L515" s="340"/>
      <c r="M515" s="340"/>
      <c r="N515" s="340"/>
      <c r="O515" s="340"/>
      <c r="P515" s="340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</row>
    <row r="516" ht="12.75" customHeight="1">
      <c r="A516" s="340"/>
      <c r="B516" s="340"/>
      <c r="C516" s="340"/>
      <c r="D516" s="340"/>
      <c r="E516" s="340"/>
      <c r="F516" s="489"/>
      <c r="G516" s="489"/>
      <c r="H516" s="340"/>
      <c r="I516" s="340"/>
      <c r="J516" s="340"/>
      <c r="K516" s="340"/>
      <c r="L516" s="340"/>
      <c r="M516" s="340"/>
      <c r="N516" s="340"/>
      <c r="O516" s="340"/>
      <c r="P516" s="340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</row>
    <row r="517" ht="12.75" customHeight="1">
      <c r="A517" s="340"/>
      <c r="B517" s="340"/>
      <c r="C517" s="340"/>
      <c r="D517" s="340"/>
      <c r="E517" s="340"/>
      <c r="F517" s="489"/>
      <c r="G517" s="489"/>
      <c r="H517" s="340"/>
      <c r="I517" s="340"/>
      <c r="J517" s="340"/>
      <c r="K517" s="340"/>
      <c r="L517" s="340"/>
      <c r="M517" s="340"/>
      <c r="N517" s="340"/>
      <c r="O517" s="340"/>
      <c r="P517" s="340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</row>
    <row r="518" ht="12.75" customHeight="1">
      <c r="A518" s="340"/>
      <c r="B518" s="340"/>
      <c r="C518" s="340"/>
      <c r="D518" s="340"/>
      <c r="E518" s="340"/>
      <c r="F518" s="489"/>
      <c r="G518" s="489"/>
      <c r="H518" s="340"/>
      <c r="I518" s="340"/>
      <c r="J518" s="340"/>
      <c r="K518" s="340"/>
      <c r="L518" s="340"/>
      <c r="M518" s="340"/>
      <c r="N518" s="340"/>
      <c r="O518" s="340"/>
      <c r="P518" s="340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</row>
    <row r="519" ht="12.75" customHeight="1">
      <c r="A519" s="340"/>
      <c r="B519" s="340"/>
      <c r="C519" s="340"/>
      <c r="D519" s="340"/>
      <c r="E519" s="340"/>
      <c r="F519" s="489"/>
      <c r="G519" s="489"/>
      <c r="H519" s="340"/>
      <c r="I519" s="340"/>
      <c r="J519" s="340"/>
      <c r="K519" s="340"/>
      <c r="L519" s="340"/>
      <c r="M519" s="340"/>
      <c r="N519" s="340"/>
      <c r="O519" s="340"/>
      <c r="P519" s="340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</row>
    <row r="520" ht="12.75" customHeight="1">
      <c r="A520" s="340"/>
      <c r="B520" s="340"/>
      <c r="C520" s="340"/>
      <c r="D520" s="340"/>
      <c r="E520" s="340"/>
      <c r="F520" s="489"/>
      <c r="G520" s="489"/>
      <c r="H520" s="340"/>
      <c r="I520" s="340"/>
      <c r="J520" s="340"/>
      <c r="K520" s="340"/>
      <c r="L520" s="340"/>
      <c r="M520" s="340"/>
      <c r="N520" s="340"/>
      <c r="O520" s="340"/>
      <c r="P520" s="340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</row>
    <row r="521" ht="12.75" customHeight="1">
      <c r="A521" s="340"/>
      <c r="B521" s="340"/>
      <c r="C521" s="340"/>
      <c r="D521" s="340"/>
      <c r="E521" s="340"/>
      <c r="F521" s="489"/>
      <c r="G521" s="489"/>
      <c r="H521" s="340"/>
      <c r="I521" s="340"/>
      <c r="J521" s="340"/>
      <c r="K521" s="340"/>
      <c r="L521" s="340"/>
      <c r="M521" s="340"/>
      <c r="N521" s="340"/>
      <c r="O521" s="340"/>
      <c r="P521" s="340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</row>
    <row r="522" ht="12.75" customHeight="1">
      <c r="A522" s="340"/>
      <c r="B522" s="340"/>
      <c r="C522" s="340"/>
      <c r="D522" s="340"/>
      <c r="E522" s="340"/>
      <c r="F522" s="489"/>
      <c r="G522" s="489"/>
      <c r="H522" s="340"/>
      <c r="I522" s="340"/>
      <c r="J522" s="340"/>
      <c r="K522" s="340"/>
      <c r="L522" s="340"/>
      <c r="M522" s="340"/>
      <c r="N522" s="340"/>
      <c r="O522" s="340"/>
      <c r="P522" s="340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</row>
    <row r="523" ht="12.75" customHeight="1">
      <c r="A523" s="340"/>
      <c r="B523" s="340"/>
      <c r="C523" s="340"/>
      <c r="D523" s="340"/>
      <c r="E523" s="340"/>
      <c r="F523" s="489"/>
      <c r="G523" s="489"/>
      <c r="H523" s="340"/>
      <c r="I523" s="340"/>
      <c r="J523" s="340"/>
      <c r="K523" s="340"/>
      <c r="L523" s="340"/>
      <c r="M523" s="340"/>
      <c r="N523" s="340"/>
      <c r="O523" s="340"/>
      <c r="P523" s="340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</row>
    <row r="524" ht="12.75" customHeight="1">
      <c r="A524" s="340"/>
      <c r="B524" s="340"/>
      <c r="C524" s="340"/>
      <c r="D524" s="340"/>
      <c r="E524" s="340"/>
      <c r="F524" s="489"/>
      <c r="G524" s="489"/>
      <c r="H524" s="340"/>
      <c r="I524" s="340"/>
      <c r="J524" s="340"/>
      <c r="K524" s="340"/>
      <c r="L524" s="340"/>
      <c r="M524" s="340"/>
      <c r="N524" s="340"/>
      <c r="O524" s="340"/>
      <c r="P524" s="340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</row>
    <row r="525" ht="12.75" customHeight="1">
      <c r="A525" s="340"/>
      <c r="B525" s="340"/>
      <c r="C525" s="340"/>
      <c r="D525" s="340"/>
      <c r="E525" s="340"/>
      <c r="F525" s="489"/>
      <c r="G525" s="489"/>
      <c r="H525" s="340"/>
      <c r="I525" s="340"/>
      <c r="J525" s="340"/>
      <c r="K525" s="340"/>
      <c r="L525" s="340"/>
      <c r="M525" s="340"/>
      <c r="N525" s="340"/>
      <c r="O525" s="340"/>
      <c r="P525" s="340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</row>
    <row r="526" ht="12.75" customHeight="1">
      <c r="A526" s="340"/>
      <c r="B526" s="340"/>
      <c r="C526" s="340"/>
      <c r="D526" s="340"/>
      <c r="E526" s="340"/>
      <c r="F526" s="489"/>
      <c r="G526" s="489"/>
      <c r="H526" s="340"/>
      <c r="I526" s="340"/>
      <c r="J526" s="340"/>
      <c r="K526" s="340"/>
      <c r="L526" s="340"/>
      <c r="M526" s="340"/>
      <c r="N526" s="340"/>
      <c r="O526" s="340"/>
      <c r="P526" s="340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</row>
    <row r="527" ht="12.75" customHeight="1">
      <c r="A527" s="340"/>
      <c r="B527" s="340"/>
      <c r="C527" s="340"/>
      <c r="D527" s="340"/>
      <c r="E527" s="340"/>
      <c r="F527" s="489"/>
      <c r="G527" s="489"/>
      <c r="H527" s="340"/>
      <c r="I527" s="340"/>
      <c r="J527" s="340"/>
      <c r="K527" s="340"/>
      <c r="L527" s="340"/>
      <c r="M527" s="340"/>
      <c r="N527" s="340"/>
      <c r="O527" s="340"/>
      <c r="P527" s="340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</row>
    <row r="528" ht="12.75" customHeight="1">
      <c r="A528" s="340"/>
      <c r="B528" s="340"/>
      <c r="C528" s="340"/>
      <c r="D528" s="340"/>
      <c r="E528" s="340"/>
      <c r="F528" s="489"/>
      <c r="G528" s="489"/>
      <c r="H528" s="340"/>
      <c r="I528" s="340"/>
      <c r="J528" s="340"/>
      <c r="K528" s="340"/>
      <c r="L528" s="340"/>
      <c r="M528" s="340"/>
      <c r="N528" s="340"/>
      <c r="O528" s="340"/>
      <c r="P528" s="340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</row>
    <row r="529" ht="12.75" customHeight="1">
      <c r="A529" s="340"/>
      <c r="B529" s="340"/>
      <c r="C529" s="340"/>
      <c r="D529" s="340"/>
      <c r="E529" s="340"/>
      <c r="F529" s="489"/>
      <c r="G529" s="489"/>
      <c r="H529" s="340"/>
      <c r="I529" s="340"/>
      <c r="J529" s="340"/>
      <c r="K529" s="340"/>
      <c r="L529" s="340"/>
      <c r="M529" s="340"/>
      <c r="N529" s="340"/>
      <c r="O529" s="340"/>
      <c r="P529" s="340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</row>
    <row r="530" ht="12.75" customHeight="1">
      <c r="A530" s="340"/>
      <c r="B530" s="340"/>
      <c r="C530" s="340"/>
      <c r="D530" s="340"/>
      <c r="E530" s="340"/>
      <c r="F530" s="489"/>
      <c r="G530" s="489"/>
      <c r="H530" s="340"/>
      <c r="I530" s="340"/>
      <c r="J530" s="340"/>
      <c r="K530" s="340"/>
      <c r="L530" s="340"/>
      <c r="M530" s="340"/>
      <c r="N530" s="340"/>
      <c r="O530" s="340"/>
      <c r="P530" s="340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</row>
    <row r="531" ht="12.75" customHeight="1">
      <c r="A531" s="340"/>
      <c r="B531" s="340"/>
      <c r="C531" s="340"/>
      <c r="D531" s="340"/>
      <c r="E531" s="340"/>
      <c r="F531" s="489"/>
      <c r="G531" s="489"/>
      <c r="H531" s="340"/>
      <c r="I531" s="340"/>
      <c r="J531" s="340"/>
      <c r="K531" s="340"/>
      <c r="L531" s="340"/>
      <c r="M531" s="340"/>
      <c r="N531" s="340"/>
      <c r="O531" s="340"/>
      <c r="P531" s="340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</row>
    <row r="532" ht="12.75" customHeight="1">
      <c r="A532" s="340"/>
      <c r="B532" s="340"/>
      <c r="C532" s="340"/>
      <c r="D532" s="340"/>
      <c r="E532" s="340"/>
      <c r="F532" s="489"/>
      <c r="G532" s="489"/>
      <c r="H532" s="340"/>
      <c r="I532" s="340"/>
      <c r="J532" s="340"/>
      <c r="K532" s="340"/>
      <c r="L532" s="340"/>
      <c r="M532" s="340"/>
      <c r="N532" s="340"/>
      <c r="O532" s="340"/>
      <c r="P532" s="340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</row>
    <row r="533" ht="12.75" customHeight="1">
      <c r="A533" s="340"/>
      <c r="B533" s="340"/>
      <c r="C533" s="340"/>
      <c r="D533" s="340"/>
      <c r="E533" s="340"/>
      <c r="F533" s="489"/>
      <c r="G533" s="489"/>
      <c r="H533" s="340"/>
      <c r="I533" s="340"/>
      <c r="J533" s="340"/>
      <c r="K533" s="340"/>
      <c r="L533" s="340"/>
      <c r="M533" s="340"/>
      <c r="N533" s="340"/>
      <c r="O533" s="340"/>
      <c r="P533" s="340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</row>
    <row r="534" ht="12.75" customHeight="1">
      <c r="A534" s="340"/>
      <c r="B534" s="340"/>
      <c r="C534" s="340"/>
      <c r="D534" s="340"/>
      <c r="E534" s="340"/>
      <c r="F534" s="489"/>
      <c r="G534" s="489"/>
      <c r="H534" s="340"/>
      <c r="I534" s="340"/>
      <c r="J534" s="340"/>
      <c r="K534" s="340"/>
      <c r="L534" s="340"/>
      <c r="M534" s="340"/>
      <c r="N534" s="340"/>
      <c r="O534" s="340"/>
      <c r="P534" s="340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</row>
    <row r="535" ht="12.75" customHeight="1">
      <c r="A535" s="340"/>
      <c r="B535" s="340"/>
      <c r="C535" s="340"/>
      <c r="D535" s="340"/>
      <c r="E535" s="340"/>
      <c r="F535" s="489"/>
      <c r="G535" s="489"/>
      <c r="H535" s="340"/>
      <c r="I535" s="340"/>
      <c r="J535" s="340"/>
      <c r="K535" s="340"/>
      <c r="L535" s="340"/>
      <c r="M535" s="340"/>
      <c r="N535" s="340"/>
      <c r="O535" s="340"/>
      <c r="P535" s="340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</row>
    <row r="536" ht="12.75" customHeight="1">
      <c r="A536" s="340"/>
      <c r="B536" s="340"/>
      <c r="C536" s="340"/>
      <c r="D536" s="340"/>
      <c r="E536" s="340"/>
      <c r="F536" s="489"/>
      <c r="G536" s="489"/>
      <c r="H536" s="340"/>
      <c r="I536" s="340"/>
      <c r="J536" s="340"/>
      <c r="K536" s="340"/>
      <c r="L536" s="340"/>
      <c r="M536" s="340"/>
      <c r="N536" s="340"/>
      <c r="O536" s="340"/>
      <c r="P536" s="340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</row>
    <row r="537" ht="12.75" customHeight="1">
      <c r="A537" s="340"/>
      <c r="B537" s="340"/>
      <c r="C537" s="340"/>
      <c r="D537" s="340"/>
      <c r="E537" s="340"/>
      <c r="F537" s="489"/>
      <c r="G537" s="489"/>
      <c r="H537" s="340"/>
      <c r="I537" s="340"/>
      <c r="J537" s="340"/>
      <c r="K537" s="340"/>
      <c r="L537" s="340"/>
      <c r="M537" s="340"/>
      <c r="N537" s="340"/>
      <c r="O537" s="340"/>
      <c r="P537" s="340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</row>
    <row r="538" ht="12.75" customHeight="1">
      <c r="A538" s="340"/>
      <c r="B538" s="340"/>
      <c r="C538" s="340"/>
      <c r="D538" s="340"/>
      <c r="E538" s="340"/>
      <c r="F538" s="489"/>
      <c r="G538" s="489"/>
      <c r="H538" s="340"/>
      <c r="I538" s="340"/>
      <c r="J538" s="340"/>
      <c r="K538" s="340"/>
      <c r="L538" s="340"/>
      <c r="M538" s="340"/>
      <c r="N538" s="340"/>
      <c r="O538" s="340"/>
      <c r="P538" s="340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</row>
    <row r="539" ht="12.75" customHeight="1">
      <c r="A539" s="340"/>
      <c r="B539" s="340"/>
      <c r="C539" s="340"/>
      <c r="D539" s="340"/>
      <c r="E539" s="340"/>
      <c r="F539" s="489"/>
      <c r="G539" s="489"/>
      <c r="H539" s="340"/>
      <c r="I539" s="340"/>
      <c r="J539" s="340"/>
      <c r="K539" s="340"/>
      <c r="L539" s="340"/>
      <c r="M539" s="340"/>
      <c r="N539" s="340"/>
      <c r="O539" s="340"/>
      <c r="P539" s="340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</row>
    <row r="540" ht="12.75" customHeight="1">
      <c r="A540" s="340"/>
      <c r="B540" s="340"/>
      <c r="C540" s="340"/>
      <c r="D540" s="340"/>
      <c r="E540" s="340"/>
      <c r="F540" s="489"/>
      <c r="G540" s="489"/>
      <c r="H540" s="340"/>
      <c r="I540" s="340"/>
      <c r="J540" s="340"/>
      <c r="K540" s="340"/>
      <c r="L540" s="340"/>
      <c r="M540" s="340"/>
      <c r="N540" s="340"/>
      <c r="O540" s="340"/>
      <c r="P540" s="340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</row>
    <row r="541" ht="12.75" customHeight="1">
      <c r="A541" s="340"/>
      <c r="B541" s="340"/>
      <c r="C541" s="340"/>
      <c r="D541" s="340"/>
      <c r="E541" s="340"/>
      <c r="F541" s="489"/>
      <c r="G541" s="489"/>
      <c r="H541" s="340"/>
      <c r="I541" s="340"/>
      <c r="J541" s="340"/>
      <c r="K541" s="340"/>
      <c r="L541" s="340"/>
      <c r="M541" s="340"/>
      <c r="N541" s="340"/>
      <c r="O541" s="340"/>
      <c r="P541" s="340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</row>
    <row r="542" ht="12.75" customHeight="1">
      <c r="A542" s="340"/>
      <c r="B542" s="340"/>
      <c r="C542" s="340"/>
      <c r="D542" s="340"/>
      <c r="E542" s="340"/>
      <c r="F542" s="489"/>
      <c r="G542" s="489"/>
      <c r="H542" s="340"/>
      <c r="I542" s="340"/>
      <c r="J542" s="340"/>
      <c r="K542" s="340"/>
      <c r="L542" s="340"/>
      <c r="M542" s="340"/>
      <c r="N542" s="340"/>
      <c r="O542" s="340"/>
      <c r="P542" s="340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</row>
    <row r="543" ht="12.75" customHeight="1">
      <c r="A543" s="340"/>
      <c r="B543" s="340"/>
      <c r="C543" s="340"/>
      <c r="D543" s="340"/>
      <c r="E543" s="340"/>
      <c r="F543" s="489"/>
      <c r="G543" s="489"/>
      <c r="H543" s="340"/>
      <c r="I543" s="340"/>
      <c r="J543" s="340"/>
      <c r="K543" s="340"/>
      <c r="L543" s="340"/>
      <c r="M543" s="340"/>
      <c r="N543" s="340"/>
      <c r="O543" s="340"/>
      <c r="P543" s="340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</row>
    <row r="544" ht="12.75" customHeight="1">
      <c r="A544" s="340"/>
      <c r="B544" s="340"/>
      <c r="C544" s="340"/>
      <c r="D544" s="340"/>
      <c r="E544" s="340"/>
      <c r="F544" s="489"/>
      <c r="G544" s="489"/>
      <c r="H544" s="340"/>
      <c r="I544" s="340"/>
      <c r="J544" s="340"/>
      <c r="K544" s="340"/>
      <c r="L544" s="340"/>
      <c r="M544" s="340"/>
      <c r="N544" s="340"/>
      <c r="O544" s="340"/>
      <c r="P544" s="340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</row>
    <row r="545" ht="12.75" customHeight="1">
      <c r="A545" s="340"/>
      <c r="B545" s="340"/>
      <c r="C545" s="340"/>
      <c r="D545" s="340"/>
      <c r="E545" s="340"/>
      <c r="F545" s="489"/>
      <c r="G545" s="489"/>
      <c r="H545" s="340"/>
      <c r="I545" s="340"/>
      <c r="J545" s="340"/>
      <c r="K545" s="340"/>
      <c r="L545" s="340"/>
      <c r="M545" s="340"/>
      <c r="N545" s="340"/>
      <c r="O545" s="340"/>
      <c r="P545" s="340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</row>
    <row r="546" ht="12.75" customHeight="1">
      <c r="A546" s="340"/>
      <c r="B546" s="340"/>
      <c r="C546" s="340"/>
      <c r="D546" s="340"/>
      <c r="E546" s="340"/>
      <c r="F546" s="489"/>
      <c r="G546" s="489"/>
      <c r="H546" s="340"/>
      <c r="I546" s="340"/>
      <c r="J546" s="340"/>
      <c r="K546" s="340"/>
      <c r="L546" s="340"/>
      <c r="M546" s="340"/>
      <c r="N546" s="340"/>
      <c r="O546" s="340"/>
      <c r="P546" s="340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</row>
    <row r="547" ht="12.75" customHeight="1">
      <c r="A547" s="340"/>
      <c r="B547" s="340"/>
      <c r="C547" s="340"/>
      <c r="D547" s="340"/>
      <c r="E547" s="340"/>
      <c r="F547" s="489"/>
      <c r="G547" s="489"/>
      <c r="H547" s="340"/>
      <c r="I547" s="340"/>
      <c r="J547" s="340"/>
      <c r="K547" s="340"/>
      <c r="L547" s="340"/>
      <c r="M547" s="340"/>
      <c r="N547" s="340"/>
      <c r="O547" s="340"/>
      <c r="P547" s="340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</row>
    <row r="548" ht="12.75" customHeight="1">
      <c r="A548" s="340"/>
      <c r="B548" s="340"/>
      <c r="C548" s="340"/>
      <c r="D548" s="340"/>
      <c r="E548" s="340"/>
      <c r="F548" s="489"/>
      <c r="G548" s="489"/>
      <c r="H548" s="340"/>
      <c r="I548" s="340"/>
      <c r="J548" s="340"/>
      <c r="K548" s="340"/>
      <c r="L548" s="340"/>
      <c r="M548" s="340"/>
      <c r="N548" s="340"/>
      <c r="O548" s="340"/>
      <c r="P548" s="340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</row>
    <row r="549" ht="12.75" customHeight="1">
      <c r="A549" s="340"/>
      <c r="B549" s="340"/>
      <c r="C549" s="340"/>
      <c r="D549" s="340"/>
      <c r="E549" s="340"/>
      <c r="F549" s="489"/>
      <c r="G549" s="489"/>
      <c r="H549" s="340"/>
      <c r="I549" s="340"/>
      <c r="J549" s="340"/>
      <c r="K549" s="340"/>
      <c r="L549" s="340"/>
      <c r="M549" s="340"/>
      <c r="N549" s="340"/>
      <c r="O549" s="340"/>
      <c r="P549" s="340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</row>
    <row r="550" ht="12.75" customHeight="1">
      <c r="A550" s="340"/>
      <c r="B550" s="340"/>
      <c r="C550" s="340"/>
      <c r="D550" s="340"/>
      <c r="E550" s="340"/>
      <c r="F550" s="489"/>
      <c r="G550" s="489"/>
      <c r="H550" s="340"/>
      <c r="I550" s="340"/>
      <c r="J550" s="340"/>
      <c r="K550" s="340"/>
      <c r="L550" s="340"/>
      <c r="M550" s="340"/>
      <c r="N550" s="340"/>
      <c r="O550" s="340"/>
      <c r="P550" s="340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</row>
    <row r="551" ht="12.75" customHeight="1">
      <c r="A551" s="340"/>
      <c r="B551" s="340"/>
      <c r="C551" s="340"/>
      <c r="D551" s="340"/>
      <c r="E551" s="340"/>
      <c r="F551" s="489"/>
      <c r="G551" s="489"/>
      <c r="H551" s="340"/>
      <c r="I551" s="340"/>
      <c r="J551" s="340"/>
      <c r="K551" s="340"/>
      <c r="L551" s="340"/>
      <c r="M551" s="340"/>
      <c r="N551" s="340"/>
      <c r="O551" s="340"/>
      <c r="P551" s="340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</row>
    <row r="552" ht="12.75" customHeight="1">
      <c r="A552" s="340"/>
      <c r="B552" s="340"/>
      <c r="C552" s="340"/>
      <c r="D552" s="340"/>
      <c r="E552" s="340"/>
      <c r="F552" s="489"/>
      <c r="G552" s="489"/>
      <c r="H552" s="340"/>
      <c r="I552" s="340"/>
      <c r="J552" s="340"/>
      <c r="K552" s="340"/>
      <c r="L552" s="340"/>
      <c r="M552" s="340"/>
      <c r="N552" s="340"/>
      <c r="O552" s="340"/>
      <c r="P552" s="340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</row>
    <row r="553" ht="12.75" customHeight="1">
      <c r="A553" s="340"/>
      <c r="B553" s="340"/>
      <c r="C553" s="340"/>
      <c r="D553" s="340"/>
      <c r="E553" s="340"/>
      <c r="F553" s="489"/>
      <c r="G553" s="489"/>
      <c r="H553" s="340"/>
      <c r="I553" s="340"/>
      <c r="J553" s="340"/>
      <c r="K553" s="340"/>
      <c r="L553" s="340"/>
      <c r="M553" s="340"/>
      <c r="N553" s="340"/>
      <c r="O553" s="340"/>
      <c r="P553" s="340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</row>
    <row r="554" ht="12.75" customHeight="1">
      <c r="A554" s="340"/>
      <c r="B554" s="340"/>
      <c r="C554" s="340"/>
      <c r="D554" s="340"/>
      <c r="E554" s="340"/>
      <c r="F554" s="489"/>
      <c r="G554" s="489"/>
      <c r="H554" s="340"/>
      <c r="I554" s="340"/>
      <c r="J554" s="340"/>
      <c r="K554" s="340"/>
      <c r="L554" s="340"/>
      <c r="M554" s="340"/>
      <c r="N554" s="340"/>
      <c r="O554" s="340"/>
      <c r="P554" s="340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</row>
    <row r="555" ht="12.75" customHeight="1">
      <c r="A555" s="340"/>
      <c r="B555" s="340"/>
      <c r="C555" s="340"/>
      <c r="D555" s="340"/>
      <c r="E555" s="340"/>
      <c r="F555" s="489"/>
      <c r="G555" s="489"/>
      <c r="H555" s="340"/>
      <c r="I555" s="340"/>
      <c r="J555" s="340"/>
      <c r="K555" s="340"/>
      <c r="L555" s="340"/>
      <c r="M555" s="340"/>
      <c r="N555" s="340"/>
      <c r="O555" s="340"/>
      <c r="P555" s="340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</row>
    <row r="556" ht="12.75" customHeight="1">
      <c r="A556" s="340"/>
      <c r="B556" s="340"/>
      <c r="C556" s="340"/>
      <c r="D556" s="340"/>
      <c r="E556" s="340"/>
      <c r="F556" s="489"/>
      <c r="G556" s="489"/>
      <c r="H556" s="340"/>
      <c r="I556" s="340"/>
      <c r="J556" s="340"/>
      <c r="K556" s="340"/>
      <c r="L556" s="340"/>
      <c r="M556" s="340"/>
      <c r="N556" s="340"/>
      <c r="O556" s="340"/>
      <c r="P556" s="340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</row>
    <row r="557" ht="12.75" customHeight="1">
      <c r="A557" s="340"/>
      <c r="B557" s="340"/>
      <c r="C557" s="340"/>
      <c r="D557" s="340"/>
      <c r="E557" s="340"/>
      <c r="F557" s="489"/>
      <c r="G557" s="489"/>
      <c r="H557" s="340"/>
      <c r="I557" s="340"/>
      <c r="J557" s="340"/>
      <c r="K557" s="340"/>
      <c r="L557" s="340"/>
      <c r="M557" s="340"/>
      <c r="N557" s="340"/>
      <c r="O557" s="340"/>
      <c r="P557" s="340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</row>
    <row r="558" ht="12.75" customHeight="1">
      <c r="A558" s="340"/>
      <c r="B558" s="340"/>
      <c r="C558" s="340"/>
      <c r="D558" s="340"/>
      <c r="E558" s="340"/>
      <c r="F558" s="489"/>
      <c r="G558" s="489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</row>
    <row r="559" ht="12.75" customHeight="1">
      <c r="A559" s="340"/>
      <c r="B559" s="340"/>
      <c r="C559" s="340"/>
      <c r="D559" s="340"/>
      <c r="E559" s="340"/>
      <c r="F559" s="489"/>
      <c r="G559" s="489"/>
      <c r="H559" s="340"/>
      <c r="I559" s="340"/>
      <c r="J559" s="340"/>
      <c r="K559" s="340"/>
      <c r="L559" s="340"/>
      <c r="M559" s="340"/>
      <c r="N559" s="340"/>
      <c r="O559" s="340"/>
      <c r="P559" s="340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</row>
    <row r="560" ht="12.75" customHeight="1">
      <c r="A560" s="340"/>
      <c r="B560" s="340"/>
      <c r="C560" s="340"/>
      <c r="D560" s="340"/>
      <c r="E560" s="340"/>
      <c r="F560" s="489"/>
      <c r="G560" s="489"/>
      <c r="H560" s="340"/>
      <c r="I560" s="340"/>
      <c r="J560" s="340"/>
      <c r="K560" s="340"/>
      <c r="L560" s="340"/>
      <c r="M560" s="340"/>
      <c r="N560" s="340"/>
      <c r="O560" s="340"/>
      <c r="P560" s="340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</row>
    <row r="561" ht="12.75" customHeight="1">
      <c r="A561" s="340"/>
      <c r="B561" s="340"/>
      <c r="C561" s="340"/>
      <c r="D561" s="340"/>
      <c r="E561" s="340"/>
      <c r="F561" s="489"/>
      <c r="G561" s="489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</row>
    <row r="562" ht="12.75" customHeight="1">
      <c r="A562" s="340"/>
      <c r="B562" s="340"/>
      <c r="C562" s="340"/>
      <c r="D562" s="340"/>
      <c r="E562" s="340"/>
      <c r="F562" s="489"/>
      <c r="G562" s="489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</row>
    <row r="563" ht="12.75" customHeight="1">
      <c r="A563" s="340"/>
      <c r="B563" s="340"/>
      <c r="C563" s="340"/>
      <c r="D563" s="340"/>
      <c r="E563" s="340"/>
      <c r="F563" s="489"/>
      <c r="G563" s="489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</row>
    <row r="564" ht="12.75" customHeight="1">
      <c r="A564" s="340"/>
      <c r="B564" s="340"/>
      <c r="C564" s="340"/>
      <c r="D564" s="340"/>
      <c r="E564" s="340"/>
      <c r="F564" s="489"/>
      <c r="G564" s="489"/>
      <c r="H564" s="340"/>
      <c r="I564" s="340"/>
      <c r="J564" s="340"/>
      <c r="K564" s="340"/>
      <c r="L564" s="340"/>
      <c r="M564" s="340"/>
      <c r="N564" s="340"/>
      <c r="O564" s="340"/>
      <c r="P564" s="340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</row>
    <row r="565" ht="12.75" customHeight="1">
      <c r="A565" s="340"/>
      <c r="B565" s="340"/>
      <c r="C565" s="340"/>
      <c r="D565" s="340"/>
      <c r="E565" s="340"/>
      <c r="F565" s="489"/>
      <c r="G565" s="489"/>
      <c r="H565" s="340"/>
      <c r="I565" s="340"/>
      <c r="J565" s="340"/>
      <c r="K565" s="340"/>
      <c r="L565" s="340"/>
      <c r="M565" s="340"/>
      <c r="N565" s="340"/>
      <c r="O565" s="340"/>
      <c r="P565" s="340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</row>
    <row r="566" ht="12.75" customHeight="1">
      <c r="A566" s="340"/>
      <c r="B566" s="340"/>
      <c r="C566" s="340"/>
      <c r="D566" s="340"/>
      <c r="E566" s="340"/>
      <c r="F566" s="489"/>
      <c r="G566" s="489"/>
      <c r="H566" s="340"/>
      <c r="I566" s="340"/>
      <c r="J566" s="340"/>
      <c r="K566" s="340"/>
      <c r="L566" s="340"/>
      <c r="M566" s="340"/>
      <c r="N566" s="340"/>
      <c r="O566" s="340"/>
      <c r="P566" s="340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</row>
    <row r="567" ht="12.75" customHeight="1">
      <c r="A567" s="340"/>
      <c r="B567" s="340"/>
      <c r="C567" s="340"/>
      <c r="D567" s="340"/>
      <c r="E567" s="340"/>
      <c r="F567" s="489"/>
      <c r="G567" s="489"/>
      <c r="H567" s="340"/>
      <c r="I567" s="340"/>
      <c r="J567" s="340"/>
      <c r="K567" s="340"/>
      <c r="L567" s="340"/>
      <c r="M567" s="340"/>
      <c r="N567" s="340"/>
      <c r="O567" s="340"/>
      <c r="P567" s="340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</row>
    <row r="568" ht="12.75" customHeight="1">
      <c r="A568" s="340"/>
      <c r="B568" s="340"/>
      <c r="C568" s="340"/>
      <c r="D568" s="340"/>
      <c r="E568" s="340"/>
      <c r="F568" s="489"/>
      <c r="G568" s="489"/>
      <c r="H568" s="340"/>
      <c r="I568" s="340"/>
      <c r="J568" s="340"/>
      <c r="K568" s="340"/>
      <c r="L568" s="340"/>
      <c r="M568" s="340"/>
      <c r="N568" s="340"/>
      <c r="O568" s="340"/>
      <c r="P568" s="340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</row>
    <row r="569" ht="12.75" customHeight="1">
      <c r="A569" s="340"/>
      <c r="B569" s="340"/>
      <c r="C569" s="340"/>
      <c r="D569" s="340"/>
      <c r="E569" s="340"/>
      <c r="F569" s="489"/>
      <c r="G569" s="489"/>
      <c r="H569" s="340"/>
      <c r="I569" s="340"/>
      <c r="J569" s="340"/>
      <c r="K569" s="340"/>
      <c r="L569" s="340"/>
      <c r="M569" s="340"/>
      <c r="N569" s="340"/>
      <c r="O569" s="340"/>
      <c r="P569" s="340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</row>
    <row r="570" ht="12.75" customHeight="1">
      <c r="A570" s="340"/>
      <c r="B570" s="340"/>
      <c r="C570" s="340"/>
      <c r="D570" s="340"/>
      <c r="E570" s="340"/>
      <c r="F570" s="489"/>
      <c r="G570" s="489"/>
      <c r="H570" s="340"/>
      <c r="I570" s="340"/>
      <c r="J570" s="340"/>
      <c r="K570" s="340"/>
      <c r="L570" s="340"/>
      <c r="M570" s="340"/>
      <c r="N570" s="340"/>
      <c r="O570" s="340"/>
      <c r="P570" s="340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</row>
    <row r="571" ht="12.75" customHeight="1">
      <c r="A571" s="340"/>
      <c r="B571" s="340"/>
      <c r="C571" s="340"/>
      <c r="D571" s="340"/>
      <c r="E571" s="340"/>
      <c r="F571" s="489"/>
      <c r="G571" s="489"/>
      <c r="H571" s="340"/>
      <c r="I571" s="340"/>
      <c r="J571" s="340"/>
      <c r="K571" s="340"/>
      <c r="L571" s="340"/>
      <c r="M571" s="340"/>
      <c r="N571" s="340"/>
      <c r="O571" s="340"/>
      <c r="P571" s="340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</row>
    <row r="572" ht="12.75" customHeight="1">
      <c r="A572" s="340"/>
      <c r="B572" s="340"/>
      <c r="C572" s="340"/>
      <c r="D572" s="340"/>
      <c r="E572" s="340"/>
      <c r="F572" s="489"/>
      <c r="G572" s="489"/>
      <c r="H572" s="340"/>
      <c r="I572" s="340"/>
      <c r="J572" s="340"/>
      <c r="K572" s="340"/>
      <c r="L572" s="340"/>
      <c r="M572" s="340"/>
      <c r="N572" s="340"/>
      <c r="O572" s="340"/>
      <c r="P572" s="340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</row>
    <row r="573" ht="12.75" customHeight="1">
      <c r="A573" s="340"/>
      <c r="B573" s="340"/>
      <c r="C573" s="340"/>
      <c r="D573" s="340"/>
      <c r="E573" s="340"/>
      <c r="F573" s="489"/>
      <c r="G573" s="489"/>
      <c r="H573" s="340"/>
      <c r="I573" s="340"/>
      <c r="J573" s="340"/>
      <c r="K573" s="340"/>
      <c r="L573" s="340"/>
      <c r="M573" s="340"/>
      <c r="N573" s="340"/>
      <c r="O573" s="340"/>
      <c r="P573" s="340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</row>
    <row r="574" ht="12.75" customHeight="1">
      <c r="A574" s="340"/>
      <c r="B574" s="340"/>
      <c r="C574" s="340"/>
      <c r="D574" s="340"/>
      <c r="E574" s="340"/>
      <c r="F574" s="489"/>
      <c r="G574" s="489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</row>
    <row r="575" ht="12.75" customHeight="1">
      <c r="A575" s="340"/>
      <c r="B575" s="340"/>
      <c r="C575" s="340"/>
      <c r="D575" s="340"/>
      <c r="E575" s="340"/>
      <c r="F575" s="489"/>
      <c r="G575" s="489"/>
      <c r="H575" s="340"/>
      <c r="I575" s="340"/>
      <c r="J575" s="340"/>
      <c r="K575" s="340"/>
      <c r="L575" s="340"/>
      <c r="M575" s="340"/>
      <c r="N575" s="340"/>
      <c r="O575" s="340"/>
      <c r="P575" s="340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</row>
    <row r="576" ht="12.75" customHeight="1">
      <c r="A576" s="340"/>
      <c r="B576" s="340"/>
      <c r="C576" s="340"/>
      <c r="D576" s="340"/>
      <c r="E576" s="340"/>
      <c r="F576" s="489"/>
      <c r="G576" s="489"/>
      <c r="H576" s="340"/>
      <c r="I576" s="340"/>
      <c r="J576" s="340"/>
      <c r="K576" s="340"/>
      <c r="L576" s="340"/>
      <c r="M576" s="340"/>
      <c r="N576" s="340"/>
      <c r="O576" s="340"/>
      <c r="P576" s="340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</row>
    <row r="577" ht="12.75" customHeight="1">
      <c r="A577" s="340"/>
      <c r="B577" s="340"/>
      <c r="C577" s="340"/>
      <c r="D577" s="340"/>
      <c r="E577" s="340"/>
      <c r="F577" s="489"/>
      <c r="G577" s="489"/>
      <c r="H577" s="340"/>
      <c r="I577" s="340"/>
      <c r="J577" s="340"/>
      <c r="K577" s="340"/>
      <c r="L577" s="340"/>
      <c r="M577" s="340"/>
      <c r="N577" s="340"/>
      <c r="O577" s="340"/>
      <c r="P577" s="340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</row>
    <row r="578" ht="12.75" customHeight="1">
      <c r="A578" s="340"/>
      <c r="B578" s="340"/>
      <c r="C578" s="340"/>
      <c r="D578" s="340"/>
      <c r="E578" s="340"/>
      <c r="F578" s="489"/>
      <c r="G578" s="489"/>
      <c r="H578" s="340"/>
      <c r="I578" s="340"/>
      <c r="J578" s="340"/>
      <c r="K578" s="340"/>
      <c r="L578" s="340"/>
      <c r="M578" s="340"/>
      <c r="N578" s="340"/>
      <c r="O578" s="340"/>
      <c r="P578" s="340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</row>
    <row r="579" ht="12.75" customHeight="1">
      <c r="A579" s="340"/>
      <c r="B579" s="340"/>
      <c r="C579" s="340"/>
      <c r="D579" s="340"/>
      <c r="E579" s="340"/>
      <c r="F579" s="489"/>
      <c r="G579" s="489"/>
      <c r="H579" s="340"/>
      <c r="I579" s="340"/>
      <c r="J579" s="340"/>
      <c r="K579" s="340"/>
      <c r="L579" s="340"/>
      <c r="M579" s="340"/>
      <c r="N579" s="340"/>
      <c r="O579" s="340"/>
      <c r="P579" s="340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</row>
    <row r="580" ht="12.75" customHeight="1">
      <c r="A580" s="340"/>
      <c r="B580" s="340"/>
      <c r="C580" s="340"/>
      <c r="D580" s="340"/>
      <c r="E580" s="340"/>
      <c r="F580" s="489"/>
      <c r="G580" s="489"/>
      <c r="H580" s="340"/>
      <c r="I580" s="340"/>
      <c r="J580" s="340"/>
      <c r="K580" s="340"/>
      <c r="L580" s="340"/>
      <c r="M580" s="340"/>
      <c r="N580" s="340"/>
      <c r="O580" s="340"/>
      <c r="P580" s="340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</row>
    <row r="581" ht="12.75" customHeight="1">
      <c r="A581" s="340"/>
      <c r="B581" s="340"/>
      <c r="C581" s="340"/>
      <c r="D581" s="340"/>
      <c r="E581" s="340"/>
      <c r="F581" s="489"/>
      <c r="G581" s="489"/>
      <c r="H581" s="340"/>
      <c r="I581" s="340"/>
      <c r="J581" s="340"/>
      <c r="K581" s="340"/>
      <c r="L581" s="340"/>
      <c r="M581" s="340"/>
      <c r="N581" s="340"/>
      <c r="O581" s="340"/>
      <c r="P581" s="340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</row>
    <row r="582" ht="12.75" customHeight="1">
      <c r="A582" s="340"/>
      <c r="B582" s="340"/>
      <c r="C582" s="340"/>
      <c r="D582" s="340"/>
      <c r="E582" s="340"/>
      <c r="F582" s="489"/>
      <c r="G582" s="489"/>
      <c r="H582" s="340"/>
      <c r="I582" s="340"/>
      <c r="J582" s="340"/>
      <c r="K582" s="340"/>
      <c r="L582" s="340"/>
      <c r="M582" s="340"/>
      <c r="N582" s="340"/>
      <c r="O582" s="340"/>
      <c r="P582" s="340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</row>
    <row r="583" ht="12.75" customHeight="1">
      <c r="A583" s="340"/>
      <c r="B583" s="340"/>
      <c r="C583" s="340"/>
      <c r="D583" s="340"/>
      <c r="E583" s="340"/>
      <c r="F583" s="489"/>
      <c r="G583" s="489"/>
      <c r="H583" s="340"/>
      <c r="I583" s="340"/>
      <c r="J583" s="340"/>
      <c r="K583" s="340"/>
      <c r="L583" s="340"/>
      <c r="M583" s="340"/>
      <c r="N583" s="340"/>
      <c r="O583" s="340"/>
      <c r="P583" s="340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</row>
    <row r="584" ht="12.75" customHeight="1">
      <c r="A584" s="340"/>
      <c r="B584" s="340"/>
      <c r="C584" s="340"/>
      <c r="D584" s="340"/>
      <c r="E584" s="340"/>
      <c r="F584" s="489"/>
      <c r="G584" s="489"/>
      <c r="H584" s="340"/>
      <c r="I584" s="340"/>
      <c r="J584" s="340"/>
      <c r="K584" s="340"/>
      <c r="L584" s="340"/>
      <c r="M584" s="340"/>
      <c r="N584" s="340"/>
      <c r="O584" s="340"/>
      <c r="P584" s="340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</row>
    <row r="585" ht="12.75" customHeight="1">
      <c r="A585" s="340"/>
      <c r="B585" s="340"/>
      <c r="C585" s="340"/>
      <c r="D585" s="340"/>
      <c r="E585" s="340"/>
      <c r="F585" s="489"/>
      <c r="G585" s="489"/>
      <c r="H585" s="340"/>
      <c r="I585" s="340"/>
      <c r="J585" s="340"/>
      <c r="K585" s="340"/>
      <c r="L585" s="340"/>
      <c r="M585" s="340"/>
      <c r="N585" s="340"/>
      <c r="O585" s="340"/>
      <c r="P585" s="340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</row>
    <row r="586" ht="12.75" customHeight="1">
      <c r="A586" s="340"/>
      <c r="B586" s="340"/>
      <c r="C586" s="340"/>
      <c r="D586" s="340"/>
      <c r="E586" s="340"/>
      <c r="F586" s="489"/>
      <c r="G586" s="489"/>
      <c r="H586" s="340"/>
      <c r="I586" s="340"/>
      <c r="J586" s="340"/>
      <c r="K586" s="340"/>
      <c r="L586" s="340"/>
      <c r="M586" s="340"/>
      <c r="N586" s="340"/>
      <c r="O586" s="340"/>
      <c r="P586" s="340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</row>
    <row r="587" ht="12.75" customHeight="1">
      <c r="A587" s="340"/>
      <c r="B587" s="340"/>
      <c r="C587" s="340"/>
      <c r="D587" s="340"/>
      <c r="E587" s="340"/>
      <c r="F587" s="489"/>
      <c r="G587" s="489"/>
      <c r="H587" s="340"/>
      <c r="I587" s="340"/>
      <c r="J587" s="340"/>
      <c r="K587" s="340"/>
      <c r="L587" s="340"/>
      <c r="M587" s="340"/>
      <c r="N587" s="340"/>
      <c r="O587" s="340"/>
      <c r="P587" s="340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</row>
    <row r="588" ht="12.75" customHeight="1">
      <c r="A588" s="340"/>
      <c r="B588" s="340"/>
      <c r="C588" s="340"/>
      <c r="D588" s="340"/>
      <c r="E588" s="340"/>
      <c r="F588" s="489"/>
      <c r="G588" s="489"/>
      <c r="H588" s="340"/>
      <c r="I588" s="340"/>
      <c r="J588" s="340"/>
      <c r="K588" s="340"/>
      <c r="L588" s="340"/>
      <c r="M588" s="340"/>
      <c r="N588" s="340"/>
      <c r="O588" s="340"/>
      <c r="P588" s="340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</row>
    <row r="589" ht="12.75" customHeight="1">
      <c r="A589" s="340"/>
      <c r="B589" s="340"/>
      <c r="C589" s="340"/>
      <c r="D589" s="340"/>
      <c r="E589" s="340"/>
      <c r="F589" s="489"/>
      <c r="G589" s="489"/>
      <c r="H589" s="340"/>
      <c r="I589" s="340"/>
      <c r="J589" s="340"/>
      <c r="K589" s="340"/>
      <c r="L589" s="340"/>
      <c r="M589" s="340"/>
      <c r="N589" s="340"/>
      <c r="O589" s="340"/>
      <c r="P589" s="340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</row>
    <row r="590" ht="12.75" customHeight="1">
      <c r="A590" s="340"/>
      <c r="B590" s="340"/>
      <c r="C590" s="340"/>
      <c r="D590" s="340"/>
      <c r="E590" s="340"/>
      <c r="F590" s="489"/>
      <c r="G590" s="489"/>
      <c r="H590" s="340"/>
      <c r="I590" s="340"/>
      <c r="J590" s="340"/>
      <c r="K590" s="340"/>
      <c r="L590" s="340"/>
      <c r="M590" s="340"/>
      <c r="N590" s="340"/>
      <c r="O590" s="340"/>
      <c r="P590" s="340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</row>
    <row r="591" ht="12.75" customHeight="1">
      <c r="A591" s="340"/>
      <c r="B591" s="340"/>
      <c r="C591" s="340"/>
      <c r="D591" s="340"/>
      <c r="E591" s="340"/>
      <c r="F591" s="489"/>
      <c r="G591" s="489"/>
      <c r="H591" s="340"/>
      <c r="I591" s="340"/>
      <c r="J591" s="340"/>
      <c r="K591" s="340"/>
      <c r="L591" s="340"/>
      <c r="M591" s="340"/>
      <c r="N591" s="340"/>
      <c r="O591" s="340"/>
      <c r="P591" s="340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</row>
    <row r="592" ht="12.75" customHeight="1">
      <c r="A592" s="340"/>
      <c r="B592" s="340"/>
      <c r="C592" s="340"/>
      <c r="D592" s="340"/>
      <c r="E592" s="340"/>
      <c r="F592" s="489"/>
      <c r="G592" s="489"/>
      <c r="H592" s="340"/>
      <c r="I592" s="340"/>
      <c r="J592" s="340"/>
      <c r="K592" s="340"/>
      <c r="L592" s="340"/>
      <c r="M592" s="340"/>
      <c r="N592" s="340"/>
      <c r="O592" s="340"/>
      <c r="P592" s="340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</row>
    <row r="593" ht="12.75" customHeight="1">
      <c r="A593" s="340"/>
      <c r="B593" s="340"/>
      <c r="C593" s="340"/>
      <c r="D593" s="340"/>
      <c r="E593" s="340"/>
      <c r="F593" s="489"/>
      <c r="G593" s="489"/>
      <c r="H593" s="340"/>
      <c r="I593" s="340"/>
      <c r="J593" s="340"/>
      <c r="K593" s="340"/>
      <c r="L593" s="340"/>
      <c r="M593" s="340"/>
      <c r="N593" s="340"/>
      <c r="O593" s="340"/>
      <c r="P593" s="340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</row>
    <row r="594" ht="12.75" customHeight="1">
      <c r="A594" s="340"/>
      <c r="B594" s="340"/>
      <c r="C594" s="340"/>
      <c r="D594" s="340"/>
      <c r="E594" s="340"/>
      <c r="F594" s="489"/>
      <c r="G594" s="489"/>
      <c r="H594" s="340"/>
      <c r="I594" s="340"/>
      <c r="J594" s="340"/>
      <c r="K594" s="340"/>
      <c r="L594" s="340"/>
      <c r="M594" s="340"/>
      <c r="N594" s="340"/>
      <c r="O594" s="340"/>
      <c r="P594" s="340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</row>
    <row r="595" ht="12.75" customHeight="1">
      <c r="A595" s="340"/>
      <c r="B595" s="340"/>
      <c r="C595" s="340"/>
      <c r="D595" s="340"/>
      <c r="E595" s="340"/>
      <c r="F595" s="489"/>
      <c r="G595" s="489"/>
      <c r="H595" s="340"/>
      <c r="I595" s="340"/>
      <c r="J595" s="340"/>
      <c r="K595" s="340"/>
      <c r="L595" s="340"/>
      <c r="M595" s="340"/>
      <c r="N595" s="340"/>
      <c r="O595" s="340"/>
      <c r="P595" s="340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</row>
    <row r="596" ht="12.75" customHeight="1">
      <c r="A596" s="340"/>
      <c r="B596" s="340"/>
      <c r="C596" s="340"/>
      <c r="D596" s="340"/>
      <c r="E596" s="340"/>
      <c r="F596" s="489"/>
      <c r="G596" s="489"/>
      <c r="H596" s="340"/>
      <c r="I596" s="340"/>
      <c r="J596" s="340"/>
      <c r="K596" s="340"/>
      <c r="L596" s="340"/>
      <c r="M596" s="340"/>
      <c r="N596" s="340"/>
      <c r="O596" s="340"/>
      <c r="P596" s="340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</row>
    <row r="597" ht="12.75" customHeight="1">
      <c r="A597" s="340"/>
      <c r="B597" s="340"/>
      <c r="C597" s="340"/>
      <c r="D597" s="340"/>
      <c r="E597" s="340"/>
      <c r="F597" s="489"/>
      <c r="G597" s="489"/>
      <c r="H597" s="340"/>
      <c r="I597" s="340"/>
      <c r="J597" s="340"/>
      <c r="K597" s="340"/>
      <c r="L597" s="340"/>
      <c r="M597" s="340"/>
      <c r="N597" s="340"/>
      <c r="O597" s="340"/>
      <c r="P597" s="340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</row>
    <row r="598" ht="12.75" customHeight="1">
      <c r="A598" s="340"/>
      <c r="B598" s="340"/>
      <c r="C598" s="340"/>
      <c r="D598" s="340"/>
      <c r="E598" s="340"/>
      <c r="F598" s="489"/>
      <c r="G598" s="489"/>
      <c r="H598" s="340"/>
      <c r="I598" s="340"/>
      <c r="J598" s="340"/>
      <c r="K598" s="340"/>
      <c r="L598" s="340"/>
      <c r="M598" s="340"/>
      <c r="N598" s="340"/>
      <c r="O598" s="340"/>
      <c r="P598" s="340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</row>
    <row r="599" ht="12.75" customHeight="1">
      <c r="A599" s="340"/>
      <c r="B599" s="340"/>
      <c r="C599" s="340"/>
      <c r="D599" s="340"/>
      <c r="E599" s="340"/>
      <c r="F599" s="489"/>
      <c r="G599" s="489"/>
      <c r="H599" s="340"/>
      <c r="I599" s="340"/>
      <c r="J599" s="340"/>
      <c r="K599" s="340"/>
      <c r="L599" s="340"/>
      <c r="M599" s="340"/>
      <c r="N599" s="340"/>
      <c r="O599" s="340"/>
      <c r="P599" s="340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</row>
    <row r="600" ht="12.75" customHeight="1">
      <c r="A600" s="340"/>
      <c r="B600" s="340"/>
      <c r="C600" s="340"/>
      <c r="D600" s="340"/>
      <c r="E600" s="340"/>
      <c r="F600" s="489"/>
      <c r="G600" s="489"/>
      <c r="H600" s="340"/>
      <c r="I600" s="340"/>
      <c r="J600" s="340"/>
      <c r="K600" s="340"/>
      <c r="L600" s="340"/>
      <c r="M600" s="340"/>
      <c r="N600" s="340"/>
      <c r="O600" s="340"/>
      <c r="P600" s="340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</row>
    <row r="601" ht="12.75" customHeight="1">
      <c r="A601" s="340"/>
      <c r="B601" s="340"/>
      <c r="C601" s="340"/>
      <c r="D601" s="340"/>
      <c r="E601" s="340"/>
      <c r="F601" s="489"/>
      <c r="G601" s="489"/>
      <c r="H601" s="340"/>
      <c r="I601" s="340"/>
      <c r="J601" s="340"/>
      <c r="K601" s="340"/>
      <c r="L601" s="340"/>
      <c r="M601" s="340"/>
      <c r="N601" s="340"/>
      <c r="O601" s="340"/>
      <c r="P601" s="340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</row>
    <row r="602" ht="12.75" customHeight="1">
      <c r="A602" s="340"/>
      <c r="B602" s="340"/>
      <c r="C602" s="340"/>
      <c r="D602" s="340"/>
      <c r="E602" s="340"/>
      <c r="F602" s="489"/>
      <c r="G602" s="489"/>
      <c r="H602" s="340"/>
      <c r="I602" s="340"/>
      <c r="J602" s="340"/>
      <c r="K602" s="340"/>
      <c r="L602" s="340"/>
      <c r="M602" s="340"/>
      <c r="N602" s="340"/>
      <c r="O602" s="340"/>
      <c r="P602" s="340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</row>
    <row r="603" ht="12.75" customHeight="1">
      <c r="A603" s="340"/>
      <c r="B603" s="340"/>
      <c r="C603" s="340"/>
      <c r="D603" s="340"/>
      <c r="E603" s="340"/>
      <c r="F603" s="489"/>
      <c r="G603" s="489"/>
      <c r="H603" s="340"/>
      <c r="I603" s="340"/>
      <c r="J603" s="340"/>
      <c r="K603" s="340"/>
      <c r="L603" s="340"/>
      <c r="M603" s="340"/>
      <c r="N603" s="340"/>
      <c r="O603" s="340"/>
      <c r="P603" s="340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</row>
    <row r="604" ht="12.75" customHeight="1">
      <c r="A604" s="340"/>
      <c r="B604" s="340"/>
      <c r="C604" s="340"/>
      <c r="D604" s="340"/>
      <c r="E604" s="340"/>
      <c r="F604" s="489"/>
      <c r="G604" s="489"/>
      <c r="H604" s="340"/>
      <c r="I604" s="340"/>
      <c r="J604" s="340"/>
      <c r="K604" s="340"/>
      <c r="L604" s="340"/>
      <c r="M604" s="340"/>
      <c r="N604" s="340"/>
      <c r="O604" s="340"/>
      <c r="P604" s="340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</row>
    <row r="605" ht="12.75" customHeight="1">
      <c r="A605" s="340"/>
      <c r="B605" s="340"/>
      <c r="C605" s="340"/>
      <c r="D605" s="340"/>
      <c r="E605" s="340"/>
      <c r="F605" s="489"/>
      <c r="G605" s="489"/>
      <c r="H605" s="340"/>
      <c r="I605" s="340"/>
      <c r="J605" s="340"/>
      <c r="K605" s="340"/>
      <c r="L605" s="340"/>
      <c r="M605" s="340"/>
      <c r="N605" s="340"/>
      <c r="O605" s="340"/>
      <c r="P605" s="340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</row>
    <row r="606" ht="12.75" customHeight="1">
      <c r="A606" s="340"/>
      <c r="B606" s="340"/>
      <c r="C606" s="340"/>
      <c r="D606" s="340"/>
      <c r="E606" s="340"/>
      <c r="F606" s="489"/>
      <c r="G606" s="489"/>
      <c r="H606" s="340"/>
      <c r="I606" s="340"/>
      <c r="J606" s="340"/>
      <c r="K606" s="340"/>
      <c r="L606" s="340"/>
      <c r="M606" s="340"/>
      <c r="N606" s="340"/>
      <c r="O606" s="340"/>
      <c r="P606" s="340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</row>
    <row r="607" ht="12.75" customHeight="1">
      <c r="A607" s="340"/>
      <c r="B607" s="340"/>
      <c r="C607" s="340"/>
      <c r="D607" s="340"/>
      <c r="E607" s="340"/>
      <c r="F607" s="489"/>
      <c r="G607" s="489"/>
      <c r="H607" s="340"/>
      <c r="I607" s="340"/>
      <c r="J607" s="340"/>
      <c r="K607" s="340"/>
      <c r="L607" s="340"/>
      <c r="M607" s="340"/>
      <c r="N607" s="340"/>
      <c r="O607" s="340"/>
      <c r="P607" s="340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</row>
    <row r="608" ht="12.75" customHeight="1">
      <c r="A608" s="340"/>
      <c r="B608" s="340"/>
      <c r="C608" s="340"/>
      <c r="D608" s="340"/>
      <c r="E608" s="340"/>
      <c r="F608" s="489"/>
      <c r="G608" s="489"/>
      <c r="H608" s="340"/>
      <c r="I608" s="340"/>
      <c r="J608" s="340"/>
      <c r="K608" s="340"/>
      <c r="L608" s="340"/>
      <c r="M608" s="340"/>
      <c r="N608" s="340"/>
      <c r="O608" s="340"/>
      <c r="P608" s="340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</row>
    <row r="609" ht="12.75" customHeight="1">
      <c r="A609" s="340"/>
      <c r="B609" s="340"/>
      <c r="C609" s="340"/>
      <c r="D609" s="340"/>
      <c r="E609" s="340"/>
      <c r="F609" s="489"/>
      <c r="G609" s="489"/>
      <c r="H609" s="340"/>
      <c r="I609" s="340"/>
      <c r="J609" s="340"/>
      <c r="K609" s="340"/>
      <c r="L609" s="340"/>
      <c r="M609" s="340"/>
      <c r="N609" s="340"/>
      <c r="O609" s="340"/>
      <c r="P609" s="340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</row>
    <row r="610" ht="12.75" customHeight="1">
      <c r="A610" s="340"/>
      <c r="B610" s="340"/>
      <c r="C610" s="340"/>
      <c r="D610" s="340"/>
      <c r="E610" s="340"/>
      <c r="F610" s="489"/>
      <c r="G610" s="489"/>
      <c r="H610" s="340"/>
      <c r="I610" s="340"/>
      <c r="J610" s="340"/>
      <c r="K610" s="340"/>
      <c r="L610" s="340"/>
      <c r="M610" s="340"/>
      <c r="N610" s="340"/>
      <c r="O610" s="340"/>
      <c r="P610" s="340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</row>
    <row r="611" ht="12.75" customHeight="1">
      <c r="A611" s="340"/>
      <c r="B611" s="340"/>
      <c r="C611" s="340"/>
      <c r="D611" s="340"/>
      <c r="E611" s="340"/>
      <c r="F611" s="489"/>
      <c r="G611" s="489"/>
      <c r="H611" s="340"/>
      <c r="I611" s="340"/>
      <c r="J611" s="340"/>
      <c r="K611" s="340"/>
      <c r="L611" s="340"/>
      <c r="M611" s="340"/>
      <c r="N611" s="340"/>
      <c r="O611" s="340"/>
      <c r="P611" s="340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</row>
    <row r="612" ht="12.75" customHeight="1">
      <c r="A612" s="340"/>
      <c r="B612" s="340"/>
      <c r="C612" s="340"/>
      <c r="D612" s="340"/>
      <c r="E612" s="340"/>
      <c r="F612" s="489"/>
      <c r="G612" s="489"/>
      <c r="H612" s="340"/>
      <c r="I612" s="340"/>
      <c r="J612" s="340"/>
      <c r="K612" s="340"/>
      <c r="L612" s="340"/>
      <c r="M612" s="340"/>
      <c r="N612" s="340"/>
      <c r="O612" s="340"/>
      <c r="P612" s="340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</row>
    <row r="613" ht="12.75" customHeight="1">
      <c r="A613" s="340"/>
      <c r="B613" s="340"/>
      <c r="C613" s="340"/>
      <c r="D613" s="340"/>
      <c r="E613" s="340"/>
      <c r="F613" s="489"/>
      <c r="G613" s="489"/>
      <c r="H613" s="340"/>
      <c r="I613" s="340"/>
      <c r="J613" s="340"/>
      <c r="K613" s="340"/>
      <c r="L613" s="340"/>
      <c r="M613" s="340"/>
      <c r="N613" s="340"/>
      <c r="O613" s="340"/>
      <c r="P613" s="340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</row>
    <row r="614" ht="12.75" customHeight="1">
      <c r="A614" s="340"/>
      <c r="B614" s="340"/>
      <c r="C614" s="340"/>
      <c r="D614" s="340"/>
      <c r="E614" s="340"/>
      <c r="F614" s="489"/>
      <c r="G614" s="489"/>
      <c r="H614" s="340"/>
      <c r="I614" s="340"/>
      <c r="J614" s="340"/>
      <c r="K614" s="340"/>
      <c r="L614" s="340"/>
      <c r="M614" s="340"/>
      <c r="N614" s="340"/>
      <c r="O614" s="340"/>
      <c r="P614" s="340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</row>
    <row r="615" ht="12.75" customHeight="1">
      <c r="A615" s="340"/>
      <c r="B615" s="340"/>
      <c r="C615" s="340"/>
      <c r="D615" s="340"/>
      <c r="E615" s="340"/>
      <c r="F615" s="489"/>
      <c r="G615" s="489"/>
      <c r="H615" s="340"/>
      <c r="I615" s="340"/>
      <c r="J615" s="340"/>
      <c r="K615" s="340"/>
      <c r="L615" s="340"/>
      <c r="M615" s="340"/>
      <c r="N615" s="340"/>
      <c r="O615" s="340"/>
      <c r="P615" s="340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</row>
    <row r="616" ht="12.75" customHeight="1">
      <c r="A616" s="340"/>
      <c r="B616" s="340"/>
      <c r="C616" s="340"/>
      <c r="D616" s="340"/>
      <c r="E616" s="340"/>
      <c r="F616" s="489"/>
      <c r="G616" s="489"/>
      <c r="H616" s="340"/>
      <c r="I616" s="340"/>
      <c r="J616" s="340"/>
      <c r="K616" s="340"/>
      <c r="L616" s="340"/>
      <c r="M616" s="340"/>
      <c r="N616" s="340"/>
      <c r="O616" s="340"/>
      <c r="P616" s="340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</row>
    <row r="617" ht="12.75" customHeight="1">
      <c r="A617" s="340"/>
      <c r="B617" s="340"/>
      <c r="C617" s="340"/>
      <c r="D617" s="340"/>
      <c r="E617" s="340"/>
      <c r="F617" s="489"/>
      <c r="G617" s="489"/>
      <c r="H617" s="340"/>
      <c r="I617" s="340"/>
      <c r="J617" s="340"/>
      <c r="K617" s="340"/>
      <c r="L617" s="340"/>
      <c r="M617" s="340"/>
      <c r="N617" s="340"/>
      <c r="O617" s="340"/>
      <c r="P617" s="340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</row>
    <row r="618" ht="12.75" customHeight="1">
      <c r="A618" s="340"/>
      <c r="B618" s="340"/>
      <c r="C618" s="340"/>
      <c r="D618" s="340"/>
      <c r="E618" s="340"/>
      <c r="F618" s="489"/>
      <c r="G618" s="489"/>
      <c r="H618" s="340"/>
      <c r="I618" s="340"/>
      <c r="J618" s="340"/>
      <c r="K618" s="340"/>
      <c r="L618" s="340"/>
      <c r="M618" s="340"/>
      <c r="N618" s="340"/>
      <c r="O618" s="340"/>
      <c r="P618" s="340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</row>
    <row r="619" ht="12.75" customHeight="1">
      <c r="A619" s="340"/>
      <c r="B619" s="340"/>
      <c r="C619" s="340"/>
      <c r="D619" s="340"/>
      <c r="E619" s="340"/>
      <c r="F619" s="489"/>
      <c r="G619" s="489"/>
      <c r="H619" s="340"/>
      <c r="I619" s="340"/>
      <c r="J619" s="340"/>
      <c r="K619" s="340"/>
      <c r="L619" s="340"/>
      <c r="M619" s="340"/>
      <c r="N619" s="340"/>
      <c r="O619" s="340"/>
      <c r="P619" s="340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</row>
    <row r="620" ht="12.75" customHeight="1">
      <c r="A620" s="340"/>
      <c r="B620" s="340"/>
      <c r="C620" s="340"/>
      <c r="D620" s="340"/>
      <c r="E620" s="340"/>
      <c r="F620" s="489"/>
      <c r="G620" s="489"/>
      <c r="H620" s="340"/>
      <c r="I620" s="340"/>
      <c r="J620" s="340"/>
      <c r="K620" s="340"/>
      <c r="L620" s="340"/>
      <c r="M620" s="340"/>
      <c r="N620" s="340"/>
      <c r="O620" s="340"/>
      <c r="P620" s="340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</row>
    <row r="621" ht="12.75" customHeight="1">
      <c r="A621" s="340"/>
      <c r="B621" s="340"/>
      <c r="C621" s="340"/>
      <c r="D621" s="340"/>
      <c r="E621" s="340"/>
      <c r="F621" s="489"/>
      <c r="G621" s="489"/>
      <c r="H621" s="340"/>
      <c r="I621" s="340"/>
      <c r="J621" s="340"/>
      <c r="K621" s="340"/>
      <c r="L621" s="340"/>
      <c r="M621" s="340"/>
      <c r="N621" s="340"/>
      <c r="O621" s="340"/>
      <c r="P621" s="340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</row>
    <row r="622" ht="12.75" customHeight="1">
      <c r="A622" s="340"/>
      <c r="B622" s="340"/>
      <c r="C622" s="340"/>
      <c r="D622" s="340"/>
      <c r="E622" s="340"/>
      <c r="F622" s="489"/>
      <c r="G622" s="489"/>
      <c r="H622" s="340"/>
      <c r="I622" s="340"/>
      <c r="J622" s="340"/>
      <c r="K622" s="340"/>
      <c r="L622" s="340"/>
      <c r="M622" s="340"/>
      <c r="N622" s="340"/>
      <c r="O622" s="340"/>
      <c r="P622" s="340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</row>
    <row r="623" ht="12.75" customHeight="1">
      <c r="A623" s="340"/>
      <c r="B623" s="340"/>
      <c r="C623" s="340"/>
      <c r="D623" s="340"/>
      <c r="E623" s="340"/>
      <c r="F623" s="489"/>
      <c r="G623" s="489"/>
      <c r="H623" s="340"/>
      <c r="I623" s="340"/>
      <c r="J623" s="340"/>
      <c r="K623" s="340"/>
      <c r="L623" s="340"/>
      <c r="M623" s="340"/>
      <c r="N623" s="340"/>
      <c r="O623" s="340"/>
      <c r="P623" s="340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</row>
    <row r="624" ht="12.75" customHeight="1">
      <c r="A624" s="340"/>
      <c r="B624" s="340"/>
      <c r="C624" s="340"/>
      <c r="D624" s="340"/>
      <c r="E624" s="340"/>
      <c r="F624" s="489"/>
      <c r="G624" s="489"/>
      <c r="H624" s="340"/>
      <c r="I624" s="340"/>
      <c r="J624" s="340"/>
      <c r="K624" s="340"/>
      <c r="L624" s="340"/>
      <c r="M624" s="340"/>
      <c r="N624" s="340"/>
      <c r="O624" s="340"/>
      <c r="P624" s="340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</row>
    <row r="625" ht="12.75" customHeight="1">
      <c r="A625" s="340"/>
      <c r="B625" s="340"/>
      <c r="C625" s="340"/>
      <c r="D625" s="340"/>
      <c r="E625" s="340"/>
      <c r="F625" s="489"/>
      <c r="G625" s="489"/>
      <c r="H625" s="340"/>
      <c r="I625" s="340"/>
      <c r="J625" s="340"/>
      <c r="K625" s="340"/>
      <c r="L625" s="340"/>
      <c r="M625" s="340"/>
      <c r="N625" s="340"/>
      <c r="O625" s="340"/>
      <c r="P625" s="340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</row>
    <row r="626" ht="12.75" customHeight="1">
      <c r="A626" s="340"/>
      <c r="B626" s="340"/>
      <c r="C626" s="340"/>
      <c r="D626" s="340"/>
      <c r="E626" s="340"/>
      <c r="F626" s="489"/>
      <c r="G626" s="489"/>
      <c r="H626" s="340"/>
      <c r="I626" s="340"/>
      <c r="J626" s="340"/>
      <c r="K626" s="340"/>
      <c r="L626" s="340"/>
      <c r="M626" s="340"/>
      <c r="N626" s="340"/>
      <c r="O626" s="340"/>
      <c r="P626" s="340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</row>
    <row r="627" ht="12.75" customHeight="1">
      <c r="A627" s="340"/>
      <c r="B627" s="340"/>
      <c r="C627" s="340"/>
      <c r="D627" s="340"/>
      <c r="E627" s="340"/>
      <c r="F627" s="489"/>
      <c r="G627" s="489"/>
      <c r="H627" s="340"/>
      <c r="I627" s="340"/>
      <c r="J627" s="340"/>
      <c r="K627" s="340"/>
      <c r="L627" s="340"/>
      <c r="M627" s="340"/>
      <c r="N627" s="340"/>
      <c r="O627" s="340"/>
      <c r="P627" s="340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</row>
    <row r="628" ht="12.75" customHeight="1">
      <c r="A628" s="340"/>
      <c r="B628" s="340"/>
      <c r="C628" s="340"/>
      <c r="D628" s="340"/>
      <c r="E628" s="340"/>
      <c r="F628" s="489"/>
      <c r="G628" s="489"/>
      <c r="H628" s="340"/>
      <c r="I628" s="340"/>
      <c r="J628" s="340"/>
      <c r="K628" s="340"/>
      <c r="L628" s="340"/>
      <c r="M628" s="340"/>
      <c r="N628" s="340"/>
      <c r="O628" s="340"/>
      <c r="P628" s="340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</row>
    <row r="629" ht="12.75" customHeight="1">
      <c r="A629" s="340"/>
      <c r="B629" s="340"/>
      <c r="C629" s="340"/>
      <c r="D629" s="340"/>
      <c r="E629" s="340"/>
      <c r="F629" s="489"/>
      <c r="G629" s="489"/>
      <c r="H629" s="340"/>
      <c r="I629" s="340"/>
      <c r="J629" s="340"/>
      <c r="K629" s="340"/>
      <c r="L629" s="340"/>
      <c r="M629" s="340"/>
      <c r="N629" s="340"/>
      <c r="O629" s="340"/>
      <c r="P629" s="340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</row>
    <row r="630" ht="12.75" customHeight="1">
      <c r="A630" s="340"/>
      <c r="B630" s="340"/>
      <c r="C630" s="340"/>
      <c r="D630" s="340"/>
      <c r="E630" s="340"/>
      <c r="F630" s="489"/>
      <c r="G630" s="489"/>
      <c r="H630" s="340"/>
      <c r="I630" s="340"/>
      <c r="J630" s="340"/>
      <c r="K630" s="340"/>
      <c r="L630" s="340"/>
      <c r="M630" s="340"/>
      <c r="N630" s="340"/>
      <c r="O630" s="340"/>
      <c r="P630" s="340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</row>
    <row r="631" ht="12.75" customHeight="1">
      <c r="A631" s="340"/>
      <c r="B631" s="340"/>
      <c r="C631" s="340"/>
      <c r="D631" s="340"/>
      <c r="E631" s="340"/>
      <c r="F631" s="489"/>
      <c r="G631" s="489"/>
      <c r="H631" s="340"/>
      <c r="I631" s="340"/>
      <c r="J631" s="340"/>
      <c r="K631" s="340"/>
      <c r="L631" s="340"/>
      <c r="M631" s="340"/>
      <c r="N631" s="340"/>
      <c r="O631" s="340"/>
      <c r="P631" s="340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</row>
    <row r="632" ht="12.75" customHeight="1">
      <c r="A632" s="340"/>
      <c r="B632" s="340"/>
      <c r="C632" s="340"/>
      <c r="D632" s="340"/>
      <c r="E632" s="340"/>
      <c r="F632" s="489"/>
      <c r="G632" s="489"/>
      <c r="H632" s="340"/>
      <c r="I632" s="340"/>
      <c r="J632" s="340"/>
      <c r="K632" s="340"/>
      <c r="L632" s="340"/>
      <c r="M632" s="340"/>
      <c r="N632" s="340"/>
      <c r="O632" s="340"/>
      <c r="P632" s="340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</row>
    <row r="633" ht="12.75" customHeight="1">
      <c r="A633" s="340"/>
      <c r="B633" s="340"/>
      <c r="C633" s="340"/>
      <c r="D633" s="340"/>
      <c r="E633" s="340"/>
      <c r="F633" s="489"/>
      <c r="G633" s="489"/>
      <c r="H633" s="340"/>
      <c r="I633" s="340"/>
      <c r="J633" s="340"/>
      <c r="K633" s="340"/>
      <c r="L633" s="340"/>
      <c r="M633" s="340"/>
      <c r="N633" s="340"/>
      <c r="O633" s="340"/>
      <c r="P633" s="340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</row>
    <row r="634" ht="12.75" customHeight="1">
      <c r="A634" s="340"/>
      <c r="B634" s="340"/>
      <c r="C634" s="340"/>
      <c r="D634" s="340"/>
      <c r="E634" s="340"/>
      <c r="F634" s="489"/>
      <c r="G634" s="489"/>
      <c r="H634" s="340"/>
      <c r="I634" s="340"/>
      <c r="J634" s="340"/>
      <c r="K634" s="340"/>
      <c r="L634" s="340"/>
      <c r="M634" s="340"/>
      <c r="N634" s="340"/>
      <c r="O634" s="340"/>
      <c r="P634" s="340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</row>
    <row r="635" ht="12.75" customHeight="1">
      <c r="A635" s="340"/>
      <c r="B635" s="340"/>
      <c r="C635" s="340"/>
      <c r="D635" s="340"/>
      <c r="E635" s="340"/>
      <c r="F635" s="489"/>
      <c r="G635" s="489"/>
      <c r="H635" s="340"/>
      <c r="I635" s="340"/>
      <c r="J635" s="340"/>
      <c r="K635" s="340"/>
      <c r="L635" s="340"/>
      <c r="M635" s="340"/>
      <c r="N635" s="340"/>
      <c r="O635" s="340"/>
      <c r="P635" s="340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</row>
    <row r="636" ht="12.75" customHeight="1">
      <c r="A636" s="340"/>
      <c r="B636" s="340"/>
      <c r="C636" s="340"/>
      <c r="D636" s="340"/>
      <c r="E636" s="340"/>
      <c r="F636" s="489"/>
      <c r="G636" s="489"/>
      <c r="H636" s="340"/>
      <c r="I636" s="340"/>
      <c r="J636" s="340"/>
      <c r="K636" s="340"/>
      <c r="L636" s="340"/>
      <c r="M636" s="340"/>
      <c r="N636" s="340"/>
      <c r="O636" s="340"/>
      <c r="P636" s="340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</row>
    <row r="637" ht="12.75" customHeight="1">
      <c r="A637" s="340"/>
      <c r="B637" s="340"/>
      <c r="C637" s="340"/>
      <c r="D637" s="340"/>
      <c r="E637" s="340"/>
      <c r="F637" s="489"/>
      <c r="G637" s="489"/>
      <c r="H637" s="340"/>
      <c r="I637" s="340"/>
      <c r="J637" s="340"/>
      <c r="K637" s="340"/>
      <c r="L637" s="340"/>
      <c r="M637" s="340"/>
      <c r="N637" s="340"/>
      <c r="O637" s="340"/>
      <c r="P637" s="340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</row>
    <row r="638" ht="12.75" customHeight="1">
      <c r="A638" s="340"/>
      <c r="B638" s="340"/>
      <c r="C638" s="340"/>
      <c r="D638" s="340"/>
      <c r="E638" s="340"/>
      <c r="F638" s="489"/>
      <c r="G638" s="489"/>
      <c r="H638" s="340"/>
      <c r="I638" s="340"/>
      <c r="J638" s="340"/>
      <c r="K638" s="340"/>
      <c r="L638" s="340"/>
      <c r="M638" s="340"/>
      <c r="N638" s="340"/>
      <c r="O638" s="340"/>
      <c r="P638" s="340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</row>
    <row r="639" ht="12.75" customHeight="1">
      <c r="A639" s="340"/>
      <c r="B639" s="340"/>
      <c r="C639" s="340"/>
      <c r="D639" s="340"/>
      <c r="E639" s="340"/>
      <c r="F639" s="489"/>
      <c r="G639" s="489"/>
      <c r="H639" s="340"/>
      <c r="I639" s="340"/>
      <c r="J639" s="340"/>
      <c r="K639" s="340"/>
      <c r="L639" s="340"/>
      <c r="M639" s="340"/>
      <c r="N639" s="340"/>
      <c r="O639" s="340"/>
      <c r="P639" s="340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</row>
    <row r="640" ht="12.75" customHeight="1">
      <c r="A640" s="340"/>
      <c r="B640" s="340"/>
      <c r="C640" s="340"/>
      <c r="D640" s="340"/>
      <c r="E640" s="340"/>
      <c r="F640" s="489"/>
      <c r="G640" s="489"/>
      <c r="H640" s="340"/>
      <c r="I640" s="340"/>
      <c r="J640" s="340"/>
      <c r="K640" s="340"/>
      <c r="L640" s="340"/>
      <c r="M640" s="340"/>
      <c r="N640" s="340"/>
      <c r="O640" s="340"/>
      <c r="P640" s="340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</row>
    <row r="641" ht="12.75" customHeight="1">
      <c r="A641" s="340"/>
      <c r="B641" s="340"/>
      <c r="C641" s="340"/>
      <c r="D641" s="340"/>
      <c r="E641" s="340"/>
      <c r="F641" s="489"/>
      <c r="G641" s="489"/>
      <c r="H641" s="340"/>
      <c r="I641" s="340"/>
      <c r="J641" s="340"/>
      <c r="K641" s="340"/>
      <c r="L641" s="340"/>
      <c r="M641" s="340"/>
      <c r="N641" s="340"/>
      <c r="O641" s="340"/>
      <c r="P641" s="340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</row>
    <row r="642" ht="12.75" customHeight="1">
      <c r="A642" s="340"/>
      <c r="B642" s="340"/>
      <c r="C642" s="340"/>
      <c r="D642" s="340"/>
      <c r="E642" s="340"/>
      <c r="F642" s="489"/>
      <c r="G642" s="489"/>
      <c r="H642" s="340"/>
      <c r="I642" s="340"/>
      <c r="J642" s="340"/>
      <c r="K642" s="340"/>
      <c r="L642" s="340"/>
      <c r="M642" s="340"/>
      <c r="N642" s="340"/>
      <c r="O642" s="340"/>
      <c r="P642" s="340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</row>
    <row r="643" ht="12.75" customHeight="1">
      <c r="A643" s="340"/>
      <c r="B643" s="340"/>
      <c r="C643" s="340"/>
      <c r="D643" s="340"/>
      <c r="E643" s="340"/>
      <c r="F643" s="489"/>
      <c r="G643" s="489"/>
      <c r="H643" s="340"/>
      <c r="I643" s="340"/>
      <c r="J643" s="340"/>
      <c r="K643" s="340"/>
      <c r="L643" s="340"/>
      <c r="M643" s="340"/>
      <c r="N643" s="340"/>
      <c r="O643" s="340"/>
      <c r="P643" s="340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</row>
    <row r="644" ht="12.75" customHeight="1">
      <c r="A644" s="340"/>
      <c r="B644" s="340"/>
      <c r="C644" s="340"/>
      <c r="D644" s="340"/>
      <c r="E644" s="340"/>
      <c r="F644" s="489"/>
      <c r="G644" s="489"/>
      <c r="H644" s="340"/>
      <c r="I644" s="340"/>
      <c r="J644" s="340"/>
      <c r="K644" s="340"/>
      <c r="L644" s="340"/>
      <c r="M644" s="340"/>
      <c r="N644" s="340"/>
      <c r="O644" s="340"/>
      <c r="P644" s="340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</row>
    <row r="645" ht="12.75" customHeight="1">
      <c r="A645" s="340"/>
      <c r="B645" s="340"/>
      <c r="C645" s="340"/>
      <c r="D645" s="340"/>
      <c r="E645" s="340"/>
      <c r="F645" s="489"/>
      <c r="G645" s="489"/>
      <c r="H645" s="340"/>
      <c r="I645" s="340"/>
      <c r="J645" s="340"/>
      <c r="K645" s="340"/>
      <c r="L645" s="340"/>
      <c r="M645" s="340"/>
      <c r="N645" s="340"/>
      <c r="O645" s="340"/>
      <c r="P645" s="340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</row>
    <row r="646" ht="12.75" customHeight="1">
      <c r="A646" s="340"/>
      <c r="B646" s="340"/>
      <c r="C646" s="340"/>
      <c r="D646" s="340"/>
      <c r="E646" s="340"/>
      <c r="F646" s="489"/>
      <c r="G646" s="489"/>
      <c r="H646" s="340"/>
      <c r="I646" s="340"/>
      <c r="J646" s="340"/>
      <c r="K646" s="340"/>
      <c r="L646" s="340"/>
      <c r="M646" s="340"/>
      <c r="N646" s="340"/>
      <c r="O646" s="340"/>
      <c r="P646" s="340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</row>
    <row r="647" ht="12.75" customHeight="1">
      <c r="A647" s="340"/>
      <c r="B647" s="340"/>
      <c r="C647" s="340"/>
      <c r="D647" s="340"/>
      <c r="E647" s="340"/>
      <c r="F647" s="489"/>
      <c r="G647" s="489"/>
      <c r="H647" s="340"/>
      <c r="I647" s="340"/>
      <c r="J647" s="340"/>
      <c r="K647" s="340"/>
      <c r="L647" s="340"/>
      <c r="M647" s="340"/>
      <c r="N647" s="340"/>
      <c r="O647" s="340"/>
      <c r="P647" s="340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</row>
    <row r="648" ht="12.75" customHeight="1">
      <c r="A648" s="340"/>
      <c r="B648" s="340"/>
      <c r="C648" s="340"/>
      <c r="D648" s="340"/>
      <c r="E648" s="340"/>
      <c r="F648" s="489"/>
      <c r="G648" s="489"/>
      <c r="H648" s="340"/>
      <c r="I648" s="340"/>
      <c r="J648" s="340"/>
      <c r="K648" s="340"/>
      <c r="L648" s="340"/>
      <c r="M648" s="340"/>
      <c r="N648" s="340"/>
      <c r="O648" s="340"/>
      <c r="P648" s="340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</row>
    <row r="649" ht="12.75" customHeight="1">
      <c r="A649" s="340"/>
      <c r="B649" s="340"/>
      <c r="C649" s="340"/>
      <c r="D649" s="340"/>
      <c r="E649" s="340"/>
      <c r="F649" s="489"/>
      <c r="G649" s="489"/>
      <c r="H649" s="340"/>
      <c r="I649" s="340"/>
      <c r="J649" s="340"/>
      <c r="K649" s="340"/>
      <c r="L649" s="340"/>
      <c r="M649" s="340"/>
      <c r="N649" s="340"/>
      <c r="O649" s="340"/>
      <c r="P649" s="340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</row>
    <row r="650" ht="12.75" customHeight="1">
      <c r="A650" s="340"/>
      <c r="B650" s="340"/>
      <c r="C650" s="340"/>
      <c r="D650" s="340"/>
      <c r="E650" s="340"/>
      <c r="F650" s="489"/>
      <c r="G650" s="489"/>
      <c r="H650" s="340"/>
      <c r="I650" s="340"/>
      <c r="J650" s="340"/>
      <c r="K650" s="340"/>
      <c r="L650" s="340"/>
      <c r="M650" s="340"/>
      <c r="N650" s="340"/>
      <c r="O650" s="340"/>
      <c r="P650" s="340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</row>
    <row r="651" ht="12.75" customHeight="1">
      <c r="A651" s="340"/>
      <c r="B651" s="340"/>
      <c r="C651" s="340"/>
      <c r="D651" s="340"/>
      <c r="E651" s="340"/>
      <c r="F651" s="489"/>
      <c r="G651" s="489"/>
      <c r="H651" s="340"/>
      <c r="I651" s="340"/>
      <c r="J651" s="340"/>
      <c r="K651" s="340"/>
      <c r="L651" s="340"/>
      <c r="M651" s="340"/>
      <c r="N651" s="340"/>
      <c r="O651" s="340"/>
      <c r="P651" s="340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</row>
    <row r="652" ht="12.75" customHeight="1">
      <c r="A652" s="340"/>
      <c r="B652" s="340"/>
      <c r="C652" s="340"/>
      <c r="D652" s="340"/>
      <c r="E652" s="340"/>
      <c r="F652" s="489"/>
      <c r="G652" s="489"/>
      <c r="H652" s="340"/>
      <c r="I652" s="340"/>
      <c r="J652" s="340"/>
      <c r="K652" s="340"/>
      <c r="L652" s="340"/>
      <c r="M652" s="340"/>
      <c r="N652" s="340"/>
      <c r="O652" s="340"/>
      <c r="P652" s="340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</row>
    <row r="653" ht="12.75" customHeight="1">
      <c r="A653" s="340"/>
      <c r="B653" s="340"/>
      <c r="C653" s="340"/>
      <c r="D653" s="340"/>
      <c r="E653" s="340"/>
      <c r="F653" s="489"/>
      <c r="G653" s="489"/>
      <c r="H653" s="340"/>
      <c r="I653" s="340"/>
      <c r="J653" s="340"/>
      <c r="K653" s="340"/>
      <c r="L653" s="340"/>
      <c r="M653" s="340"/>
      <c r="N653" s="340"/>
      <c r="O653" s="340"/>
      <c r="P653" s="340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</row>
    <row r="654" ht="12.75" customHeight="1">
      <c r="A654" s="340"/>
      <c r="B654" s="340"/>
      <c r="C654" s="340"/>
      <c r="D654" s="340"/>
      <c r="E654" s="340"/>
      <c r="F654" s="489"/>
      <c r="G654" s="489"/>
      <c r="H654" s="340"/>
      <c r="I654" s="340"/>
      <c r="J654" s="340"/>
      <c r="K654" s="340"/>
      <c r="L654" s="340"/>
      <c r="M654" s="340"/>
      <c r="N654" s="340"/>
      <c r="O654" s="340"/>
      <c r="P654" s="340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</row>
    <row r="655" ht="12.75" customHeight="1">
      <c r="A655" s="340"/>
      <c r="B655" s="340"/>
      <c r="C655" s="340"/>
      <c r="D655" s="340"/>
      <c r="E655" s="340"/>
      <c r="F655" s="489"/>
      <c r="G655" s="489"/>
      <c r="H655" s="340"/>
      <c r="I655" s="340"/>
      <c r="J655" s="340"/>
      <c r="K655" s="340"/>
      <c r="L655" s="340"/>
      <c r="M655" s="340"/>
      <c r="N655" s="340"/>
      <c r="O655" s="340"/>
      <c r="P655" s="340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</row>
    <row r="656" ht="12.75" customHeight="1">
      <c r="A656" s="340"/>
      <c r="B656" s="340"/>
      <c r="C656" s="340"/>
      <c r="D656" s="340"/>
      <c r="E656" s="340"/>
      <c r="F656" s="489"/>
      <c r="G656" s="489"/>
      <c r="H656" s="340"/>
      <c r="I656" s="340"/>
      <c r="J656" s="340"/>
      <c r="K656" s="340"/>
      <c r="L656" s="340"/>
      <c r="M656" s="340"/>
      <c r="N656" s="340"/>
      <c r="O656" s="340"/>
      <c r="P656" s="340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</row>
    <row r="657" ht="12.75" customHeight="1">
      <c r="A657" s="340"/>
      <c r="B657" s="340"/>
      <c r="C657" s="340"/>
      <c r="D657" s="340"/>
      <c r="E657" s="340"/>
      <c r="F657" s="489"/>
      <c r="G657" s="489"/>
      <c r="H657" s="340"/>
      <c r="I657" s="340"/>
      <c r="J657" s="340"/>
      <c r="K657" s="340"/>
      <c r="L657" s="340"/>
      <c r="M657" s="340"/>
      <c r="N657" s="340"/>
      <c r="O657" s="340"/>
      <c r="P657" s="340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</row>
    <row r="658" ht="12.75" customHeight="1">
      <c r="A658" s="340"/>
      <c r="B658" s="340"/>
      <c r="C658" s="340"/>
      <c r="D658" s="340"/>
      <c r="E658" s="340"/>
      <c r="F658" s="489"/>
      <c r="G658" s="489"/>
      <c r="H658" s="340"/>
      <c r="I658" s="340"/>
      <c r="J658" s="340"/>
      <c r="K658" s="340"/>
      <c r="L658" s="340"/>
      <c r="M658" s="340"/>
      <c r="N658" s="340"/>
      <c r="O658" s="340"/>
      <c r="P658" s="340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</row>
    <row r="659" ht="12.75" customHeight="1">
      <c r="A659" s="340"/>
      <c r="B659" s="340"/>
      <c r="C659" s="340"/>
      <c r="D659" s="340"/>
      <c r="E659" s="340"/>
      <c r="F659" s="489"/>
      <c r="G659" s="489"/>
      <c r="H659" s="340"/>
      <c r="I659" s="340"/>
      <c r="J659" s="340"/>
      <c r="K659" s="340"/>
      <c r="L659" s="340"/>
      <c r="M659" s="340"/>
      <c r="N659" s="340"/>
      <c r="O659" s="340"/>
      <c r="P659" s="340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</row>
    <row r="660" ht="12.75" customHeight="1">
      <c r="A660" s="340"/>
      <c r="B660" s="340"/>
      <c r="C660" s="340"/>
      <c r="D660" s="340"/>
      <c r="E660" s="340"/>
      <c r="F660" s="489"/>
      <c r="G660" s="489"/>
      <c r="H660" s="340"/>
      <c r="I660" s="340"/>
      <c r="J660" s="340"/>
      <c r="K660" s="340"/>
      <c r="L660" s="340"/>
      <c r="M660" s="340"/>
      <c r="N660" s="340"/>
      <c r="O660" s="340"/>
      <c r="P660" s="340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</row>
    <row r="661" ht="12.75" customHeight="1">
      <c r="A661" s="340"/>
      <c r="B661" s="340"/>
      <c r="C661" s="340"/>
      <c r="D661" s="340"/>
      <c r="E661" s="340"/>
      <c r="F661" s="489"/>
      <c r="G661" s="489"/>
      <c r="H661" s="340"/>
      <c r="I661" s="340"/>
      <c r="J661" s="340"/>
      <c r="K661" s="340"/>
      <c r="L661" s="340"/>
      <c r="M661" s="340"/>
      <c r="N661" s="340"/>
      <c r="O661" s="340"/>
      <c r="P661" s="340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</row>
    <row r="662" ht="12.75" customHeight="1">
      <c r="A662" s="340"/>
      <c r="B662" s="340"/>
      <c r="C662" s="340"/>
      <c r="D662" s="340"/>
      <c r="E662" s="340"/>
      <c r="F662" s="489"/>
      <c r="G662" s="489"/>
      <c r="H662" s="340"/>
      <c r="I662" s="340"/>
      <c r="J662" s="340"/>
      <c r="K662" s="340"/>
      <c r="L662" s="340"/>
      <c r="M662" s="340"/>
      <c r="N662" s="340"/>
      <c r="O662" s="340"/>
      <c r="P662" s="340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</row>
    <row r="663" ht="12.75" customHeight="1">
      <c r="A663" s="340"/>
      <c r="B663" s="340"/>
      <c r="C663" s="340"/>
      <c r="D663" s="340"/>
      <c r="E663" s="340"/>
      <c r="F663" s="489"/>
      <c r="G663" s="489"/>
      <c r="H663" s="340"/>
      <c r="I663" s="340"/>
      <c r="J663" s="340"/>
      <c r="K663" s="340"/>
      <c r="L663" s="340"/>
      <c r="M663" s="340"/>
      <c r="N663" s="340"/>
      <c r="O663" s="340"/>
      <c r="P663" s="340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</row>
    <row r="664" ht="12.75" customHeight="1">
      <c r="A664" s="340"/>
      <c r="B664" s="340"/>
      <c r="C664" s="340"/>
      <c r="D664" s="340"/>
      <c r="E664" s="340"/>
      <c r="F664" s="489"/>
      <c r="G664" s="489"/>
      <c r="H664" s="340"/>
      <c r="I664" s="340"/>
      <c r="J664" s="340"/>
      <c r="K664" s="340"/>
      <c r="L664" s="340"/>
      <c r="M664" s="340"/>
      <c r="N664" s="340"/>
      <c r="O664" s="340"/>
      <c r="P664" s="340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</row>
    <row r="665" ht="12.75" customHeight="1">
      <c r="A665" s="340"/>
      <c r="B665" s="340"/>
      <c r="C665" s="340"/>
      <c r="D665" s="340"/>
      <c r="E665" s="340"/>
      <c r="F665" s="489"/>
      <c r="G665" s="489"/>
      <c r="H665" s="340"/>
      <c r="I665" s="340"/>
      <c r="J665" s="340"/>
      <c r="K665" s="340"/>
      <c r="L665" s="340"/>
      <c r="M665" s="340"/>
      <c r="N665" s="340"/>
      <c r="O665" s="340"/>
      <c r="P665" s="340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</row>
    <row r="666" ht="12.75" customHeight="1">
      <c r="A666" s="340"/>
      <c r="B666" s="340"/>
      <c r="C666" s="340"/>
      <c r="D666" s="340"/>
      <c r="E666" s="340"/>
      <c r="F666" s="489"/>
      <c r="G666" s="489"/>
      <c r="H666" s="340"/>
      <c r="I666" s="340"/>
      <c r="J666" s="340"/>
      <c r="K666" s="340"/>
      <c r="L666" s="340"/>
      <c r="M666" s="340"/>
      <c r="N666" s="340"/>
      <c r="O666" s="340"/>
      <c r="P666" s="340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</row>
    <row r="667" ht="12.75" customHeight="1">
      <c r="A667" s="340"/>
      <c r="B667" s="340"/>
      <c r="C667" s="340"/>
      <c r="D667" s="340"/>
      <c r="E667" s="340"/>
      <c r="F667" s="489"/>
      <c r="G667" s="489"/>
      <c r="H667" s="340"/>
      <c r="I667" s="340"/>
      <c r="J667" s="340"/>
      <c r="K667" s="340"/>
      <c r="L667" s="340"/>
      <c r="M667" s="340"/>
      <c r="N667" s="340"/>
      <c r="O667" s="340"/>
      <c r="P667" s="340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</row>
    <row r="668" ht="12.75" customHeight="1">
      <c r="A668" s="340"/>
      <c r="B668" s="340"/>
      <c r="C668" s="340"/>
      <c r="D668" s="340"/>
      <c r="E668" s="340"/>
      <c r="F668" s="489"/>
      <c r="G668" s="489"/>
      <c r="H668" s="340"/>
      <c r="I668" s="340"/>
      <c r="J668" s="340"/>
      <c r="K668" s="340"/>
      <c r="L668" s="340"/>
      <c r="M668" s="340"/>
      <c r="N668" s="340"/>
      <c r="O668" s="340"/>
      <c r="P668" s="340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</row>
    <row r="669" ht="12.75" customHeight="1">
      <c r="A669" s="340"/>
      <c r="B669" s="340"/>
      <c r="C669" s="340"/>
      <c r="D669" s="340"/>
      <c r="E669" s="340"/>
      <c r="F669" s="489"/>
      <c r="G669" s="489"/>
      <c r="H669" s="340"/>
      <c r="I669" s="340"/>
      <c r="J669" s="340"/>
      <c r="K669" s="340"/>
      <c r="L669" s="340"/>
      <c r="M669" s="340"/>
      <c r="N669" s="340"/>
      <c r="O669" s="340"/>
      <c r="P669" s="340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</row>
    <row r="670" ht="12.75" customHeight="1">
      <c r="A670" s="340"/>
      <c r="B670" s="340"/>
      <c r="C670" s="340"/>
      <c r="D670" s="340"/>
      <c r="E670" s="340"/>
      <c r="F670" s="489"/>
      <c r="G670" s="489"/>
      <c r="H670" s="340"/>
      <c r="I670" s="340"/>
      <c r="J670" s="340"/>
      <c r="K670" s="340"/>
      <c r="L670" s="340"/>
      <c r="M670" s="340"/>
      <c r="N670" s="340"/>
      <c r="O670" s="340"/>
      <c r="P670" s="340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</row>
    <row r="671" ht="12.75" customHeight="1">
      <c r="A671" s="340"/>
      <c r="B671" s="340"/>
      <c r="C671" s="340"/>
      <c r="D671" s="340"/>
      <c r="E671" s="340"/>
      <c r="F671" s="489"/>
      <c r="G671" s="489"/>
      <c r="H671" s="340"/>
      <c r="I671" s="340"/>
      <c r="J671" s="340"/>
      <c r="K671" s="340"/>
      <c r="L671" s="340"/>
      <c r="M671" s="340"/>
      <c r="N671" s="340"/>
      <c r="O671" s="340"/>
      <c r="P671" s="340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</row>
    <row r="672" ht="12.75" customHeight="1">
      <c r="A672" s="340"/>
      <c r="B672" s="340"/>
      <c r="C672" s="340"/>
      <c r="D672" s="340"/>
      <c r="E672" s="340"/>
      <c r="F672" s="489"/>
      <c r="G672" s="489"/>
      <c r="H672" s="340"/>
      <c r="I672" s="340"/>
      <c r="J672" s="340"/>
      <c r="K672" s="340"/>
      <c r="L672" s="340"/>
      <c r="M672" s="340"/>
      <c r="N672" s="340"/>
      <c r="O672" s="340"/>
      <c r="P672" s="340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</row>
    <row r="673" ht="12.75" customHeight="1">
      <c r="A673" s="340"/>
      <c r="B673" s="340"/>
      <c r="C673" s="340"/>
      <c r="D673" s="340"/>
      <c r="E673" s="340"/>
      <c r="F673" s="489"/>
      <c r="G673" s="489"/>
      <c r="H673" s="340"/>
      <c r="I673" s="340"/>
      <c r="J673" s="340"/>
      <c r="K673" s="340"/>
      <c r="L673" s="340"/>
      <c r="M673" s="340"/>
      <c r="N673" s="340"/>
      <c r="O673" s="340"/>
      <c r="P673" s="340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</row>
    <row r="674" ht="12.75" customHeight="1">
      <c r="A674" s="340"/>
      <c r="B674" s="340"/>
      <c r="C674" s="340"/>
      <c r="D674" s="340"/>
      <c r="E674" s="340"/>
      <c r="F674" s="489"/>
      <c r="G674" s="489"/>
      <c r="H674" s="340"/>
      <c r="I674" s="340"/>
      <c r="J674" s="340"/>
      <c r="K674" s="340"/>
      <c r="L674" s="340"/>
      <c r="M674" s="340"/>
      <c r="N674" s="340"/>
      <c r="O674" s="340"/>
      <c r="P674" s="340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</row>
    <row r="675" ht="12.75" customHeight="1">
      <c r="A675" s="340"/>
      <c r="B675" s="340"/>
      <c r="C675" s="340"/>
      <c r="D675" s="340"/>
      <c r="E675" s="340"/>
      <c r="F675" s="489"/>
      <c r="G675" s="489"/>
      <c r="H675" s="340"/>
      <c r="I675" s="340"/>
      <c r="J675" s="340"/>
      <c r="K675" s="340"/>
      <c r="L675" s="340"/>
      <c r="M675" s="340"/>
      <c r="N675" s="340"/>
      <c r="O675" s="340"/>
      <c r="P675" s="340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</row>
    <row r="676" ht="12.75" customHeight="1">
      <c r="A676" s="340"/>
      <c r="B676" s="340"/>
      <c r="C676" s="340"/>
      <c r="D676" s="340"/>
      <c r="E676" s="340"/>
      <c r="F676" s="489"/>
      <c r="G676" s="489"/>
      <c r="H676" s="340"/>
      <c r="I676" s="340"/>
      <c r="J676" s="340"/>
      <c r="K676" s="340"/>
      <c r="L676" s="340"/>
      <c r="M676" s="340"/>
      <c r="N676" s="340"/>
      <c r="O676" s="340"/>
      <c r="P676" s="340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</row>
    <row r="677" ht="12.75" customHeight="1">
      <c r="A677" s="340"/>
      <c r="B677" s="340"/>
      <c r="C677" s="340"/>
      <c r="D677" s="340"/>
      <c r="E677" s="340"/>
      <c r="F677" s="489"/>
      <c r="G677" s="489"/>
      <c r="H677" s="340"/>
      <c r="I677" s="340"/>
      <c r="J677" s="340"/>
      <c r="K677" s="340"/>
      <c r="L677" s="340"/>
      <c r="M677" s="340"/>
      <c r="N677" s="340"/>
      <c r="O677" s="340"/>
      <c r="P677" s="340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</row>
    <row r="678" ht="12.75" customHeight="1">
      <c r="A678" s="340"/>
      <c r="B678" s="340"/>
      <c r="C678" s="340"/>
      <c r="D678" s="340"/>
      <c r="E678" s="340"/>
      <c r="F678" s="489"/>
      <c r="G678" s="489"/>
      <c r="H678" s="340"/>
      <c r="I678" s="340"/>
      <c r="J678" s="340"/>
      <c r="K678" s="340"/>
      <c r="L678" s="340"/>
      <c r="M678" s="340"/>
      <c r="N678" s="340"/>
      <c r="O678" s="340"/>
      <c r="P678" s="340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</row>
    <row r="679" ht="12.75" customHeight="1">
      <c r="A679" s="340"/>
      <c r="B679" s="340"/>
      <c r="C679" s="340"/>
      <c r="D679" s="340"/>
      <c r="E679" s="340"/>
      <c r="F679" s="489"/>
      <c r="G679" s="489"/>
      <c r="H679" s="340"/>
      <c r="I679" s="340"/>
      <c r="J679" s="340"/>
      <c r="K679" s="340"/>
      <c r="L679" s="340"/>
      <c r="M679" s="340"/>
      <c r="N679" s="340"/>
      <c r="O679" s="340"/>
      <c r="P679" s="340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</row>
    <row r="680" ht="12.75" customHeight="1">
      <c r="A680" s="340"/>
      <c r="B680" s="340"/>
      <c r="C680" s="340"/>
      <c r="D680" s="340"/>
      <c r="E680" s="340"/>
      <c r="F680" s="489"/>
      <c r="G680" s="489"/>
      <c r="H680" s="340"/>
      <c r="I680" s="340"/>
      <c r="J680" s="340"/>
      <c r="K680" s="340"/>
      <c r="L680" s="340"/>
      <c r="M680" s="340"/>
      <c r="N680" s="340"/>
      <c r="O680" s="340"/>
      <c r="P680" s="340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</row>
    <row r="681" ht="12.75" customHeight="1">
      <c r="A681" s="340"/>
      <c r="B681" s="340"/>
      <c r="C681" s="340"/>
      <c r="D681" s="340"/>
      <c r="E681" s="340"/>
      <c r="F681" s="489"/>
      <c r="G681" s="489"/>
      <c r="H681" s="340"/>
      <c r="I681" s="340"/>
      <c r="J681" s="340"/>
      <c r="K681" s="340"/>
      <c r="L681" s="340"/>
      <c r="M681" s="340"/>
      <c r="N681" s="340"/>
      <c r="O681" s="340"/>
      <c r="P681" s="340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</row>
    <row r="682" ht="12.75" customHeight="1">
      <c r="A682" s="340"/>
      <c r="B682" s="340"/>
      <c r="C682" s="340"/>
      <c r="D682" s="340"/>
      <c r="E682" s="340"/>
      <c r="F682" s="489"/>
      <c r="G682" s="489"/>
      <c r="H682" s="340"/>
      <c r="I682" s="340"/>
      <c r="J682" s="340"/>
      <c r="K682" s="340"/>
      <c r="L682" s="340"/>
      <c r="M682" s="340"/>
      <c r="N682" s="340"/>
      <c r="O682" s="340"/>
      <c r="P682" s="340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</row>
    <row r="683" ht="12.75" customHeight="1">
      <c r="A683" s="340"/>
      <c r="B683" s="340"/>
      <c r="C683" s="340"/>
      <c r="D683" s="340"/>
      <c r="E683" s="340"/>
      <c r="F683" s="489"/>
      <c r="G683" s="489"/>
      <c r="H683" s="340"/>
      <c r="I683" s="340"/>
      <c r="J683" s="340"/>
      <c r="K683" s="340"/>
      <c r="L683" s="340"/>
      <c r="M683" s="340"/>
      <c r="N683" s="340"/>
      <c r="O683" s="340"/>
      <c r="P683" s="340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</row>
    <row r="684" ht="12.75" customHeight="1">
      <c r="A684" s="340"/>
      <c r="B684" s="340"/>
      <c r="C684" s="340"/>
      <c r="D684" s="340"/>
      <c r="E684" s="340"/>
      <c r="F684" s="489"/>
      <c r="G684" s="489"/>
      <c r="H684" s="340"/>
      <c r="I684" s="340"/>
      <c r="J684" s="340"/>
      <c r="K684" s="340"/>
      <c r="L684" s="340"/>
      <c r="M684" s="340"/>
      <c r="N684" s="340"/>
      <c r="O684" s="340"/>
      <c r="P684" s="340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</row>
    <row r="685" ht="12.75" customHeight="1">
      <c r="A685" s="340"/>
      <c r="B685" s="340"/>
      <c r="C685" s="340"/>
      <c r="D685" s="340"/>
      <c r="E685" s="340"/>
      <c r="F685" s="489"/>
      <c r="G685" s="489"/>
      <c r="H685" s="340"/>
      <c r="I685" s="340"/>
      <c r="J685" s="340"/>
      <c r="K685" s="340"/>
      <c r="L685" s="340"/>
      <c r="M685" s="340"/>
      <c r="N685" s="340"/>
      <c r="O685" s="340"/>
      <c r="P685" s="340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</row>
    <row r="686" ht="12.75" customHeight="1">
      <c r="A686" s="340"/>
      <c r="B686" s="340"/>
      <c r="C686" s="340"/>
      <c r="D686" s="340"/>
      <c r="E686" s="340"/>
      <c r="F686" s="489"/>
      <c r="G686" s="489"/>
      <c r="H686" s="340"/>
      <c r="I686" s="340"/>
      <c r="J686" s="340"/>
      <c r="K686" s="340"/>
      <c r="L686" s="340"/>
      <c r="M686" s="340"/>
      <c r="N686" s="340"/>
      <c r="O686" s="340"/>
      <c r="P686" s="340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</row>
    <row r="687" ht="12.75" customHeight="1">
      <c r="A687" s="340"/>
      <c r="B687" s="340"/>
      <c r="C687" s="340"/>
      <c r="D687" s="340"/>
      <c r="E687" s="340"/>
      <c r="F687" s="489"/>
      <c r="G687" s="489"/>
      <c r="H687" s="340"/>
      <c r="I687" s="340"/>
      <c r="J687" s="340"/>
      <c r="K687" s="340"/>
      <c r="L687" s="340"/>
      <c r="M687" s="340"/>
      <c r="N687" s="340"/>
      <c r="O687" s="340"/>
      <c r="P687" s="340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</row>
    <row r="688" ht="12.75" customHeight="1">
      <c r="A688" s="340"/>
      <c r="B688" s="340"/>
      <c r="C688" s="340"/>
      <c r="D688" s="340"/>
      <c r="E688" s="340"/>
      <c r="F688" s="489"/>
      <c r="G688" s="489"/>
      <c r="H688" s="340"/>
      <c r="I688" s="340"/>
      <c r="J688" s="340"/>
      <c r="K688" s="340"/>
      <c r="L688" s="340"/>
      <c r="M688" s="340"/>
      <c r="N688" s="340"/>
      <c r="O688" s="340"/>
      <c r="P688" s="340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</row>
    <row r="689" ht="12.75" customHeight="1">
      <c r="A689" s="340"/>
      <c r="B689" s="340"/>
      <c r="C689" s="340"/>
      <c r="D689" s="340"/>
      <c r="E689" s="340"/>
      <c r="F689" s="489"/>
      <c r="G689" s="489"/>
      <c r="H689" s="340"/>
      <c r="I689" s="340"/>
      <c r="J689" s="340"/>
      <c r="K689" s="340"/>
      <c r="L689" s="340"/>
      <c r="M689" s="340"/>
      <c r="N689" s="340"/>
      <c r="O689" s="340"/>
      <c r="P689" s="340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</row>
    <row r="690" ht="12.75" customHeight="1">
      <c r="A690" s="340"/>
      <c r="B690" s="340"/>
      <c r="C690" s="340"/>
      <c r="D690" s="340"/>
      <c r="E690" s="340"/>
      <c r="F690" s="489"/>
      <c r="G690" s="489"/>
      <c r="H690" s="340"/>
      <c r="I690" s="340"/>
      <c r="J690" s="340"/>
      <c r="K690" s="340"/>
      <c r="L690" s="340"/>
      <c r="M690" s="340"/>
      <c r="N690" s="340"/>
      <c r="O690" s="340"/>
      <c r="P690" s="340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</row>
    <row r="691" ht="12.75" customHeight="1">
      <c r="A691" s="340"/>
      <c r="B691" s="340"/>
      <c r="C691" s="340"/>
      <c r="D691" s="340"/>
      <c r="E691" s="340"/>
      <c r="F691" s="489"/>
      <c r="G691" s="489"/>
      <c r="H691" s="340"/>
      <c r="I691" s="340"/>
      <c r="J691" s="340"/>
      <c r="K691" s="340"/>
      <c r="L691" s="340"/>
      <c r="M691" s="340"/>
      <c r="N691" s="340"/>
      <c r="O691" s="340"/>
      <c r="P691" s="340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</row>
    <row r="692" ht="12.75" customHeight="1">
      <c r="A692" s="340"/>
      <c r="B692" s="340"/>
      <c r="C692" s="340"/>
      <c r="D692" s="340"/>
      <c r="E692" s="340"/>
      <c r="F692" s="489"/>
      <c r="G692" s="489"/>
      <c r="H692" s="340"/>
      <c r="I692" s="340"/>
      <c r="J692" s="340"/>
      <c r="K692" s="340"/>
      <c r="L692" s="340"/>
      <c r="M692" s="340"/>
      <c r="N692" s="340"/>
      <c r="O692" s="340"/>
      <c r="P692" s="340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</row>
    <row r="693" ht="12.75" customHeight="1">
      <c r="A693" s="340"/>
      <c r="B693" s="340"/>
      <c r="C693" s="340"/>
      <c r="D693" s="340"/>
      <c r="E693" s="340"/>
      <c r="F693" s="489"/>
      <c r="G693" s="489"/>
      <c r="H693" s="340"/>
      <c r="I693" s="340"/>
      <c r="J693" s="340"/>
      <c r="K693" s="340"/>
      <c r="L693" s="340"/>
      <c r="M693" s="340"/>
      <c r="N693" s="340"/>
      <c r="O693" s="340"/>
      <c r="P693" s="340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</row>
    <row r="694" ht="12.75" customHeight="1">
      <c r="A694" s="340"/>
      <c r="B694" s="340"/>
      <c r="C694" s="340"/>
      <c r="D694" s="340"/>
      <c r="E694" s="340"/>
      <c r="F694" s="489"/>
      <c r="G694" s="489"/>
      <c r="H694" s="340"/>
      <c r="I694" s="340"/>
      <c r="J694" s="340"/>
      <c r="K694" s="340"/>
      <c r="L694" s="340"/>
      <c r="M694" s="340"/>
      <c r="N694" s="340"/>
      <c r="O694" s="340"/>
      <c r="P694" s="340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</row>
    <row r="695" ht="12.75" customHeight="1">
      <c r="A695" s="340"/>
      <c r="B695" s="340"/>
      <c r="C695" s="340"/>
      <c r="D695" s="340"/>
      <c r="E695" s="340"/>
      <c r="F695" s="489"/>
      <c r="G695" s="489"/>
      <c r="H695" s="340"/>
      <c r="I695" s="340"/>
      <c r="J695" s="340"/>
      <c r="K695" s="340"/>
      <c r="L695" s="340"/>
      <c r="M695" s="340"/>
      <c r="N695" s="340"/>
      <c r="O695" s="340"/>
      <c r="P695" s="340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</row>
    <row r="696" ht="12.75" customHeight="1">
      <c r="A696" s="340"/>
      <c r="B696" s="340"/>
      <c r="C696" s="340"/>
      <c r="D696" s="340"/>
      <c r="E696" s="340"/>
      <c r="F696" s="489"/>
      <c r="G696" s="489"/>
      <c r="H696" s="340"/>
      <c r="I696" s="340"/>
      <c r="J696" s="340"/>
      <c r="K696" s="340"/>
      <c r="L696" s="340"/>
      <c r="M696" s="340"/>
      <c r="N696" s="340"/>
      <c r="O696" s="340"/>
      <c r="P696" s="340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</row>
    <row r="697" ht="12.75" customHeight="1">
      <c r="A697" s="340"/>
      <c r="B697" s="340"/>
      <c r="C697" s="340"/>
      <c r="D697" s="340"/>
      <c r="E697" s="340"/>
      <c r="F697" s="489"/>
      <c r="G697" s="489"/>
      <c r="H697" s="340"/>
      <c r="I697" s="340"/>
      <c r="J697" s="340"/>
      <c r="K697" s="340"/>
      <c r="L697" s="340"/>
      <c r="M697" s="340"/>
      <c r="N697" s="340"/>
      <c r="O697" s="340"/>
      <c r="P697" s="340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</row>
    <row r="698" ht="12.75" customHeight="1">
      <c r="A698" s="340"/>
      <c r="B698" s="340"/>
      <c r="C698" s="340"/>
      <c r="D698" s="340"/>
      <c r="E698" s="340"/>
      <c r="F698" s="489"/>
      <c r="G698" s="489"/>
      <c r="H698" s="340"/>
      <c r="I698" s="340"/>
      <c r="J698" s="340"/>
      <c r="K698" s="340"/>
      <c r="L698" s="340"/>
      <c r="M698" s="340"/>
      <c r="N698" s="340"/>
      <c r="O698" s="340"/>
      <c r="P698" s="340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</row>
    <row r="699" ht="12.75" customHeight="1">
      <c r="A699" s="340"/>
      <c r="B699" s="340"/>
      <c r="C699" s="340"/>
      <c r="D699" s="340"/>
      <c r="E699" s="340"/>
      <c r="F699" s="489"/>
      <c r="G699" s="489"/>
      <c r="H699" s="340"/>
      <c r="I699" s="340"/>
      <c r="J699" s="340"/>
      <c r="K699" s="340"/>
      <c r="L699" s="340"/>
      <c r="M699" s="340"/>
      <c r="N699" s="340"/>
      <c r="O699" s="340"/>
      <c r="P699" s="340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</row>
    <row r="700" ht="12.75" customHeight="1">
      <c r="A700" s="340"/>
      <c r="B700" s="340"/>
      <c r="C700" s="340"/>
      <c r="D700" s="340"/>
      <c r="E700" s="340"/>
      <c r="F700" s="489"/>
      <c r="G700" s="489"/>
      <c r="H700" s="340"/>
      <c r="I700" s="340"/>
      <c r="J700" s="340"/>
      <c r="K700" s="340"/>
      <c r="L700" s="340"/>
      <c r="M700" s="340"/>
      <c r="N700" s="340"/>
      <c r="O700" s="340"/>
      <c r="P700" s="340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</row>
    <row r="701" ht="12.75" customHeight="1">
      <c r="A701" s="340"/>
      <c r="B701" s="340"/>
      <c r="C701" s="340"/>
      <c r="D701" s="340"/>
      <c r="E701" s="340"/>
      <c r="F701" s="489"/>
      <c r="G701" s="489"/>
      <c r="H701" s="340"/>
      <c r="I701" s="340"/>
      <c r="J701" s="340"/>
      <c r="K701" s="340"/>
      <c r="L701" s="340"/>
      <c r="M701" s="340"/>
      <c r="N701" s="340"/>
      <c r="O701" s="340"/>
      <c r="P701" s="340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</row>
    <row r="702" ht="12.75" customHeight="1">
      <c r="A702" s="340"/>
      <c r="B702" s="340"/>
      <c r="C702" s="340"/>
      <c r="D702" s="340"/>
      <c r="E702" s="340"/>
      <c r="F702" s="489"/>
      <c r="G702" s="489"/>
      <c r="H702" s="340"/>
      <c r="I702" s="340"/>
      <c r="J702" s="340"/>
      <c r="K702" s="340"/>
      <c r="L702" s="340"/>
      <c r="M702" s="340"/>
      <c r="N702" s="340"/>
      <c r="O702" s="340"/>
      <c r="P702" s="340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</row>
    <row r="703" ht="12.75" customHeight="1">
      <c r="A703" s="340"/>
      <c r="B703" s="340"/>
      <c r="C703" s="340"/>
      <c r="D703" s="340"/>
      <c r="E703" s="340"/>
      <c r="F703" s="489"/>
      <c r="G703" s="489"/>
      <c r="H703" s="340"/>
      <c r="I703" s="340"/>
      <c r="J703" s="340"/>
      <c r="K703" s="340"/>
      <c r="L703" s="340"/>
      <c r="M703" s="340"/>
      <c r="N703" s="340"/>
      <c r="O703" s="340"/>
      <c r="P703" s="340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</row>
    <row r="704" ht="12.75" customHeight="1">
      <c r="A704" s="340"/>
      <c r="B704" s="340"/>
      <c r="C704" s="340"/>
      <c r="D704" s="340"/>
      <c r="E704" s="340"/>
      <c r="F704" s="489"/>
      <c r="G704" s="489"/>
      <c r="H704" s="340"/>
      <c r="I704" s="340"/>
      <c r="J704" s="340"/>
      <c r="K704" s="340"/>
      <c r="L704" s="340"/>
      <c r="M704" s="340"/>
      <c r="N704" s="340"/>
      <c r="O704" s="340"/>
      <c r="P704" s="340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</row>
    <row r="705" ht="12.75" customHeight="1">
      <c r="A705" s="340"/>
      <c r="B705" s="340"/>
      <c r="C705" s="340"/>
      <c r="D705" s="340"/>
      <c r="E705" s="340"/>
      <c r="F705" s="489"/>
      <c r="G705" s="489"/>
      <c r="H705" s="340"/>
      <c r="I705" s="340"/>
      <c r="J705" s="340"/>
      <c r="K705" s="340"/>
      <c r="L705" s="340"/>
      <c r="M705" s="340"/>
      <c r="N705" s="340"/>
      <c r="O705" s="340"/>
      <c r="P705" s="340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</row>
    <row r="706" ht="12.75" customHeight="1">
      <c r="A706" s="340"/>
      <c r="B706" s="340"/>
      <c r="C706" s="340"/>
      <c r="D706" s="340"/>
      <c r="E706" s="340"/>
      <c r="F706" s="489"/>
      <c r="G706" s="489"/>
      <c r="H706" s="340"/>
      <c r="I706" s="340"/>
      <c r="J706" s="340"/>
      <c r="K706" s="340"/>
      <c r="L706" s="340"/>
      <c r="M706" s="340"/>
      <c r="N706" s="340"/>
      <c r="O706" s="340"/>
      <c r="P706" s="340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</row>
    <row r="707" ht="12.75" customHeight="1">
      <c r="A707" s="340"/>
      <c r="B707" s="340"/>
      <c r="C707" s="340"/>
      <c r="D707" s="340"/>
      <c r="E707" s="340"/>
      <c r="F707" s="489"/>
      <c r="G707" s="489"/>
      <c r="H707" s="340"/>
      <c r="I707" s="340"/>
      <c r="J707" s="340"/>
      <c r="K707" s="340"/>
      <c r="L707" s="340"/>
      <c r="M707" s="340"/>
      <c r="N707" s="340"/>
      <c r="O707" s="340"/>
      <c r="P707" s="340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</row>
    <row r="708" ht="12.75" customHeight="1">
      <c r="A708" s="340"/>
      <c r="B708" s="340"/>
      <c r="C708" s="340"/>
      <c r="D708" s="340"/>
      <c r="E708" s="340"/>
      <c r="F708" s="489"/>
      <c r="G708" s="489"/>
      <c r="H708" s="340"/>
      <c r="I708" s="340"/>
      <c r="J708" s="340"/>
      <c r="K708" s="340"/>
      <c r="L708" s="340"/>
      <c r="M708" s="340"/>
      <c r="N708" s="340"/>
      <c r="O708" s="340"/>
      <c r="P708" s="340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</row>
    <row r="709" ht="12.75" customHeight="1">
      <c r="A709" s="340"/>
      <c r="B709" s="340"/>
      <c r="C709" s="340"/>
      <c r="D709" s="340"/>
      <c r="E709" s="340"/>
      <c r="F709" s="489"/>
      <c r="G709" s="489"/>
      <c r="H709" s="340"/>
      <c r="I709" s="340"/>
      <c r="J709" s="340"/>
      <c r="K709" s="340"/>
      <c r="L709" s="340"/>
      <c r="M709" s="340"/>
      <c r="N709" s="340"/>
      <c r="O709" s="340"/>
      <c r="P709" s="340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</row>
    <row r="710" ht="12.75" customHeight="1">
      <c r="A710" s="340"/>
      <c r="B710" s="340"/>
      <c r="C710" s="340"/>
      <c r="D710" s="340"/>
      <c r="E710" s="340"/>
      <c r="F710" s="489"/>
      <c r="G710" s="489"/>
      <c r="H710" s="340"/>
      <c r="I710" s="340"/>
      <c r="J710" s="340"/>
      <c r="K710" s="340"/>
      <c r="L710" s="340"/>
      <c r="M710" s="340"/>
      <c r="N710" s="340"/>
      <c r="O710" s="340"/>
      <c r="P710" s="340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</row>
    <row r="711" ht="12.75" customHeight="1">
      <c r="A711" s="340"/>
      <c r="B711" s="340"/>
      <c r="C711" s="340"/>
      <c r="D711" s="340"/>
      <c r="E711" s="340"/>
      <c r="F711" s="489"/>
      <c r="G711" s="489"/>
      <c r="H711" s="340"/>
      <c r="I711" s="340"/>
      <c r="J711" s="340"/>
      <c r="K711" s="340"/>
      <c r="L711" s="340"/>
      <c r="M711" s="340"/>
      <c r="N711" s="340"/>
      <c r="O711" s="340"/>
      <c r="P711" s="340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</row>
    <row r="712" ht="12.75" customHeight="1">
      <c r="A712" s="340"/>
      <c r="B712" s="340"/>
      <c r="C712" s="340"/>
      <c r="D712" s="340"/>
      <c r="E712" s="340"/>
      <c r="F712" s="489"/>
      <c r="G712" s="489"/>
      <c r="H712" s="340"/>
      <c r="I712" s="340"/>
      <c r="J712" s="340"/>
      <c r="K712" s="340"/>
      <c r="L712" s="340"/>
      <c r="M712" s="340"/>
      <c r="N712" s="340"/>
      <c r="O712" s="340"/>
      <c r="P712" s="340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</row>
    <row r="713" ht="12.75" customHeight="1">
      <c r="A713" s="340"/>
      <c r="B713" s="340"/>
      <c r="C713" s="340"/>
      <c r="D713" s="340"/>
      <c r="E713" s="340"/>
      <c r="F713" s="489"/>
      <c r="G713" s="489"/>
      <c r="H713" s="340"/>
      <c r="I713" s="340"/>
      <c r="J713" s="340"/>
      <c r="K713" s="340"/>
      <c r="L713" s="340"/>
      <c r="M713" s="340"/>
      <c r="N713" s="340"/>
      <c r="O713" s="340"/>
      <c r="P713" s="340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</row>
    <row r="714" ht="12.75" customHeight="1">
      <c r="A714" s="340"/>
      <c r="B714" s="340"/>
      <c r="C714" s="340"/>
      <c r="D714" s="340"/>
      <c r="E714" s="340"/>
      <c r="F714" s="489"/>
      <c r="G714" s="489"/>
      <c r="H714" s="340"/>
      <c r="I714" s="340"/>
      <c r="J714" s="340"/>
      <c r="K714" s="340"/>
      <c r="L714" s="340"/>
      <c r="M714" s="340"/>
      <c r="N714" s="340"/>
      <c r="O714" s="340"/>
      <c r="P714" s="340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</row>
    <row r="715" ht="12.75" customHeight="1">
      <c r="A715" s="340"/>
      <c r="B715" s="340"/>
      <c r="C715" s="340"/>
      <c r="D715" s="340"/>
      <c r="E715" s="340"/>
      <c r="F715" s="489"/>
      <c r="G715" s="489"/>
      <c r="H715" s="340"/>
      <c r="I715" s="340"/>
      <c r="J715" s="340"/>
      <c r="K715" s="340"/>
      <c r="L715" s="340"/>
      <c r="M715" s="340"/>
      <c r="N715" s="340"/>
      <c r="O715" s="340"/>
      <c r="P715" s="340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</row>
    <row r="716" ht="12.75" customHeight="1">
      <c r="A716" s="340"/>
      <c r="B716" s="340"/>
      <c r="C716" s="340"/>
      <c r="D716" s="340"/>
      <c r="E716" s="340"/>
      <c r="F716" s="489"/>
      <c r="G716" s="489"/>
      <c r="H716" s="340"/>
      <c r="I716" s="340"/>
      <c r="J716" s="340"/>
      <c r="K716" s="340"/>
      <c r="L716" s="340"/>
      <c r="M716" s="340"/>
      <c r="N716" s="340"/>
      <c r="O716" s="340"/>
      <c r="P716" s="340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</row>
    <row r="717" ht="12.75" customHeight="1">
      <c r="A717" s="340"/>
      <c r="B717" s="340"/>
      <c r="C717" s="340"/>
      <c r="D717" s="340"/>
      <c r="E717" s="340"/>
      <c r="F717" s="489"/>
      <c r="G717" s="489"/>
      <c r="H717" s="340"/>
      <c r="I717" s="340"/>
      <c r="J717" s="340"/>
      <c r="K717" s="340"/>
      <c r="L717" s="340"/>
      <c r="M717" s="340"/>
      <c r="N717" s="340"/>
      <c r="O717" s="340"/>
      <c r="P717" s="340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</row>
    <row r="718" ht="12.75" customHeight="1">
      <c r="A718" s="340"/>
      <c r="B718" s="340"/>
      <c r="C718" s="340"/>
      <c r="D718" s="340"/>
      <c r="E718" s="340"/>
      <c r="F718" s="489"/>
      <c r="G718" s="489"/>
      <c r="H718" s="340"/>
      <c r="I718" s="340"/>
      <c r="J718" s="340"/>
      <c r="K718" s="340"/>
      <c r="L718" s="340"/>
      <c r="M718" s="340"/>
      <c r="N718" s="340"/>
      <c r="O718" s="340"/>
      <c r="P718" s="340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</row>
    <row r="719" ht="12.75" customHeight="1">
      <c r="A719" s="340"/>
      <c r="B719" s="340"/>
      <c r="C719" s="340"/>
      <c r="D719" s="340"/>
      <c r="E719" s="340"/>
      <c r="F719" s="489"/>
      <c r="G719" s="489"/>
      <c r="H719" s="340"/>
      <c r="I719" s="340"/>
      <c r="J719" s="340"/>
      <c r="K719" s="340"/>
      <c r="L719" s="340"/>
      <c r="M719" s="340"/>
      <c r="N719" s="340"/>
      <c r="O719" s="340"/>
      <c r="P719" s="340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</row>
    <row r="720" ht="12.75" customHeight="1">
      <c r="A720" s="340"/>
      <c r="B720" s="340"/>
      <c r="C720" s="340"/>
      <c r="D720" s="340"/>
      <c r="E720" s="340"/>
      <c r="F720" s="489"/>
      <c r="G720" s="489"/>
      <c r="H720" s="340"/>
      <c r="I720" s="340"/>
      <c r="J720" s="340"/>
      <c r="K720" s="340"/>
      <c r="L720" s="340"/>
      <c r="M720" s="340"/>
      <c r="N720" s="340"/>
      <c r="O720" s="340"/>
      <c r="P720" s="340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</row>
    <row r="721" ht="12.75" customHeight="1">
      <c r="A721" s="340"/>
      <c r="B721" s="340"/>
      <c r="C721" s="340"/>
      <c r="D721" s="340"/>
      <c r="E721" s="340"/>
      <c r="F721" s="489"/>
      <c r="G721" s="489"/>
      <c r="H721" s="340"/>
      <c r="I721" s="340"/>
      <c r="J721" s="340"/>
      <c r="K721" s="340"/>
      <c r="L721" s="340"/>
      <c r="M721" s="340"/>
      <c r="N721" s="340"/>
      <c r="O721" s="340"/>
      <c r="P721" s="340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</row>
    <row r="722" ht="12.75" customHeight="1">
      <c r="A722" s="340"/>
      <c r="B722" s="340"/>
      <c r="C722" s="340"/>
      <c r="D722" s="340"/>
      <c r="E722" s="340"/>
      <c r="F722" s="489"/>
      <c r="G722" s="489"/>
      <c r="H722" s="340"/>
      <c r="I722" s="340"/>
      <c r="J722" s="340"/>
      <c r="K722" s="340"/>
      <c r="L722" s="340"/>
      <c r="M722" s="340"/>
      <c r="N722" s="340"/>
      <c r="O722" s="340"/>
      <c r="P722" s="340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</row>
    <row r="723" ht="12.75" customHeight="1">
      <c r="A723" s="340"/>
      <c r="B723" s="340"/>
      <c r="C723" s="340"/>
      <c r="D723" s="340"/>
      <c r="E723" s="340"/>
      <c r="F723" s="489"/>
      <c r="G723" s="489"/>
      <c r="H723" s="340"/>
      <c r="I723" s="340"/>
      <c r="J723" s="340"/>
      <c r="K723" s="340"/>
      <c r="L723" s="340"/>
      <c r="M723" s="340"/>
      <c r="N723" s="340"/>
      <c r="O723" s="340"/>
      <c r="P723" s="340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</row>
    <row r="724" ht="12.75" customHeight="1">
      <c r="A724" s="340"/>
      <c r="B724" s="340"/>
      <c r="C724" s="340"/>
      <c r="D724" s="340"/>
      <c r="E724" s="340"/>
      <c r="F724" s="489"/>
      <c r="G724" s="489"/>
      <c r="H724" s="340"/>
      <c r="I724" s="340"/>
      <c r="J724" s="340"/>
      <c r="K724" s="340"/>
      <c r="L724" s="340"/>
      <c r="M724" s="340"/>
      <c r="N724" s="340"/>
      <c r="O724" s="340"/>
      <c r="P724" s="340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</row>
    <row r="725" ht="12.75" customHeight="1">
      <c r="A725" s="340"/>
      <c r="B725" s="340"/>
      <c r="C725" s="340"/>
      <c r="D725" s="340"/>
      <c r="E725" s="340"/>
      <c r="F725" s="489"/>
      <c r="G725" s="489"/>
      <c r="H725" s="340"/>
      <c r="I725" s="340"/>
      <c r="J725" s="340"/>
      <c r="K725" s="340"/>
      <c r="L725" s="340"/>
      <c r="M725" s="340"/>
      <c r="N725" s="340"/>
      <c r="O725" s="340"/>
      <c r="P725" s="340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</row>
    <row r="726" ht="12.75" customHeight="1">
      <c r="A726" s="340"/>
      <c r="B726" s="340"/>
      <c r="C726" s="340"/>
      <c r="D726" s="340"/>
      <c r="E726" s="340"/>
      <c r="F726" s="489"/>
      <c r="G726" s="489"/>
      <c r="H726" s="340"/>
      <c r="I726" s="340"/>
      <c r="J726" s="340"/>
      <c r="K726" s="340"/>
      <c r="L726" s="340"/>
      <c r="M726" s="340"/>
      <c r="N726" s="340"/>
      <c r="O726" s="340"/>
      <c r="P726" s="340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</row>
    <row r="727" ht="12.75" customHeight="1">
      <c r="A727" s="340"/>
      <c r="B727" s="340"/>
      <c r="C727" s="340"/>
      <c r="D727" s="340"/>
      <c r="E727" s="340"/>
      <c r="F727" s="489"/>
      <c r="G727" s="489"/>
      <c r="H727" s="340"/>
      <c r="I727" s="340"/>
      <c r="J727" s="340"/>
      <c r="K727" s="340"/>
      <c r="L727" s="340"/>
      <c r="M727" s="340"/>
      <c r="N727" s="340"/>
      <c r="O727" s="340"/>
      <c r="P727" s="340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</row>
    <row r="728" ht="12.75" customHeight="1">
      <c r="A728" s="340"/>
      <c r="B728" s="340"/>
      <c r="C728" s="340"/>
      <c r="D728" s="340"/>
      <c r="E728" s="340"/>
      <c r="F728" s="489"/>
      <c r="G728" s="489"/>
      <c r="H728" s="340"/>
      <c r="I728" s="340"/>
      <c r="J728" s="340"/>
      <c r="K728" s="340"/>
      <c r="L728" s="340"/>
      <c r="M728" s="340"/>
      <c r="N728" s="340"/>
      <c r="O728" s="340"/>
      <c r="P728" s="340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</row>
    <row r="729" ht="12.75" customHeight="1">
      <c r="A729" s="340"/>
      <c r="B729" s="340"/>
      <c r="C729" s="340"/>
      <c r="D729" s="340"/>
      <c r="E729" s="340"/>
      <c r="F729" s="489"/>
      <c r="G729" s="489"/>
      <c r="H729" s="340"/>
      <c r="I729" s="340"/>
      <c r="J729" s="340"/>
      <c r="K729" s="340"/>
      <c r="L729" s="340"/>
      <c r="M729" s="340"/>
      <c r="N729" s="340"/>
      <c r="O729" s="340"/>
      <c r="P729" s="340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</row>
    <row r="730" ht="12.75" customHeight="1">
      <c r="A730" s="340"/>
      <c r="B730" s="340"/>
      <c r="C730" s="340"/>
      <c r="D730" s="340"/>
      <c r="E730" s="340"/>
      <c r="F730" s="489"/>
      <c r="G730" s="489"/>
      <c r="H730" s="340"/>
      <c r="I730" s="340"/>
      <c r="J730" s="340"/>
      <c r="K730" s="340"/>
      <c r="L730" s="340"/>
      <c r="M730" s="340"/>
      <c r="N730" s="340"/>
      <c r="O730" s="340"/>
      <c r="P730" s="340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</row>
    <row r="731" ht="12.75" customHeight="1">
      <c r="A731" s="340"/>
      <c r="B731" s="340"/>
      <c r="C731" s="340"/>
      <c r="D731" s="340"/>
      <c r="E731" s="340"/>
      <c r="F731" s="489"/>
      <c r="G731" s="489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</row>
    <row r="732" ht="12.75" customHeight="1">
      <c r="A732" s="340"/>
      <c r="B732" s="340"/>
      <c r="C732" s="340"/>
      <c r="D732" s="340"/>
      <c r="E732" s="340"/>
      <c r="F732" s="489"/>
      <c r="G732" s="489"/>
      <c r="H732" s="340"/>
      <c r="I732" s="340"/>
      <c r="J732" s="340"/>
      <c r="K732" s="340"/>
      <c r="L732" s="340"/>
      <c r="M732" s="340"/>
      <c r="N732" s="340"/>
      <c r="O732" s="340"/>
      <c r="P732" s="340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</row>
    <row r="733" ht="12.75" customHeight="1">
      <c r="A733" s="340"/>
      <c r="B733" s="340"/>
      <c r="C733" s="340"/>
      <c r="D733" s="340"/>
      <c r="E733" s="340"/>
      <c r="F733" s="489"/>
      <c r="G733" s="489"/>
      <c r="H733" s="340"/>
      <c r="I733" s="340"/>
      <c r="J733" s="340"/>
      <c r="K733" s="340"/>
      <c r="L733" s="340"/>
      <c r="M733" s="340"/>
      <c r="N733" s="340"/>
      <c r="O733" s="340"/>
      <c r="P733" s="340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</row>
    <row r="734" ht="12.75" customHeight="1">
      <c r="A734" s="340"/>
      <c r="B734" s="340"/>
      <c r="C734" s="340"/>
      <c r="D734" s="340"/>
      <c r="E734" s="340"/>
      <c r="F734" s="489"/>
      <c r="G734" s="489"/>
      <c r="H734" s="340"/>
      <c r="I734" s="340"/>
      <c r="J734" s="340"/>
      <c r="K734" s="340"/>
      <c r="L734" s="340"/>
      <c r="M734" s="340"/>
      <c r="N734" s="340"/>
      <c r="O734" s="340"/>
      <c r="P734" s="340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</row>
    <row r="735" ht="12.75" customHeight="1">
      <c r="A735" s="340"/>
      <c r="B735" s="340"/>
      <c r="C735" s="340"/>
      <c r="D735" s="340"/>
      <c r="E735" s="340"/>
      <c r="F735" s="489"/>
      <c r="G735" s="489"/>
      <c r="H735" s="340"/>
      <c r="I735" s="340"/>
      <c r="J735" s="340"/>
      <c r="K735" s="340"/>
      <c r="L735" s="340"/>
      <c r="M735" s="340"/>
      <c r="N735" s="340"/>
      <c r="O735" s="340"/>
      <c r="P735" s="340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</row>
    <row r="736" ht="12.75" customHeight="1">
      <c r="A736" s="340"/>
      <c r="B736" s="340"/>
      <c r="C736" s="340"/>
      <c r="D736" s="340"/>
      <c r="E736" s="340"/>
      <c r="F736" s="489"/>
      <c r="G736" s="489"/>
      <c r="H736" s="340"/>
      <c r="I736" s="340"/>
      <c r="J736" s="340"/>
      <c r="K736" s="340"/>
      <c r="L736" s="340"/>
      <c r="M736" s="340"/>
      <c r="N736" s="340"/>
      <c r="O736" s="340"/>
      <c r="P736" s="340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</row>
    <row r="737" ht="12.75" customHeight="1">
      <c r="A737" s="340"/>
      <c r="B737" s="340"/>
      <c r="C737" s="340"/>
      <c r="D737" s="340"/>
      <c r="E737" s="340"/>
      <c r="F737" s="489"/>
      <c r="G737" s="489"/>
      <c r="H737" s="340"/>
      <c r="I737" s="340"/>
      <c r="J737" s="340"/>
      <c r="K737" s="340"/>
      <c r="L737" s="340"/>
      <c r="M737" s="340"/>
      <c r="N737" s="340"/>
      <c r="O737" s="340"/>
      <c r="P737" s="340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</row>
    <row r="738" ht="12.75" customHeight="1">
      <c r="A738" s="340"/>
      <c r="B738" s="340"/>
      <c r="C738" s="340"/>
      <c r="D738" s="340"/>
      <c r="E738" s="340"/>
      <c r="F738" s="489"/>
      <c r="G738" s="489"/>
      <c r="H738" s="340"/>
      <c r="I738" s="340"/>
      <c r="J738" s="340"/>
      <c r="K738" s="340"/>
      <c r="L738" s="340"/>
      <c r="M738" s="340"/>
      <c r="N738" s="340"/>
      <c r="O738" s="340"/>
      <c r="P738" s="340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</row>
    <row r="739" ht="12.75" customHeight="1">
      <c r="A739" s="340"/>
      <c r="B739" s="340"/>
      <c r="C739" s="340"/>
      <c r="D739" s="340"/>
      <c r="E739" s="340"/>
      <c r="F739" s="489"/>
      <c r="G739" s="489"/>
      <c r="H739" s="340"/>
      <c r="I739" s="340"/>
      <c r="J739" s="340"/>
      <c r="K739" s="340"/>
      <c r="L739" s="340"/>
      <c r="M739" s="340"/>
      <c r="N739" s="340"/>
      <c r="O739" s="340"/>
      <c r="P739" s="340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</row>
    <row r="740" ht="12.75" customHeight="1">
      <c r="A740" s="340"/>
      <c r="B740" s="340"/>
      <c r="C740" s="340"/>
      <c r="D740" s="340"/>
      <c r="E740" s="340"/>
      <c r="F740" s="489"/>
      <c r="G740" s="489"/>
      <c r="H740" s="340"/>
      <c r="I740" s="340"/>
      <c r="J740" s="340"/>
      <c r="K740" s="340"/>
      <c r="L740" s="340"/>
      <c r="M740" s="340"/>
      <c r="N740" s="340"/>
      <c r="O740" s="340"/>
      <c r="P740" s="340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</row>
    <row r="741" ht="12.75" customHeight="1">
      <c r="A741" s="340"/>
      <c r="B741" s="340"/>
      <c r="C741" s="340"/>
      <c r="D741" s="340"/>
      <c r="E741" s="340"/>
      <c r="F741" s="489"/>
      <c r="G741" s="489"/>
      <c r="H741" s="340"/>
      <c r="I741" s="340"/>
      <c r="J741" s="340"/>
      <c r="K741" s="340"/>
      <c r="L741" s="340"/>
      <c r="M741" s="340"/>
      <c r="N741" s="340"/>
      <c r="O741" s="340"/>
      <c r="P741" s="340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</row>
    <row r="742" ht="12.75" customHeight="1">
      <c r="A742" s="340"/>
      <c r="B742" s="340"/>
      <c r="C742" s="340"/>
      <c r="D742" s="340"/>
      <c r="E742" s="340"/>
      <c r="F742" s="489"/>
      <c r="G742" s="489"/>
      <c r="H742" s="340"/>
      <c r="I742" s="340"/>
      <c r="J742" s="340"/>
      <c r="K742" s="340"/>
      <c r="L742" s="340"/>
      <c r="M742" s="340"/>
      <c r="N742" s="340"/>
      <c r="O742" s="340"/>
      <c r="P742" s="340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</row>
    <row r="743" ht="12.75" customHeight="1">
      <c r="A743" s="340"/>
      <c r="B743" s="340"/>
      <c r="C743" s="340"/>
      <c r="D743" s="340"/>
      <c r="E743" s="340"/>
      <c r="F743" s="489"/>
      <c r="G743" s="489"/>
      <c r="H743" s="340"/>
      <c r="I743" s="340"/>
      <c r="J743" s="340"/>
      <c r="K743" s="340"/>
      <c r="L743" s="340"/>
      <c r="M743" s="340"/>
      <c r="N743" s="340"/>
      <c r="O743" s="340"/>
      <c r="P743" s="340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</row>
    <row r="744" ht="12.75" customHeight="1">
      <c r="A744" s="340"/>
      <c r="B744" s="340"/>
      <c r="C744" s="340"/>
      <c r="D744" s="340"/>
      <c r="E744" s="340"/>
      <c r="F744" s="489"/>
      <c r="G744" s="489"/>
      <c r="H744" s="340"/>
      <c r="I744" s="340"/>
      <c r="J744" s="340"/>
      <c r="K744" s="340"/>
      <c r="L744" s="340"/>
      <c r="M744" s="340"/>
      <c r="N744" s="340"/>
      <c r="O744" s="340"/>
      <c r="P744" s="340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</row>
    <row r="745" ht="12.75" customHeight="1">
      <c r="A745" s="340"/>
      <c r="B745" s="340"/>
      <c r="C745" s="340"/>
      <c r="D745" s="340"/>
      <c r="E745" s="340"/>
      <c r="F745" s="489"/>
      <c r="G745" s="489"/>
      <c r="H745" s="340"/>
      <c r="I745" s="340"/>
      <c r="J745" s="340"/>
      <c r="K745" s="340"/>
      <c r="L745" s="340"/>
      <c r="M745" s="340"/>
      <c r="N745" s="340"/>
      <c r="O745" s="340"/>
      <c r="P745" s="340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</row>
    <row r="746" ht="12.75" customHeight="1">
      <c r="A746" s="340"/>
      <c r="B746" s="340"/>
      <c r="C746" s="340"/>
      <c r="D746" s="340"/>
      <c r="E746" s="340"/>
      <c r="F746" s="489"/>
      <c r="G746" s="489"/>
      <c r="H746" s="340"/>
      <c r="I746" s="340"/>
      <c r="J746" s="340"/>
      <c r="K746" s="340"/>
      <c r="L746" s="340"/>
      <c r="M746" s="340"/>
      <c r="N746" s="340"/>
      <c r="O746" s="340"/>
      <c r="P746" s="340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</row>
    <row r="747" ht="12.75" customHeight="1">
      <c r="A747" s="340"/>
      <c r="B747" s="340"/>
      <c r="C747" s="340"/>
      <c r="D747" s="340"/>
      <c r="E747" s="340"/>
      <c r="F747" s="489"/>
      <c r="G747" s="489"/>
      <c r="H747" s="340"/>
      <c r="I747" s="340"/>
      <c r="J747" s="340"/>
      <c r="K747" s="340"/>
      <c r="L747" s="340"/>
      <c r="M747" s="340"/>
      <c r="N747" s="340"/>
      <c r="O747" s="340"/>
      <c r="P747" s="340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</row>
    <row r="748" ht="12.75" customHeight="1">
      <c r="A748" s="340"/>
      <c r="B748" s="340"/>
      <c r="C748" s="340"/>
      <c r="D748" s="340"/>
      <c r="E748" s="340"/>
      <c r="F748" s="489"/>
      <c r="G748" s="489"/>
      <c r="H748" s="340"/>
      <c r="I748" s="340"/>
      <c r="J748" s="340"/>
      <c r="K748" s="340"/>
      <c r="L748" s="340"/>
      <c r="M748" s="340"/>
      <c r="N748" s="340"/>
      <c r="O748" s="340"/>
      <c r="P748" s="340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</row>
    <row r="749" ht="12.75" customHeight="1">
      <c r="A749" s="340"/>
      <c r="B749" s="340"/>
      <c r="C749" s="340"/>
      <c r="D749" s="340"/>
      <c r="E749" s="340"/>
      <c r="F749" s="489"/>
      <c r="G749" s="489"/>
      <c r="H749" s="340"/>
      <c r="I749" s="340"/>
      <c r="J749" s="340"/>
      <c r="K749" s="340"/>
      <c r="L749" s="340"/>
      <c r="M749" s="340"/>
      <c r="N749" s="340"/>
      <c r="O749" s="340"/>
      <c r="P749" s="340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</row>
    <row r="750" ht="12.75" customHeight="1">
      <c r="A750" s="340"/>
      <c r="B750" s="340"/>
      <c r="C750" s="340"/>
      <c r="D750" s="340"/>
      <c r="E750" s="340"/>
      <c r="F750" s="489"/>
      <c r="G750" s="489"/>
      <c r="H750" s="340"/>
      <c r="I750" s="340"/>
      <c r="J750" s="340"/>
      <c r="K750" s="340"/>
      <c r="L750" s="340"/>
      <c r="M750" s="340"/>
      <c r="N750" s="340"/>
      <c r="O750" s="340"/>
      <c r="P750" s="340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</row>
    <row r="751" ht="12.75" customHeight="1">
      <c r="A751" s="340"/>
      <c r="B751" s="340"/>
      <c r="C751" s="340"/>
      <c r="D751" s="340"/>
      <c r="E751" s="340"/>
      <c r="F751" s="489"/>
      <c r="G751" s="489"/>
      <c r="H751" s="340"/>
      <c r="I751" s="340"/>
      <c r="J751" s="340"/>
      <c r="K751" s="340"/>
      <c r="L751" s="340"/>
      <c r="M751" s="340"/>
      <c r="N751" s="340"/>
      <c r="O751" s="340"/>
      <c r="P751" s="340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</row>
    <row r="752" ht="12.75" customHeight="1">
      <c r="A752" s="340"/>
      <c r="B752" s="340"/>
      <c r="C752" s="340"/>
      <c r="D752" s="340"/>
      <c r="E752" s="340"/>
      <c r="F752" s="489"/>
      <c r="G752" s="489"/>
      <c r="H752" s="340"/>
      <c r="I752" s="340"/>
      <c r="J752" s="340"/>
      <c r="K752" s="340"/>
      <c r="L752" s="340"/>
      <c r="M752" s="340"/>
      <c r="N752" s="340"/>
      <c r="O752" s="340"/>
      <c r="P752" s="340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</row>
    <row r="753" ht="12.75" customHeight="1">
      <c r="A753" s="340"/>
      <c r="B753" s="340"/>
      <c r="C753" s="340"/>
      <c r="D753" s="340"/>
      <c r="E753" s="340"/>
      <c r="F753" s="489"/>
      <c r="G753" s="489"/>
      <c r="H753" s="340"/>
      <c r="I753" s="340"/>
      <c r="J753" s="340"/>
      <c r="K753" s="340"/>
      <c r="L753" s="340"/>
      <c r="M753" s="340"/>
      <c r="N753" s="340"/>
      <c r="O753" s="340"/>
      <c r="P753" s="340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</row>
    <row r="754" ht="12.75" customHeight="1">
      <c r="A754" s="340"/>
      <c r="B754" s="340"/>
      <c r="C754" s="340"/>
      <c r="D754" s="340"/>
      <c r="E754" s="340"/>
      <c r="F754" s="489"/>
      <c r="G754" s="489"/>
      <c r="H754" s="340"/>
      <c r="I754" s="340"/>
      <c r="J754" s="340"/>
      <c r="K754" s="340"/>
      <c r="L754" s="340"/>
      <c r="M754" s="340"/>
      <c r="N754" s="340"/>
      <c r="O754" s="340"/>
      <c r="P754" s="340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</row>
    <row r="755" ht="12.75" customHeight="1">
      <c r="A755" s="340"/>
      <c r="B755" s="340"/>
      <c r="C755" s="340"/>
      <c r="D755" s="340"/>
      <c r="E755" s="340"/>
      <c r="F755" s="489"/>
      <c r="G755" s="489"/>
      <c r="H755" s="340"/>
      <c r="I755" s="340"/>
      <c r="J755" s="340"/>
      <c r="K755" s="340"/>
      <c r="L755" s="340"/>
      <c r="M755" s="340"/>
      <c r="N755" s="340"/>
      <c r="O755" s="340"/>
      <c r="P755" s="340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</row>
    <row r="756" ht="12.75" customHeight="1">
      <c r="A756" s="340"/>
      <c r="B756" s="340"/>
      <c r="C756" s="340"/>
      <c r="D756" s="340"/>
      <c r="E756" s="340"/>
      <c r="F756" s="489"/>
      <c r="G756" s="489"/>
      <c r="H756" s="340"/>
      <c r="I756" s="340"/>
      <c r="J756" s="340"/>
      <c r="K756" s="340"/>
      <c r="L756" s="340"/>
      <c r="M756" s="340"/>
      <c r="N756" s="340"/>
      <c r="O756" s="340"/>
      <c r="P756" s="340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</row>
    <row r="757" ht="12.75" customHeight="1">
      <c r="A757" s="340"/>
      <c r="B757" s="340"/>
      <c r="C757" s="340"/>
      <c r="D757" s="340"/>
      <c r="E757" s="340"/>
      <c r="F757" s="489"/>
      <c r="G757" s="489"/>
      <c r="H757" s="340"/>
      <c r="I757" s="340"/>
      <c r="J757" s="340"/>
      <c r="K757" s="340"/>
      <c r="L757" s="340"/>
      <c r="M757" s="340"/>
      <c r="N757" s="340"/>
      <c r="O757" s="340"/>
      <c r="P757" s="340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</row>
    <row r="758" ht="12.75" customHeight="1">
      <c r="A758" s="340"/>
      <c r="B758" s="340"/>
      <c r="C758" s="340"/>
      <c r="D758" s="340"/>
      <c r="E758" s="340"/>
      <c r="F758" s="489"/>
      <c r="G758" s="489"/>
      <c r="H758" s="340"/>
      <c r="I758" s="340"/>
      <c r="J758" s="340"/>
      <c r="K758" s="340"/>
      <c r="L758" s="340"/>
      <c r="M758" s="340"/>
      <c r="N758" s="340"/>
      <c r="O758" s="340"/>
      <c r="P758" s="340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</row>
    <row r="759" ht="12.75" customHeight="1">
      <c r="A759" s="340"/>
      <c r="B759" s="340"/>
      <c r="C759" s="340"/>
      <c r="D759" s="340"/>
      <c r="E759" s="340"/>
      <c r="F759" s="489"/>
      <c r="G759" s="489"/>
      <c r="H759" s="340"/>
      <c r="I759" s="340"/>
      <c r="J759" s="340"/>
      <c r="K759" s="340"/>
      <c r="L759" s="340"/>
      <c r="M759" s="340"/>
      <c r="N759" s="340"/>
      <c r="O759" s="340"/>
      <c r="P759" s="340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</row>
    <row r="760" ht="12.75" customHeight="1">
      <c r="A760" s="340"/>
      <c r="B760" s="340"/>
      <c r="C760" s="340"/>
      <c r="D760" s="340"/>
      <c r="E760" s="340"/>
      <c r="F760" s="489"/>
      <c r="G760" s="489"/>
      <c r="H760" s="340"/>
      <c r="I760" s="340"/>
      <c r="J760" s="340"/>
      <c r="K760" s="340"/>
      <c r="L760" s="340"/>
      <c r="M760" s="340"/>
      <c r="N760" s="340"/>
      <c r="O760" s="340"/>
      <c r="P760" s="340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</row>
    <row r="761" ht="12.75" customHeight="1">
      <c r="A761" s="340"/>
      <c r="B761" s="340"/>
      <c r="C761" s="340"/>
      <c r="D761" s="340"/>
      <c r="E761" s="340"/>
      <c r="F761" s="489"/>
      <c r="G761" s="489"/>
      <c r="H761" s="340"/>
      <c r="I761" s="340"/>
      <c r="J761" s="340"/>
      <c r="K761" s="340"/>
      <c r="L761" s="340"/>
      <c r="M761" s="340"/>
      <c r="N761" s="340"/>
      <c r="O761" s="340"/>
      <c r="P761" s="340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</row>
    <row r="762" ht="12.75" customHeight="1">
      <c r="A762" s="340"/>
      <c r="B762" s="340"/>
      <c r="C762" s="340"/>
      <c r="D762" s="340"/>
      <c r="E762" s="340"/>
      <c r="F762" s="489"/>
      <c r="G762" s="489"/>
      <c r="H762" s="340"/>
      <c r="I762" s="340"/>
      <c r="J762" s="340"/>
      <c r="K762" s="340"/>
      <c r="L762" s="340"/>
      <c r="M762" s="340"/>
      <c r="N762" s="340"/>
      <c r="O762" s="340"/>
      <c r="P762" s="340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</row>
    <row r="763" ht="12.75" customHeight="1">
      <c r="A763" s="340"/>
      <c r="B763" s="340"/>
      <c r="C763" s="340"/>
      <c r="D763" s="340"/>
      <c r="E763" s="340"/>
      <c r="F763" s="489"/>
      <c r="G763" s="489"/>
      <c r="H763" s="340"/>
      <c r="I763" s="340"/>
      <c r="J763" s="340"/>
      <c r="K763" s="340"/>
      <c r="L763" s="340"/>
      <c r="M763" s="340"/>
      <c r="N763" s="340"/>
      <c r="O763" s="340"/>
      <c r="P763" s="340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</row>
    <row r="764" ht="12.75" customHeight="1">
      <c r="A764" s="340"/>
      <c r="B764" s="340"/>
      <c r="C764" s="340"/>
      <c r="D764" s="340"/>
      <c r="E764" s="340"/>
      <c r="F764" s="489"/>
      <c r="G764" s="489"/>
      <c r="H764" s="340"/>
      <c r="I764" s="340"/>
      <c r="J764" s="340"/>
      <c r="K764" s="340"/>
      <c r="L764" s="340"/>
      <c r="M764" s="340"/>
      <c r="N764" s="340"/>
      <c r="O764" s="340"/>
      <c r="P764" s="340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</row>
    <row r="765" ht="12.75" customHeight="1">
      <c r="A765" s="340"/>
      <c r="B765" s="340"/>
      <c r="C765" s="340"/>
      <c r="D765" s="340"/>
      <c r="E765" s="340"/>
      <c r="F765" s="489"/>
      <c r="G765" s="489"/>
      <c r="H765" s="340"/>
      <c r="I765" s="340"/>
      <c r="J765" s="340"/>
      <c r="K765" s="340"/>
      <c r="L765" s="340"/>
      <c r="M765" s="340"/>
      <c r="N765" s="340"/>
      <c r="O765" s="340"/>
      <c r="P765" s="340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</row>
    <row r="766" ht="12.75" customHeight="1">
      <c r="A766" s="340"/>
      <c r="B766" s="340"/>
      <c r="C766" s="340"/>
      <c r="D766" s="340"/>
      <c r="E766" s="340"/>
      <c r="F766" s="489"/>
      <c r="G766" s="489"/>
      <c r="H766" s="340"/>
      <c r="I766" s="340"/>
      <c r="J766" s="340"/>
      <c r="K766" s="340"/>
      <c r="L766" s="340"/>
      <c r="M766" s="340"/>
      <c r="N766" s="340"/>
      <c r="O766" s="340"/>
      <c r="P766" s="340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</row>
    <row r="767" ht="12.75" customHeight="1">
      <c r="A767" s="340"/>
      <c r="B767" s="340"/>
      <c r="C767" s="340"/>
      <c r="D767" s="340"/>
      <c r="E767" s="340"/>
      <c r="F767" s="489"/>
      <c r="G767" s="489"/>
      <c r="H767" s="340"/>
      <c r="I767" s="340"/>
      <c r="J767" s="340"/>
      <c r="K767" s="340"/>
      <c r="L767" s="340"/>
      <c r="M767" s="340"/>
      <c r="N767" s="340"/>
      <c r="O767" s="340"/>
      <c r="P767" s="340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</row>
    <row r="768" ht="12.75" customHeight="1">
      <c r="A768" s="340"/>
      <c r="B768" s="340"/>
      <c r="C768" s="340"/>
      <c r="D768" s="340"/>
      <c r="E768" s="340"/>
      <c r="F768" s="489"/>
      <c r="G768" s="489"/>
      <c r="H768" s="340"/>
      <c r="I768" s="340"/>
      <c r="J768" s="340"/>
      <c r="K768" s="340"/>
      <c r="L768" s="340"/>
      <c r="M768" s="340"/>
      <c r="N768" s="340"/>
      <c r="O768" s="340"/>
      <c r="P768" s="340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</row>
    <row r="769" ht="12.75" customHeight="1">
      <c r="A769" s="340"/>
      <c r="B769" s="340"/>
      <c r="C769" s="340"/>
      <c r="D769" s="340"/>
      <c r="E769" s="340"/>
      <c r="F769" s="489"/>
      <c r="G769" s="489"/>
      <c r="H769" s="340"/>
      <c r="I769" s="340"/>
      <c r="J769" s="340"/>
      <c r="K769" s="340"/>
      <c r="L769" s="340"/>
      <c r="M769" s="340"/>
      <c r="N769" s="340"/>
      <c r="O769" s="340"/>
      <c r="P769" s="340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</row>
    <row r="770" ht="12.75" customHeight="1">
      <c r="A770" s="340"/>
      <c r="B770" s="340"/>
      <c r="C770" s="340"/>
      <c r="D770" s="340"/>
      <c r="E770" s="340"/>
      <c r="F770" s="489"/>
      <c r="G770" s="489"/>
      <c r="H770" s="340"/>
      <c r="I770" s="340"/>
      <c r="J770" s="340"/>
      <c r="K770" s="340"/>
      <c r="L770" s="340"/>
      <c r="M770" s="340"/>
      <c r="N770" s="340"/>
      <c r="O770" s="340"/>
      <c r="P770" s="340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</row>
    <row r="771" ht="12.75" customHeight="1">
      <c r="A771" s="340"/>
      <c r="B771" s="340"/>
      <c r="C771" s="340"/>
      <c r="D771" s="340"/>
      <c r="E771" s="340"/>
      <c r="F771" s="489"/>
      <c r="G771" s="489"/>
      <c r="H771" s="340"/>
      <c r="I771" s="340"/>
      <c r="J771" s="340"/>
      <c r="K771" s="340"/>
      <c r="L771" s="340"/>
      <c r="M771" s="340"/>
      <c r="N771" s="340"/>
      <c r="O771" s="340"/>
      <c r="P771" s="340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</row>
    <row r="772" ht="12.75" customHeight="1">
      <c r="A772" s="340"/>
      <c r="B772" s="340"/>
      <c r="C772" s="340"/>
      <c r="D772" s="340"/>
      <c r="E772" s="340"/>
      <c r="F772" s="489"/>
      <c r="G772" s="489"/>
      <c r="H772" s="340"/>
      <c r="I772" s="340"/>
      <c r="J772" s="340"/>
      <c r="K772" s="340"/>
      <c r="L772" s="340"/>
      <c r="M772" s="340"/>
      <c r="N772" s="340"/>
      <c r="O772" s="340"/>
      <c r="P772" s="340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</row>
    <row r="773" ht="12.75" customHeight="1">
      <c r="A773" s="340"/>
      <c r="B773" s="340"/>
      <c r="C773" s="340"/>
      <c r="D773" s="340"/>
      <c r="E773" s="340"/>
      <c r="F773" s="489"/>
      <c r="G773" s="489"/>
      <c r="H773" s="340"/>
      <c r="I773" s="340"/>
      <c r="J773" s="340"/>
      <c r="K773" s="340"/>
      <c r="L773" s="340"/>
      <c r="M773" s="340"/>
      <c r="N773" s="340"/>
      <c r="O773" s="340"/>
      <c r="P773" s="340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</row>
    <row r="774" ht="12.75" customHeight="1">
      <c r="A774" s="340"/>
      <c r="B774" s="340"/>
      <c r="C774" s="340"/>
      <c r="D774" s="340"/>
      <c r="E774" s="340"/>
      <c r="F774" s="489"/>
      <c r="G774" s="489"/>
      <c r="H774" s="340"/>
      <c r="I774" s="340"/>
      <c r="J774" s="340"/>
      <c r="K774" s="340"/>
      <c r="L774" s="340"/>
      <c r="M774" s="340"/>
      <c r="N774" s="340"/>
      <c r="O774" s="340"/>
      <c r="P774" s="340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</row>
    <row r="775" ht="12.75" customHeight="1">
      <c r="A775" s="340"/>
      <c r="B775" s="340"/>
      <c r="C775" s="340"/>
      <c r="D775" s="340"/>
      <c r="E775" s="340"/>
      <c r="F775" s="489"/>
      <c r="G775" s="489"/>
      <c r="H775" s="340"/>
      <c r="I775" s="340"/>
      <c r="J775" s="340"/>
      <c r="K775" s="340"/>
      <c r="L775" s="340"/>
      <c r="M775" s="340"/>
      <c r="N775" s="340"/>
      <c r="O775" s="340"/>
      <c r="P775" s="340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</row>
    <row r="776" ht="12.75" customHeight="1">
      <c r="A776" s="340"/>
      <c r="B776" s="340"/>
      <c r="C776" s="340"/>
      <c r="D776" s="340"/>
      <c r="E776" s="340"/>
      <c r="F776" s="489"/>
      <c r="G776" s="489"/>
      <c r="H776" s="340"/>
      <c r="I776" s="340"/>
      <c r="J776" s="340"/>
      <c r="K776" s="340"/>
      <c r="L776" s="340"/>
      <c r="M776" s="340"/>
      <c r="N776" s="340"/>
      <c r="O776" s="340"/>
      <c r="P776" s="340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</row>
    <row r="777" ht="12.75" customHeight="1">
      <c r="A777" s="340"/>
      <c r="B777" s="340"/>
      <c r="C777" s="340"/>
      <c r="D777" s="340"/>
      <c r="E777" s="340"/>
      <c r="F777" s="489"/>
      <c r="G777" s="489"/>
      <c r="H777" s="340"/>
      <c r="I777" s="340"/>
      <c r="J777" s="340"/>
      <c r="K777" s="340"/>
      <c r="L777" s="340"/>
      <c r="M777" s="340"/>
      <c r="N777" s="340"/>
      <c r="O777" s="340"/>
      <c r="P777" s="340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</row>
    <row r="778" ht="12.75" customHeight="1">
      <c r="A778" s="340"/>
      <c r="B778" s="340"/>
      <c r="C778" s="340"/>
      <c r="D778" s="340"/>
      <c r="E778" s="340"/>
      <c r="F778" s="489"/>
      <c r="G778" s="489"/>
      <c r="H778" s="340"/>
      <c r="I778" s="340"/>
      <c r="J778" s="340"/>
      <c r="K778" s="340"/>
      <c r="L778" s="340"/>
      <c r="M778" s="340"/>
      <c r="N778" s="340"/>
      <c r="O778" s="340"/>
      <c r="P778" s="340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</row>
    <row r="779" ht="12.75" customHeight="1">
      <c r="A779" s="340"/>
      <c r="B779" s="340"/>
      <c r="C779" s="340"/>
      <c r="D779" s="340"/>
      <c r="E779" s="340"/>
      <c r="F779" s="489"/>
      <c r="G779" s="489"/>
      <c r="H779" s="340"/>
      <c r="I779" s="340"/>
      <c r="J779" s="340"/>
      <c r="K779" s="340"/>
      <c r="L779" s="340"/>
      <c r="M779" s="340"/>
      <c r="N779" s="340"/>
      <c r="O779" s="340"/>
      <c r="P779" s="340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</row>
    <row r="780" ht="12.75" customHeight="1">
      <c r="A780" s="340"/>
      <c r="B780" s="340"/>
      <c r="C780" s="340"/>
      <c r="D780" s="340"/>
      <c r="E780" s="340"/>
      <c r="F780" s="489"/>
      <c r="G780" s="489"/>
      <c r="H780" s="340"/>
      <c r="I780" s="340"/>
      <c r="J780" s="340"/>
      <c r="K780" s="340"/>
      <c r="L780" s="340"/>
      <c r="M780" s="340"/>
      <c r="N780" s="340"/>
      <c r="O780" s="340"/>
      <c r="P780" s="340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</row>
    <row r="781" ht="12.75" customHeight="1">
      <c r="A781" s="340"/>
      <c r="B781" s="340"/>
      <c r="C781" s="340"/>
      <c r="D781" s="340"/>
      <c r="E781" s="340"/>
      <c r="F781" s="489"/>
      <c r="G781" s="489"/>
      <c r="H781" s="340"/>
      <c r="I781" s="340"/>
      <c r="J781" s="340"/>
      <c r="K781" s="340"/>
      <c r="L781" s="340"/>
      <c r="M781" s="340"/>
      <c r="N781" s="340"/>
      <c r="O781" s="340"/>
      <c r="P781" s="340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</row>
    <row r="782" ht="12.75" customHeight="1">
      <c r="A782" s="340"/>
      <c r="B782" s="340"/>
      <c r="C782" s="340"/>
      <c r="D782" s="340"/>
      <c r="E782" s="340"/>
      <c r="F782" s="489"/>
      <c r="G782" s="489"/>
      <c r="H782" s="340"/>
      <c r="I782" s="340"/>
      <c r="J782" s="340"/>
      <c r="K782" s="340"/>
      <c r="L782" s="340"/>
      <c r="M782" s="340"/>
      <c r="N782" s="340"/>
      <c r="O782" s="340"/>
      <c r="P782" s="340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</row>
    <row r="783" ht="12.75" customHeight="1">
      <c r="A783" s="340"/>
      <c r="B783" s="340"/>
      <c r="C783" s="340"/>
      <c r="D783" s="340"/>
      <c r="E783" s="340"/>
      <c r="F783" s="489"/>
      <c r="G783" s="489"/>
      <c r="H783" s="340"/>
      <c r="I783" s="340"/>
      <c r="J783" s="340"/>
      <c r="K783" s="340"/>
      <c r="L783" s="340"/>
      <c r="M783" s="340"/>
      <c r="N783" s="340"/>
      <c r="O783" s="340"/>
      <c r="P783" s="340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</row>
    <row r="784" ht="12.75" customHeight="1">
      <c r="A784" s="340"/>
      <c r="B784" s="340"/>
      <c r="C784" s="340"/>
      <c r="D784" s="340"/>
      <c r="E784" s="340"/>
      <c r="F784" s="489"/>
      <c r="G784" s="489"/>
      <c r="H784" s="340"/>
      <c r="I784" s="340"/>
      <c r="J784" s="340"/>
      <c r="K784" s="340"/>
      <c r="L784" s="340"/>
      <c r="M784" s="340"/>
      <c r="N784" s="340"/>
      <c r="O784" s="340"/>
      <c r="P784" s="340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</row>
    <row r="785" ht="12.75" customHeight="1">
      <c r="A785" s="340"/>
      <c r="B785" s="340"/>
      <c r="C785" s="340"/>
      <c r="D785" s="340"/>
      <c r="E785" s="340"/>
      <c r="F785" s="489"/>
      <c r="G785" s="489"/>
      <c r="H785" s="340"/>
      <c r="I785" s="340"/>
      <c r="J785" s="340"/>
      <c r="K785" s="340"/>
      <c r="L785" s="340"/>
      <c r="M785" s="340"/>
      <c r="N785" s="340"/>
      <c r="O785" s="340"/>
      <c r="P785" s="340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</row>
    <row r="786" ht="12.75" customHeight="1">
      <c r="A786" s="340"/>
      <c r="B786" s="340"/>
      <c r="C786" s="340"/>
      <c r="D786" s="340"/>
      <c r="E786" s="340"/>
      <c r="F786" s="489"/>
      <c r="G786" s="489"/>
      <c r="H786" s="340"/>
      <c r="I786" s="340"/>
      <c r="J786" s="340"/>
      <c r="K786" s="340"/>
      <c r="L786" s="340"/>
      <c r="M786" s="340"/>
      <c r="N786" s="340"/>
      <c r="O786" s="340"/>
      <c r="P786" s="340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</row>
    <row r="787" ht="12.75" customHeight="1">
      <c r="A787" s="340"/>
      <c r="B787" s="340"/>
      <c r="C787" s="340"/>
      <c r="D787" s="340"/>
      <c r="E787" s="340"/>
      <c r="F787" s="489"/>
      <c r="G787" s="489"/>
      <c r="H787" s="340"/>
      <c r="I787" s="340"/>
      <c r="J787" s="340"/>
      <c r="K787" s="340"/>
      <c r="L787" s="340"/>
      <c r="M787" s="340"/>
      <c r="N787" s="340"/>
      <c r="O787" s="340"/>
      <c r="P787" s="340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</row>
    <row r="788" ht="12.75" customHeight="1">
      <c r="A788" s="340"/>
      <c r="B788" s="340"/>
      <c r="C788" s="340"/>
      <c r="D788" s="340"/>
      <c r="E788" s="340"/>
      <c r="F788" s="489"/>
      <c r="G788" s="489"/>
      <c r="H788" s="340"/>
      <c r="I788" s="340"/>
      <c r="J788" s="340"/>
      <c r="K788" s="340"/>
      <c r="L788" s="340"/>
      <c r="M788" s="340"/>
      <c r="N788" s="340"/>
      <c r="O788" s="340"/>
      <c r="P788" s="340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</row>
    <row r="789" ht="12.75" customHeight="1">
      <c r="A789" s="340"/>
      <c r="B789" s="340"/>
      <c r="C789" s="340"/>
      <c r="D789" s="340"/>
      <c r="E789" s="340"/>
      <c r="F789" s="489"/>
      <c r="G789" s="489"/>
      <c r="H789" s="340"/>
      <c r="I789" s="340"/>
      <c r="J789" s="340"/>
      <c r="K789" s="340"/>
      <c r="L789" s="340"/>
      <c r="M789" s="340"/>
      <c r="N789" s="340"/>
      <c r="O789" s="340"/>
      <c r="P789" s="340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</row>
    <row r="790" ht="12.75" customHeight="1">
      <c r="A790" s="340"/>
      <c r="B790" s="340"/>
      <c r="C790" s="340"/>
      <c r="D790" s="340"/>
      <c r="E790" s="340"/>
      <c r="F790" s="489"/>
      <c r="G790" s="489"/>
      <c r="H790" s="340"/>
      <c r="I790" s="340"/>
      <c r="J790" s="340"/>
      <c r="K790" s="340"/>
      <c r="L790" s="340"/>
      <c r="M790" s="340"/>
      <c r="N790" s="340"/>
      <c r="O790" s="340"/>
      <c r="P790" s="340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</row>
    <row r="791" ht="12.75" customHeight="1">
      <c r="A791" s="340"/>
      <c r="B791" s="340"/>
      <c r="C791" s="340"/>
      <c r="D791" s="340"/>
      <c r="E791" s="340"/>
      <c r="F791" s="489"/>
      <c r="G791" s="489"/>
      <c r="H791" s="340"/>
      <c r="I791" s="340"/>
      <c r="J791" s="340"/>
      <c r="K791" s="340"/>
      <c r="L791" s="340"/>
      <c r="M791" s="340"/>
      <c r="N791" s="340"/>
      <c r="O791" s="340"/>
      <c r="P791" s="340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</row>
    <row r="792" ht="12.75" customHeight="1">
      <c r="A792" s="340"/>
      <c r="B792" s="340"/>
      <c r="C792" s="340"/>
      <c r="D792" s="340"/>
      <c r="E792" s="340"/>
      <c r="F792" s="489"/>
      <c r="G792" s="489"/>
      <c r="H792" s="340"/>
      <c r="I792" s="340"/>
      <c r="J792" s="340"/>
      <c r="K792" s="340"/>
      <c r="L792" s="340"/>
      <c r="M792" s="340"/>
      <c r="N792" s="340"/>
      <c r="O792" s="340"/>
      <c r="P792" s="340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</row>
    <row r="793" ht="12.75" customHeight="1">
      <c r="A793" s="340"/>
      <c r="B793" s="340"/>
      <c r="C793" s="340"/>
      <c r="D793" s="340"/>
      <c r="E793" s="340"/>
      <c r="F793" s="489"/>
      <c r="G793" s="489"/>
      <c r="H793" s="340"/>
      <c r="I793" s="340"/>
      <c r="J793" s="340"/>
      <c r="K793" s="340"/>
      <c r="L793" s="340"/>
      <c r="M793" s="340"/>
      <c r="N793" s="340"/>
      <c r="O793" s="340"/>
      <c r="P793" s="340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</row>
    <row r="794" ht="12.75" customHeight="1">
      <c r="A794" s="340"/>
      <c r="B794" s="340"/>
      <c r="C794" s="340"/>
      <c r="D794" s="340"/>
      <c r="E794" s="340"/>
      <c r="F794" s="489"/>
      <c r="G794" s="489"/>
      <c r="H794" s="340"/>
      <c r="I794" s="340"/>
      <c r="J794" s="340"/>
      <c r="K794" s="340"/>
      <c r="L794" s="340"/>
      <c r="M794" s="340"/>
      <c r="N794" s="340"/>
      <c r="O794" s="340"/>
      <c r="P794" s="340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</row>
    <row r="795" ht="12.75" customHeight="1">
      <c r="A795" s="340"/>
      <c r="B795" s="340"/>
      <c r="C795" s="340"/>
      <c r="D795" s="340"/>
      <c r="E795" s="340"/>
      <c r="F795" s="489"/>
      <c r="G795" s="489"/>
      <c r="H795" s="340"/>
      <c r="I795" s="340"/>
      <c r="J795" s="340"/>
      <c r="K795" s="340"/>
      <c r="L795" s="340"/>
      <c r="M795" s="340"/>
      <c r="N795" s="340"/>
      <c r="O795" s="340"/>
      <c r="P795" s="340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</row>
    <row r="796" ht="12.75" customHeight="1">
      <c r="A796" s="340"/>
      <c r="B796" s="340"/>
      <c r="C796" s="340"/>
      <c r="D796" s="340"/>
      <c r="E796" s="340"/>
      <c r="F796" s="489"/>
      <c r="G796" s="489"/>
      <c r="H796" s="340"/>
      <c r="I796" s="340"/>
      <c r="J796" s="340"/>
      <c r="K796" s="340"/>
      <c r="L796" s="340"/>
      <c r="M796" s="340"/>
      <c r="N796" s="340"/>
      <c r="O796" s="340"/>
      <c r="P796" s="340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</row>
    <row r="797" ht="12.75" customHeight="1">
      <c r="A797" s="340"/>
      <c r="B797" s="340"/>
      <c r="C797" s="340"/>
      <c r="D797" s="340"/>
      <c r="E797" s="340"/>
      <c r="F797" s="489"/>
      <c r="G797" s="489"/>
      <c r="H797" s="340"/>
      <c r="I797" s="340"/>
      <c r="J797" s="340"/>
      <c r="K797" s="340"/>
      <c r="L797" s="340"/>
      <c r="M797" s="340"/>
      <c r="N797" s="340"/>
      <c r="O797" s="340"/>
      <c r="P797" s="340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</row>
    <row r="798" ht="12.75" customHeight="1">
      <c r="A798" s="340"/>
      <c r="B798" s="340"/>
      <c r="C798" s="340"/>
      <c r="D798" s="340"/>
      <c r="E798" s="340"/>
      <c r="F798" s="489"/>
      <c r="G798" s="489"/>
      <c r="H798" s="340"/>
      <c r="I798" s="340"/>
      <c r="J798" s="340"/>
      <c r="K798" s="340"/>
      <c r="L798" s="340"/>
      <c r="M798" s="340"/>
      <c r="N798" s="340"/>
      <c r="O798" s="340"/>
      <c r="P798" s="340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</row>
    <row r="799" ht="12.75" customHeight="1">
      <c r="A799" s="340"/>
      <c r="B799" s="340"/>
      <c r="C799" s="340"/>
      <c r="D799" s="340"/>
      <c r="E799" s="340"/>
      <c r="F799" s="489"/>
      <c r="G799" s="489"/>
      <c r="H799" s="340"/>
      <c r="I799" s="340"/>
      <c r="J799" s="340"/>
      <c r="K799" s="340"/>
      <c r="L799" s="340"/>
      <c r="M799" s="340"/>
      <c r="N799" s="340"/>
      <c r="O799" s="340"/>
      <c r="P799" s="340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</row>
    <row r="800" ht="12.75" customHeight="1">
      <c r="A800" s="340"/>
      <c r="B800" s="340"/>
      <c r="C800" s="340"/>
      <c r="D800" s="340"/>
      <c r="E800" s="340"/>
      <c r="F800" s="489"/>
      <c r="G800" s="489"/>
      <c r="H800" s="340"/>
      <c r="I800" s="340"/>
      <c r="J800" s="340"/>
      <c r="K800" s="340"/>
      <c r="L800" s="340"/>
      <c r="M800" s="340"/>
      <c r="N800" s="340"/>
      <c r="O800" s="340"/>
      <c r="P800" s="340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</row>
    <row r="801" ht="12.75" customHeight="1">
      <c r="A801" s="340"/>
      <c r="B801" s="340"/>
      <c r="C801" s="340"/>
      <c r="D801" s="340"/>
      <c r="E801" s="340"/>
      <c r="F801" s="489"/>
      <c r="G801" s="489"/>
      <c r="H801" s="340"/>
      <c r="I801" s="340"/>
      <c r="J801" s="340"/>
      <c r="K801" s="340"/>
      <c r="L801" s="340"/>
      <c r="M801" s="340"/>
      <c r="N801" s="340"/>
      <c r="O801" s="340"/>
      <c r="P801" s="340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</row>
    <row r="802" ht="12.75" customHeight="1">
      <c r="A802" s="340"/>
      <c r="B802" s="340"/>
      <c r="C802" s="340"/>
      <c r="D802" s="340"/>
      <c r="E802" s="340"/>
      <c r="F802" s="489"/>
      <c r="G802" s="489"/>
      <c r="H802" s="340"/>
      <c r="I802" s="340"/>
      <c r="J802" s="340"/>
      <c r="K802" s="340"/>
      <c r="L802" s="340"/>
      <c r="M802" s="340"/>
      <c r="N802" s="340"/>
      <c r="O802" s="340"/>
      <c r="P802" s="340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</row>
    <row r="803" ht="12.75" customHeight="1">
      <c r="A803" s="340"/>
      <c r="B803" s="340"/>
      <c r="C803" s="340"/>
      <c r="D803" s="340"/>
      <c r="E803" s="340"/>
      <c r="F803" s="489"/>
      <c r="G803" s="489"/>
      <c r="H803" s="340"/>
      <c r="I803" s="340"/>
      <c r="J803" s="340"/>
      <c r="K803" s="340"/>
      <c r="L803" s="340"/>
      <c r="M803" s="340"/>
      <c r="N803" s="340"/>
      <c r="O803" s="340"/>
      <c r="P803" s="340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</row>
    <row r="804" ht="12.75" customHeight="1">
      <c r="A804" s="340"/>
      <c r="B804" s="340"/>
      <c r="C804" s="340"/>
      <c r="D804" s="340"/>
      <c r="E804" s="340"/>
      <c r="F804" s="489"/>
      <c r="G804" s="489"/>
      <c r="H804" s="340"/>
      <c r="I804" s="340"/>
      <c r="J804" s="340"/>
      <c r="K804" s="340"/>
      <c r="L804" s="340"/>
      <c r="M804" s="340"/>
      <c r="N804" s="340"/>
      <c r="O804" s="340"/>
      <c r="P804" s="340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</row>
    <row r="805" ht="12.75" customHeight="1">
      <c r="A805" s="340"/>
      <c r="B805" s="340"/>
      <c r="C805" s="340"/>
      <c r="D805" s="340"/>
      <c r="E805" s="340"/>
      <c r="F805" s="489"/>
      <c r="G805" s="489"/>
      <c r="H805" s="340"/>
      <c r="I805" s="340"/>
      <c r="J805" s="340"/>
      <c r="K805" s="340"/>
      <c r="L805" s="340"/>
      <c r="M805" s="340"/>
      <c r="N805" s="340"/>
      <c r="O805" s="340"/>
      <c r="P805" s="340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</row>
    <row r="806" ht="12.75" customHeight="1">
      <c r="A806" s="340"/>
      <c r="B806" s="340"/>
      <c r="C806" s="340"/>
      <c r="D806" s="340"/>
      <c r="E806" s="340"/>
      <c r="F806" s="489"/>
      <c r="G806" s="489"/>
      <c r="H806" s="340"/>
      <c r="I806" s="340"/>
      <c r="J806" s="340"/>
      <c r="K806" s="340"/>
      <c r="L806" s="340"/>
      <c r="M806" s="340"/>
      <c r="N806" s="340"/>
      <c r="O806" s="340"/>
      <c r="P806" s="340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</row>
    <row r="807" ht="12.75" customHeight="1">
      <c r="A807" s="340"/>
      <c r="B807" s="340"/>
      <c r="C807" s="340"/>
      <c r="D807" s="340"/>
      <c r="E807" s="340"/>
      <c r="F807" s="489"/>
      <c r="G807" s="489"/>
      <c r="H807" s="340"/>
      <c r="I807" s="340"/>
      <c r="J807" s="340"/>
      <c r="K807" s="340"/>
      <c r="L807" s="340"/>
      <c r="M807" s="340"/>
      <c r="N807" s="340"/>
      <c r="O807" s="340"/>
      <c r="P807" s="340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</row>
    <row r="808" ht="12.75" customHeight="1">
      <c r="A808" s="340"/>
      <c r="B808" s="340"/>
      <c r="C808" s="340"/>
      <c r="D808" s="340"/>
      <c r="E808" s="340"/>
      <c r="F808" s="489"/>
      <c r="G808" s="489"/>
      <c r="H808" s="340"/>
      <c r="I808" s="340"/>
      <c r="J808" s="340"/>
      <c r="K808" s="340"/>
      <c r="L808" s="340"/>
      <c r="M808" s="340"/>
      <c r="N808" s="340"/>
      <c r="O808" s="340"/>
      <c r="P808" s="340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</row>
    <row r="809" ht="12.75" customHeight="1">
      <c r="A809" s="340"/>
      <c r="B809" s="340"/>
      <c r="C809" s="340"/>
      <c r="D809" s="340"/>
      <c r="E809" s="340"/>
      <c r="F809" s="489"/>
      <c r="G809" s="489"/>
      <c r="H809" s="340"/>
      <c r="I809" s="340"/>
      <c r="J809" s="340"/>
      <c r="K809" s="340"/>
      <c r="L809" s="340"/>
      <c r="M809" s="340"/>
      <c r="N809" s="340"/>
      <c r="O809" s="340"/>
      <c r="P809" s="340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</row>
    <row r="810" ht="12.75" customHeight="1">
      <c r="A810" s="340"/>
      <c r="B810" s="340"/>
      <c r="C810" s="340"/>
      <c r="D810" s="340"/>
      <c r="E810" s="340"/>
      <c r="F810" s="489"/>
      <c r="G810" s="489"/>
      <c r="H810" s="340"/>
      <c r="I810" s="340"/>
      <c r="J810" s="340"/>
      <c r="K810" s="340"/>
      <c r="L810" s="340"/>
      <c r="M810" s="340"/>
      <c r="N810" s="340"/>
      <c r="O810" s="340"/>
      <c r="P810" s="340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</row>
    <row r="811" ht="12.75" customHeight="1">
      <c r="A811" s="340"/>
      <c r="B811" s="340"/>
      <c r="C811" s="340"/>
      <c r="D811" s="340"/>
      <c r="E811" s="340"/>
      <c r="F811" s="489"/>
      <c r="G811" s="489"/>
      <c r="H811" s="340"/>
      <c r="I811" s="340"/>
      <c r="J811" s="340"/>
      <c r="K811" s="340"/>
      <c r="L811" s="340"/>
      <c r="M811" s="340"/>
      <c r="N811" s="340"/>
      <c r="O811" s="340"/>
      <c r="P811" s="340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</row>
    <row r="812" ht="12.75" customHeight="1">
      <c r="A812" s="340"/>
      <c r="B812" s="340"/>
      <c r="C812" s="340"/>
      <c r="D812" s="340"/>
      <c r="E812" s="340"/>
      <c r="F812" s="489"/>
      <c r="G812" s="489"/>
      <c r="H812" s="340"/>
      <c r="I812" s="340"/>
      <c r="J812" s="340"/>
      <c r="K812" s="340"/>
      <c r="L812" s="340"/>
      <c r="M812" s="340"/>
      <c r="N812" s="340"/>
      <c r="O812" s="340"/>
      <c r="P812" s="340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</row>
    <row r="813" ht="12.75" customHeight="1">
      <c r="A813" s="340"/>
      <c r="B813" s="340"/>
      <c r="C813" s="340"/>
      <c r="D813" s="340"/>
      <c r="E813" s="340"/>
      <c r="F813" s="489"/>
      <c r="G813" s="489"/>
      <c r="H813" s="340"/>
      <c r="I813" s="340"/>
      <c r="J813" s="340"/>
      <c r="K813" s="340"/>
      <c r="L813" s="340"/>
      <c r="M813" s="340"/>
      <c r="N813" s="340"/>
      <c r="O813" s="340"/>
      <c r="P813" s="340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</row>
    <row r="814" ht="12.75" customHeight="1">
      <c r="A814" s="340"/>
      <c r="B814" s="340"/>
      <c r="C814" s="340"/>
      <c r="D814" s="340"/>
      <c r="E814" s="340"/>
      <c r="F814" s="489"/>
      <c r="G814" s="489"/>
      <c r="H814" s="340"/>
      <c r="I814" s="340"/>
      <c r="J814" s="340"/>
      <c r="K814" s="340"/>
      <c r="L814" s="340"/>
      <c r="M814" s="340"/>
      <c r="N814" s="340"/>
      <c r="O814" s="340"/>
      <c r="P814" s="340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</row>
    <row r="815" ht="12.75" customHeight="1">
      <c r="A815" s="340"/>
      <c r="B815" s="340"/>
      <c r="C815" s="340"/>
      <c r="D815" s="340"/>
      <c r="E815" s="340"/>
      <c r="F815" s="489"/>
      <c r="G815" s="489"/>
      <c r="H815" s="340"/>
      <c r="I815" s="340"/>
      <c r="J815" s="340"/>
      <c r="K815" s="340"/>
      <c r="L815" s="340"/>
      <c r="M815" s="340"/>
      <c r="N815" s="340"/>
      <c r="O815" s="340"/>
      <c r="P815" s="340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</row>
    <row r="816" ht="12.75" customHeight="1">
      <c r="A816" s="340"/>
      <c r="B816" s="340"/>
      <c r="C816" s="340"/>
      <c r="D816" s="340"/>
      <c r="E816" s="340"/>
      <c r="F816" s="489"/>
      <c r="G816" s="489"/>
      <c r="H816" s="340"/>
      <c r="I816" s="340"/>
      <c r="J816" s="340"/>
      <c r="K816" s="340"/>
      <c r="L816" s="340"/>
      <c r="M816" s="340"/>
      <c r="N816" s="340"/>
      <c r="O816" s="340"/>
      <c r="P816" s="340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</row>
    <row r="817" ht="12.75" customHeight="1">
      <c r="A817" s="340"/>
      <c r="B817" s="340"/>
      <c r="C817" s="340"/>
      <c r="D817" s="340"/>
      <c r="E817" s="340"/>
      <c r="F817" s="489"/>
      <c r="G817" s="489"/>
      <c r="H817" s="340"/>
      <c r="I817" s="340"/>
      <c r="J817" s="340"/>
      <c r="K817" s="340"/>
      <c r="L817" s="340"/>
      <c r="M817" s="340"/>
      <c r="N817" s="340"/>
      <c r="O817" s="340"/>
      <c r="P817" s="340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</row>
    <row r="818" ht="12.75" customHeight="1">
      <c r="A818" s="340"/>
      <c r="B818" s="340"/>
      <c r="C818" s="340"/>
      <c r="D818" s="340"/>
      <c r="E818" s="340"/>
      <c r="F818" s="489"/>
      <c r="G818" s="489"/>
      <c r="H818" s="340"/>
      <c r="I818" s="340"/>
      <c r="J818" s="340"/>
      <c r="K818" s="340"/>
      <c r="L818" s="340"/>
      <c r="M818" s="340"/>
      <c r="N818" s="340"/>
      <c r="O818" s="340"/>
      <c r="P818" s="340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</row>
    <row r="819" ht="12.75" customHeight="1">
      <c r="A819" s="340"/>
      <c r="B819" s="340"/>
      <c r="C819" s="340"/>
      <c r="D819" s="340"/>
      <c r="E819" s="340"/>
      <c r="F819" s="489"/>
      <c r="G819" s="489"/>
      <c r="H819" s="340"/>
      <c r="I819" s="340"/>
      <c r="J819" s="340"/>
      <c r="K819" s="340"/>
      <c r="L819" s="340"/>
      <c r="M819" s="340"/>
      <c r="N819" s="340"/>
      <c r="O819" s="340"/>
      <c r="P819" s="340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</row>
    <row r="820" ht="12.75" customHeight="1">
      <c r="A820" s="340"/>
      <c r="B820" s="340"/>
      <c r="C820" s="340"/>
      <c r="D820" s="340"/>
      <c r="E820" s="340"/>
      <c r="F820" s="489"/>
      <c r="G820" s="489"/>
      <c r="H820" s="340"/>
      <c r="I820" s="340"/>
      <c r="J820" s="340"/>
      <c r="K820" s="340"/>
      <c r="L820" s="340"/>
      <c r="M820" s="340"/>
      <c r="N820" s="340"/>
      <c r="O820" s="340"/>
      <c r="P820" s="340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</row>
    <row r="821" ht="12.75" customHeight="1">
      <c r="A821" s="340"/>
      <c r="B821" s="340"/>
      <c r="C821" s="340"/>
      <c r="D821" s="340"/>
      <c r="E821" s="340"/>
      <c r="F821" s="489"/>
      <c r="G821" s="489"/>
      <c r="H821" s="340"/>
      <c r="I821" s="340"/>
      <c r="J821" s="340"/>
      <c r="K821" s="340"/>
      <c r="L821" s="340"/>
      <c r="M821" s="340"/>
      <c r="N821" s="340"/>
      <c r="O821" s="340"/>
      <c r="P821" s="340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</row>
    <row r="822" ht="12.75" customHeight="1">
      <c r="A822" s="340"/>
      <c r="B822" s="340"/>
      <c r="C822" s="340"/>
      <c r="D822" s="340"/>
      <c r="E822" s="340"/>
      <c r="F822" s="489"/>
      <c r="G822" s="489"/>
      <c r="H822" s="340"/>
      <c r="I822" s="340"/>
      <c r="J822" s="340"/>
      <c r="K822" s="340"/>
      <c r="L822" s="340"/>
      <c r="M822" s="340"/>
      <c r="N822" s="340"/>
      <c r="O822" s="340"/>
      <c r="P822" s="340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</row>
    <row r="823" ht="12.75" customHeight="1">
      <c r="A823" s="340"/>
      <c r="B823" s="340"/>
      <c r="C823" s="340"/>
      <c r="D823" s="340"/>
      <c r="E823" s="340"/>
      <c r="F823" s="489"/>
      <c r="G823" s="489"/>
      <c r="H823" s="340"/>
      <c r="I823" s="340"/>
      <c r="J823" s="340"/>
      <c r="K823" s="340"/>
      <c r="L823" s="340"/>
      <c r="M823" s="340"/>
      <c r="N823" s="340"/>
      <c r="O823" s="340"/>
      <c r="P823" s="340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</row>
    <row r="824" ht="12.75" customHeight="1">
      <c r="A824" s="340"/>
      <c r="B824" s="340"/>
      <c r="C824" s="340"/>
      <c r="D824" s="340"/>
      <c r="E824" s="340"/>
      <c r="F824" s="489"/>
      <c r="G824" s="489"/>
      <c r="H824" s="340"/>
      <c r="I824" s="340"/>
      <c r="J824" s="340"/>
      <c r="K824" s="340"/>
      <c r="L824" s="340"/>
      <c r="M824" s="340"/>
      <c r="N824" s="340"/>
      <c r="O824" s="340"/>
      <c r="P824" s="340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</row>
    <row r="825" ht="12.75" customHeight="1">
      <c r="A825" s="340"/>
      <c r="B825" s="340"/>
      <c r="C825" s="340"/>
      <c r="D825" s="340"/>
      <c r="E825" s="340"/>
      <c r="F825" s="489"/>
      <c r="G825" s="489"/>
      <c r="H825" s="340"/>
      <c r="I825" s="340"/>
      <c r="J825" s="340"/>
      <c r="K825" s="340"/>
      <c r="L825" s="340"/>
      <c r="M825" s="340"/>
      <c r="N825" s="340"/>
      <c r="O825" s="340"/>
      <c r="P825" s="340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</row>
    <row r="826" ht="12.75" customHeight="1">
      <c r="A826" s="340"/>
      <c r="B826" s="340"/>
      <c r="C826" s="340"/>
      <c r="D826" s="340"/>
      <c r="E826" s="340"/>
      <c r="F826" s="489"/>
      <c r="G826" s="489"/>
      <c r="H826" s="340"/>
      <c r="I826" s="340"/>
      <c r="J826" s="340"/>
      <c r="K826" s="340"/>
      <c r="L826" s="340"/>
      <c r="M826" s="340"/>
      <c r="N826" s="340"/>
      <c r="O826" s="340"/>
      <c r="P826" s="340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</row>
    <row r="827" ht="12.75" customHeight="1">
      <c r="A827" s="340"/>
      <c r="B827" s="340"/>
      <c r="C827" s="340"/>
      <c r="D827" s="340"/>
      <c r="E827" s="340"/>
      <c r="F827" s="489"/>
      <c r="G827" s="489"/>
      <c r="H827" s="340"/>
      <c r="I827" s="340"/>
      <c r="J827" s="340"/>
      <c r="K827" s="340"/>
      <c r="L827" s="340"/>
      <c r="M827" s="340"/>
      <c r="N827" s="340"/>
      <c r="O827" s="340"/>
      <c r="P827" s="340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</row>
    <row r="828" ht="12.75" customHeight="1">
      <c r="A828" s="340"/>
      <c r="B828" s="340"/>
      <c r="C828" s="340"/>
      <c r="D828" s="340"/>
      <c r="E828" s="340"/>
      <c r="F828" s="489"/>
      <c r="G828" s="489"/>
      <c r="H828" s="340"/>
      <c r="I828" s="340"/>
      <c r="J828" s="340"/>
      <c r="K828" s="340"/>
      <c r="L828" s="340"/>
      <c r="M828" s="340"/>
      <c r="N828" s="340"/>
      <c r="O828" s="340"/>
      <c r="P828" s="340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</row>
    <row r="829" ht="12.75" customHeight="1">
      <c r="A829" s="340"/>
      <c r="B829" s="340"/>
      <c r="C829" s="340"/>
      <c r="D829" s="340"/>
      <c r="E829" s="340"/>
      <c r="F829" s="489"/>
      <c r="G829" s="489"/>
      <c r="H829" s="340"/>
      <c r="I829" s="340"/>
      <c r="J829" s="340"/>
      <c r="K829" s="340"/>
      <c r="L829" s="340"/>
      <c r="M829" s="340"/>
      <c r="N829" s="340"/>
      <c r="O829" s="340"/>
      <c r="P829" s="340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</row>
    <row r="830" ht="12.75" customHeight="1">
      <c r="A830" s="340"/>
      <c r="B830" s="340"/>
      <c r="C830" s="340"/>
      <c r="D830" s="340"/>
      <c r="E830" s="340"/>
      <c r="F830" s="489"/>
      <c r="G830" s="489"/>
      <c r="H830" s="340"/>
      <c r="I830" s="340"/>
      <c r="J830" s="340"/>
      <c r="K830" s="340"/>
      <c r="L830" s="340"/>
      <c r="M830" s="340"/>
      <c r="N830" s="340"/>
      <c r="O830" s="340"/>
      <c r="P830" s="340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</row>
    <row r="831" ht="12.75" customHeight="1">
      <c r="A831" s="340"/>
      <c r="B831" s="340"/>
      <c r="C831" s="340"/>
      <c r="D831" s="340"/>
      <c r="E831" s="340"/>
      <c r="F831" s="489"/>
      <c r="G831" s="489"/>
      <c r="H831" s="340"/>
      <c r="I831" s="340"/>
      <c r="J831" s="340"/>
      <c r="K831" s="340"/>
      <c r="L831" s="340"/>
      <c r="M831" s="340"/>
      <c r="N831" s="340"/>
      <c r="O831" s="340"/>
      <c r="P831" s="340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</row>
    <row r="832" ht="12.75" customHeight="1">
      <c r="A832" s="340"/>
      <c r="B832" s="340"/>
      <c r="C832" s="340"/>
      <c r="D832" s="340"/>
      <c r="E832" s="340"/>
      <c r="F832" s="489"/>
      <c r="G832" s="489"/>
      <c r="H832" s="340"/>
      <c r="I832" s="340"/>
      <c r="J832" s="340"/>
      <c r="K832" s="340"/>
      <c r="L832" s="340"/>
      <c r="M832" s="340"/>
      <c r="N832" s="340"/>
      <c r="O832" s="340"/>
      <c r="P832" s="340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</row>
    <row r="833" ht="12.75" customHeight="1">
      <c r="A833" s="340"/>
      <c r="B833" s="340"/>
      <c r="C833" s="340"/>
      <c r="D833" s="340"/>
      <c r="E833" s="340"/>
      <c r="F833" s="489"/>
      <c r="G833" s="489"/>
      <c r="H833" s="340"/>
      <c r="I833" s="340"/>
      <c r="J833" s="340"/>
      <c r="K833" s="340"/>
      <c r="L833" s="340"/>
      <c r="M833" s="340"/>
      <c r="N833" s="340"/>
      <c r="O833" s="340"/>
      <c r="P833" s="340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</row>
    <row r="834" ht="12.75" customHeight="1">
      <c r="A834" s="340"/>
      <c r="B834" s="340"/>
      <c r="C834" s="340"/>
      <c r="D834" s="340"/>
      <c r="E834" s="340"/>
      <c r="F834" s="489"/>
      <c r="G834" s="489"/>
      <c r="H834" s="340"/>
      <c r="I834" s="340"/>
      <c r="J834" s="340"/>
      <c r="K834" s="340"/>
      <c r="L834" s="340"/>
      <c r="M834" s="340"/>
      <c r="N834" s="340"/>
      <c r="O834" s="340"/>
      <c r="P834" s="340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</row>
    <row r="835" ht="12.75" customHeight="1">
      <c r="A835" s="340"/>
      <c r="B835" s="340"/>
      <c r="C835" s="340"/>
      <c r="D835" s="340"/>
      <c r="E835" s="340"/>
      <c r="F835" s="489"/>
      <c r="G835" s="489"/>
      <c r="H835" s="340"/>
      <c r="I835" s="340"/>
      <c r="J835" s="340"/>
      <c r="K835" s="340"/>
      <c r="L835" s="340"/>
      <c r="M835" s="340"/>
      <c r="N835" s="340"/>
      <c r="O835" s="340"/>
      <c r="P835" s="340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</row>
    <row r="836" ht="12.75" customHeight="1">
      <c r="A836" s="340"/>
      <c r="B836" s="340"/>
      <c r="C836" s="340"/>
      <c r="D836" s="340"/>
      <c r="E836" s="340"/>
      <c r="F836" s="489"/>
      <c r="G836" s="489"/>
      <c r="H836" s="340"/>
      <c r="I836" s="340"/>
      <c r="J836" s="340"/>
      <c r="K836" s="340"/>
      <c r="L836" s="340"/>
      <c r="M836" s="340"/>
      <c r="N836" s="340"/>
      <c r="O836" s="340"/>
      <c r="P836" s="340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</row>
    <row r="837" ht="12.75" customHeight="1">
      <c r="A837" s="340"/>
      <c r="B837" s="340"/>
      <c r="C837" s="340"/>
      <c r="D837" s="340"/>
      <c r="E837" s="340"/>
      <c r="F837" s="489"/>
      <c r="G837" s="489"/>
      <c r="H837" s="340"/>
      <c r="I837" s="340"/>
      <c r="J837" s="340"/>
      <c r="K837" s="340"/>
      <c r="L837" s="340"/>
      <c r="M837" s="340"/>
      <c r="N837" s="340"/>
      <c r="O837" s="340"/>
      <c r="P837" s="340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</row>
    <row r="838" ht="12.75" customHeight="1">
      <c r="A838" s="340"/>
      <c r="B838" s="340"/>
      <c r="C838" s="340"/>
      <c r="D838" s="340"/>
      <c r="E838" s="340"/>
      <c r="F838" s="489"/>
      <c r="G838" s="489"/>
      <c r="H838" s="340"/>
      <c r="I838" s="340"/>
      <c r="J838" s="340"/>
      <c r="K838" s="340"/>
      <c r="L838" s="340"/>
      <c r="M838" s="340"/>
      <c r="N838" s="340"/>
      <c r="O838" s="340"/>
      <c r="P838" s="340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</row>
    <row r="839" ht="12.75" customHeight="1">
      <c r="A839" s="340"/>
      <c r="B839" s="340"/>
      <c r="C839" s="340"/>
      <c r="D839" s="340"/>
      <c r="E839" s="340"/>
      <c r="F839" s="489"/>
      <c r="G839" s="489"/>
      <c r="H839" s="340"/>
      <c r="I839" s="340"/>
      <c r="J839" s="340"/>
      <c r="K839" s="340"/>
      <c r="L839" s="340"/>
      <c r="M839" s="340"/>
      <c r="N839" s="340"/>
      <c r="O839" s="340"/>
      <c r="P839" s="340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</row>
    <row r="840" ht="12.75" customHeight="1">
      <c r="A840" s="340"/>
      <c r="B840" s="340"/>
      <c r="C840" s="340"/>
      <c r="D840" s="340"/>
      <c r="E840" s="340"/>
      <c r="F840" s="489"/>
      <c r="G840" s="489"/>
      <c r="H840" s="340"/>
      <c r="I840" s="340"/>
      <c r="J840" s="340"/>
      <c r="K840" s="340"/>
      <c r="L840" s="340"/>
      <c r="M840" s="340"/>
      <c r="N840" s="340"/>
      <c r="O840" s="340"/>
      <c r="P840" s="340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</row>
    <row r="841" ht="12.75" customHeight="1">
      <c r="A841" s="340"/>
      <c r="B841" s="340"/>
      <c r="C841" s="340"/>
      <c r="D841" s="340"/>
      <c r="E841" s="340"/>
      <c r="F841" s="489"/>
      <c r="G841" s="489"/>
      <c r="H841" s="340"/>
      <c r="I841" s="340"/>
      <c r="J841" s="340"/>
      <c r="K841" s="340"/>
      <c r="L841" s="340"/>
      <c r="M841" s="340"/>
      <c r="N841" s="340"/>
      <c r="O841" s="340"/>
      <c r="P841" s="340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</row>
    <row r="842" ht="12.75" customHeight="1">
      <c r="A842" s="340"/>
      <c r="B842" s="340"/>
      <c r="C842" s="340"/>
      <c r="D842" s="340"/>
      <c r="E842" s="340"/>
      <c r="F842" s="489"/>
      <c r="G842" s="489"/>
      <c r="H842" s="340"/>
      <c r="I842" s="340"/>
      <c r="J842" s="340"/>
      <c r="K842" s="340"/>
      <c r="L842" s="340"/>
      <c r="M842" s="340"/>
      <c r="N842" s="340"/>
      <c r="O842" s="340"/>
      <c r="P842" s="340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</row>
    <row r="843" ht="12.75" customHeight="1">
      <c r="A843" s="340"/>
      <c r="B843" s="340"/>
      <c r="C843" s="340"/>
      <c r="D843" s="340"/>
      <c r="E843" s="340"/>
      <c r="F843" s="489"/>
      <c r="G843" s="489"/>
      <c r="H843" s="340"/>
      <c r="I843" s="340"/>
      <c r="J843" s="340"/>
      <c r="K843" s="340"/>
      <c r="L843" s="340"/>
      <c r="M843" s="340"/>
      <c r="N843" s="340"/>
      <c r="O843" s="340"/>
      <c r="P843" s="340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</row>
    <row r="844" ht="12.75" customHeight="1">
      <c r="A844" s="340"/>
      <c r="B844" s="340"/>
      <c r="C844" s="340"/>
      <c r="D844" s="340"/>
      <c r="E844" s="340"/>
      <c r="F844" s="489"/>
      <c r="G844" s="489"/>
      <c r="H844" s="340"/>
      <c r="I844" s="340"/>
      <c r="J844" s="340"/>
      <c r="K844" s="340"/>
      <c r="L844" s="340"/>
      <c r="M844" s="340"/>
      <c r="N844" s="340"/>
      <c r="O844" s="340"/>
      <c r="P844" s="340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</row>
    <row r="845" ht="12.75" customHeight="1">
      <c r="A845" s="340"/>
      <c r="B845" s="340"/>
      <c r="C845" s="340"/>
      <c r="D845" s="340"/>
      <c r="E845" s="340"/>
      <c r="F845" s="489"/>
      <c r="G845" s="489"/>
      <c r="H845" s="340"/>
      <c r="I845" s="340"/>
      <c r="J845" s="340"/>
      <c r="K845" s="340"/>
      <c r="L845" s="340"/>
      <c r="M845" s="340"/>
      <c r="N845" s="340"/>
      <c r="O845" s="340"/>
      <c r="P845" s="340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</row>
    <row r="846" ht="12.75" customHeight="1">
      <c r="A846" s="340"/>
      <c r="B846" s="340"/>
      <c r="C846" s="340"/>
      <c r="D846" s="340"/>
      <c r="E846" s="340"/>
      <c r="F846" s="489"/>
      <c r="G846" s="489"/>
      <c r="H846" s="340"/>
      <c r="I846" s="340"/>
      <c r="J846" s="340"/>
      <c r="K846" s="340"/>
      <c r="L846" s="340"/>
      <c r="M846" s="340"/>
      <c r="N846" s="340"/>
      <c r="O846" s="340"/>
      <c r="P846" s="340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</row>
    <row r="847" ht="12.75" customHeight="1">
      <c r="A847" s="340"/>
      <c r="B847" s="340"/>
      <c r="C847" s="340"/>
      <c r="D847" s="340"/>
      <c r="E847" s="340"/>
      <c r="F847" s="489"/>
      <c r="G847" s="489"/>
      <c r="H847" s="340"/>
      <c r="I847" s="340"/>
      <c r="J847" s="340"/>
      <c r="K847" s="340"/>
      <c r="L847" s="340"/>
      <c r="M847" s="340"/>
      <c r="N847" s="340"/>
      <c r="O847" s="340"/>
      <c r="P847" s="340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</row>
    <row r="848" ht="12.75" customHeight="1">
      <c r="A848" s="340"/>
      <c r="B848" s="340"/>
      <c r="C848" s="340"/>
      <c r="D848" s="340"/>
      <c r="E848" s="340"/>
      <c r="F848" s="489"/>
      <c r="G848" s="489"/>
      <c r="H848" s="340"/>
      <c r="I848" s="340"/>
      <c r="J848" s="340"/>
      <c r="K848" s="340"/>
      <c r="L848" s="340"/>
      <c r="M848" s="340"/>
      <c r="N848" s="340"/>
      <c r="O848" s="340"/>
      <c r="P848" s="340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</row>
    <row r="849" ht="12.75" customHeight="1">
      <c r="A849" s="340"/>
      <c r="B849" s="340"/>
      <c r="C849" s="340"/>
      <c r="D849" s="340"/>
      <c r="E849" s="340"/>
      <c r="F849" s="489"/>
      <c r="G849" s="489"/>
      <c r="H849" s="340"/>
      <c r="I849" s="340"/>
      <c r="J849" s="340"/>
      <c r="K849" s="340"/>
      <c r="L849" s="340"/>
      <c r="M849" s="340"/>
      <c r="N849" s="340"/>
      <c r="O849" s="340"/>
      <c r="P849" s="340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</row>
    <row r="850" ht="12.75" customHeight="1">
      <c r="A850" s="340"/>
      <c r="B850" s="340"/>
      <c r="C850" s="340"/>
      <c r="D850" s="340"/>
      <c r="E850" s="340"/>
      <c r="F850" s="489"/>
      <c r="G850" s="489"/>
      <c r="H850" s="340"/>
      <c r="I850" s="340"/>
      <c r="J850" s="340"/>
      <c r="K850" s="340"/>
      <c r="L850" s="340"/>
      <c r="M850" s="340"/>
      <c r="N850" s="340"/>
      <c r="O850" s="340"/>
      <c r="P850" s="340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</row>
    <row r="851" ht="12.75" customHeight="1">
      <c r="A851" s="340"/>
      <c r="B851" s="340"/>
      <c r="C851" s="340"/>
      <c r="D851" s="340"/>
      <c r="E851" s="340"/>
      <c r="F851" s="489"/>
      <c r="G851" s="489"/>
      <c r="H851" s="340"/>
      <c r="I851" s="340"/>
      <c r="J851" s="340"/>
      <c r="K851" s="340"/>
      <c r="L851" s="340"/>
      <c r="M851" s="340"/>
      <c r="N851" s="340"/>
      <c r="O851" s="340"/>
      <c r="P851" s="340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</row>
    <row r="852" ht="12.75" customHeight="1">
      <c r="A852" s="340"/>
      <c r="B852" s="340"/>
      <c r="C852" s="340"/>
      <c r="D852" s="340"/>
      <c r="E852" s="340"/>
      <c r="F852" s="489"/>
      <c r="G852" s="489"/>
      <c r="H852" s="340"/>
      <c r="I852" s="340"/>
      <c r="J852" s="340"/>
      <c r="K852" s="340"/>
      <c r="L852" s="340"/>
      <c r="M852" s="340"/>
      <c r="N852" s="340"/>
      <c r="O852" s="340"/>
      <c r="P852" s="340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</row>
    <row r="853" ht="12.75" customHeight="1">
      <c r="A853" s="340"/>
      <c r="B853" s="340"/>
      <c r="C853" s="340"/>
      <c r="D853" s="340"/>
      <c r="E853" s="340"/>
      <c r="F853" s="489"/>
      <c r="G853" s="489"/>
      <c r="H853" s="340"/>
      <c r="I853" s="340"/>
      <c r="J853" s="340"/>
      <c r="K853" s="340"/>
      <c r="L853" s="340"/>
      <c r="M853" s="340"/>
      <c r="N853" s="340"/>
      <c r="O853" s="340"/>
      <c r="P853" s="340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</row>
    <row r="854" ht="12.75" customHeight="1">
      <c r="A854" s="340"/>
      <c r="B854" s="340"/>
      <c r="C854" s="340"/>
      <c r="D854" s="340"/>
      <c r="E854" s="340"/>
      <c r="F854" s="489"/>
      <c r="G854" s="489"/>
      <c r="H854" s="340"/>
      <c r="I854" s="340"/>
      <c r="J854" s="340"/>
      <c r="K854" s="340"/>
      <c r="L854" s="340"/>
      <c r="M854" s="340"/>
      <c r="N854" s="340"/>
      <c r="O854" s="340"/>
      <c r="P854" s="340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</row>
    <row r="855" ht="12.75" customHeight="1">
      <c r="A855" s="340"/>
      <c r="B855" s="340"/>
      <c r="C855" s="340"/>
      <c r="D855" s="340"/>
      <c r="E855" s="340"/>
      <c r="F855" s="489"/>
      <c r="G855" s="489"/>
      <c r="H855" s="340"/>
      <c r="I855" s="340"/>
      <c r="J855" s="340"/>
      <c r="K855" s="340"/>
      <c r="L855" s="340"/>
      <c r="M855" s="340"/>
      <c r="N855" s="340"/>
      <c r="O855" s="340"/>
      <c r="P855" s="340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</row>
    <row r="856" ht="12.75" customHeight="1">
      <c r="A856" s="340"/>
      <c r="B856" s="340"/>
      <c r="C856" s="340"/>
      <c r="D856" s="340"/>
      <c r="E856" s="340"/>
      <c r="F856" s="489"/>
      <c r="G856" s="489"/>
      <c r="H856" s="340"/>
      <c r="I856" s="340"/>
      <c r="J856" s="340"/>
      <c r="K856" s="340"/>
      <c r="L856" s="340"/>
      <c r="M856" s="340"/>
      <c r="N856" s="340"/>
      <c r="O856" s="340"/>
      <c r="P856" s="340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</row>
    <row r="857" ht="12.75" customHeight="1">
      <c r="A857" s="340"/>
      <c r="B857" s="340"/>
      <c r="C857" s="340"/>
      <c r="D857" s="340"/>
      <c r="E857" s="340"/>
      <c r="F857" s="489"/>
      <c r="G857" s="489"/>
      <c r="H857" s="340"/>
      <c r="I857" s="340"/>
      <c r="J857" s="340"/>
      <c r="K857" s="340"/>
      <c r="L857" s="340"/>
      <c r="M857" s="340"/>
      <c r="N857" s="340"/>
      <c r="O857" s="340"/>
      <c r="P857" s="340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</row>
    <row r="858" ht="12.75" customHeight="1">
      <c r="A858" s="340"/>
      <c r="B858" s="340"/>
      <c r="C858" s="340"/>
      <c r="D858" s="340"/>
      <c r="E858" s="340"/>
      <c r="F858" s="489"/>
      <c r="G858" s="489"/>
      <c r="H858" s="340"/>
      <c r="I858" s="340"/>
      <c r="J858" s="340"/>
      <c r="K858" s="340"/>
      <c r="L858" s="340"/>
      <c r="M858" s="340"/>
      <c r="N858" s="340"/>
      <c r="O858" s="340"/>
      <c r="P858" s="340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</row>
    <row r="859" ht="12.75" customHeight="1">
      <c r="A859" s="340"/>
      <c r="B859" s="340"/>
      <c r="C859" s="340"/>
      <c r="D859" s="340"/>
      <c r="E859" s="340"/>
      <c r="F859" s="489"/>
      <c r="G859" s="489"/>
      <c r="H859" s="340"/>
      <c r="I859" s="340"/>
      <c r="J859" s="340"/>
      <c r="K859" s="340"/>
      <c r="L859" s="340"/>
      <c r="M859" s="340"/>
      <c r="N859" s="340"/>
      <c r="O859" s="340"/>
      <c r="P859" s="340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</row>
    <row r="860" ht="12.75" customHeight="1">
      <c r="A860" s="340"/>
      <c r="B860" s="340"/>
      <c r="C860" s="340"/>
      <c r="D860" s="340"/>
      <c r="E860" s="340"/>
      <c r="F860" s="489"/>
      <c r="G860" s="489"/>
      <c r="H860" s="340"/>
      <c r="I860" s="340"/>
      <c r="J860" s="340"/>
      <c r="K860" s="340"/>
      <c r="L860" s="340"/>
      <c r="M860" s="340"/>
      <c r="N860" s="340"/>
      <c r="O860" s="340"/>
      <c r="P860" s="340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</row>
    <row r="861" ht="12.75" customHeight="1">
      <c r="A861" s="340"/>
      <c r="B861" s="340"/>
      <c r="C861" s="340"/>
      <c r="D861" s="340"/>
      <c r="E861" s="340"/>
      <c r="F861" s="489"/>
      <c r="G861" s="489"/>
      <c r="H861" s="340"/>
      <c r="I861" s="340"/>
      <c r="J861" s="340"/>
      <c r="K861" s="340"/>
      <c r="L861" s="340"/>
      <c r="M861" s="340"/>
      <c r="N861" s="340"/>
      <c r="O861" s="340"/>
      <c r="P861" s="340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</row>
    <row r="862" ht="12.75" customHeight="1">
      <c r="A862" s="340"/>
      <c r="B862" s="340"/>
      <c r="C862" s="340"/>
      <c r="D862" s="340"/>
      <c r="E862" s="340"/>
      <c r="F862" s="489"/>
      <c r="G862" s="489"/>
      <c r="H862" s="340"/>
      <c r="I862" s="340"/>
      <c r="J862" s="340"/>
      <c r="K862" s="340"/>
      <c r="L862" s="340"/>
      <c r="M862" s="340"/>
      <c r="N862" s="340"/>
      <c r="O862" s="340"/>
      <c r="P862" s="340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</row>
    <row r="863" ht="12.75" customHeight="1">
      <c r="A863" s="340"/>
      <c r="B863" s="340"/>
      <c r="C863" s="340"/>
      <c r="D863" s="340"/>
      <c r="E863" s="340"/>
      <c r="F863" s="489"/>
      <c r="G863" s="489"/>
      <c r="H863" s="340"/>
      <c r="I863" s="340"/>
      <c r="J863" s="340"/>
      <c r="K863" s="340"/>
      <c r="L863" s="340"/>
      <c r="M863" s="340"/>
      <c r="N863" s="340"/>
      <c r="O863" s="340"/>
      <c r="P863" s="340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</row>
    <row r="864" ht="12.75" customHeight="1">
      <c r="A864" s="340"/>
      <c r="B864" s="340"/>
      <c r="C864" s="340"/>
      <c r="D864" s="340"/>
      <c r="E864" s="340"/>
      <c r="F864" s="489"/>
      <c r="G864" s="489"/>
      <c r="H864" s="340"/>
      <c r="I864" s="340"/>
      <c r="J864" s="340"/>
      <c r="K864" s="340"/>
      <c r="L864" s="340"/>
      <c r="M864" s="340"/>
      <c r="N864" s="340"/>
      <c r="O864" s="340"/>
      <c r="P864" s="340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</row>
    <row r="865" ht="12.75" customHeight="1">
      <c r="A865" s="340"/>
      <c r="B865" s="340"/>
      <c r="C865" s="340"/>
      <c r="D865" s="340"/>
      <c r="E865" s="340"/>
      <c r="F865" s="489"/>
      <c r="G865" s="489"/>
      <c r="H865" s="340"/>
      <c r="I865" s="340"/>
      <c r="J865" s="340"/>
      <c r="K865" s="340"/>
      <c r="L865" s="340"/>
      <c r="M865" s="340"/>
      <c r="N865" s="340"/>
      <c r="O865" s="340"/>
      <c r="P865" s="340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</row>
    <row r="866" ht="12.75" customHeight="1">
      <c r="A866" s="340"/>
      <c r="B866" s="340"/>
      <c r="C866" s="340"/>
      <c r="D866" s="340"/>
      <c r="E866" s="340"/>
      <c r="F866" s="489"/>
      <c r="G866" s="489"/>
      <c r="H866" s="340"/>
      <c r="I866" s="340"/>
      <c r="J866" s="340"/>
      <c r="K866" s="340"/>
      <c r="L866" s="340"/>
      <c r="M866" s="340"/>
      <c r="N866" s="340"/>
      <c r="O866" s="340"/>
      <c r="P866" s="340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</row>
    <row r="867" ht="12.75" customHeight="1">
      <c r="A867" s="340"/>
      <c r="B867" s="340"/>
      <c r="C867" s="340"/>
      <c r="D867" s="340"/>
      <c r="E867" s="340"/>
      <c r="F867" s="489"/>
      <c r="G867" s="489"/>
      <c r="H867" s="340"/>
      <c r="I867" s="340"/>
      <c r="J867" s="340"/>
      <c r="K867" s="340"/>
      <c r="L867" s="340"/>
      <c r="M867" s="340"/>
      <c r="N867" s="340"/>
      <c r="O867" s="340"/>
      <c r="P867" s="340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</row>
    <row r="868" ht="12.75" customHeight="1">
      <c r="A868" s="340"/>
      <c r="B868" s="340"/>
      <c r="C868" s="340"/>
      <c r="D868" s="340"/>
      <c r="E868" s="340"/>
      <c r="F868" s="489"/>
      <c r="G868" s="489"/>
      <c r="H868" s="340"/>
      <c r="I868" s="340"/>
      <c r="J868" s="340"/>
      <c r="K868" s="340"/>
      <c r="L868" s="340"/>
      <c r="M868" s="340"/>
      <c r="N868" s="340"/>
      <c r="O868" s="340"/>
      <c r="P868" s="340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</row>
    <row r="869" ht="12.75" customHeight="1">
      <c r="A869" s="340"/>
      <c r="B869" s="340"/>
      <c r="C869" s="340"/>
      <c r="D869" s="340"/>
      <c r="E869" s="340"/>
      <c r="F869" s="489"/>
      <c r="G869" s="489"/>
      <c r="H869" s="340"/>
      <c r="I869" s="340"/>
      <c r="J869" s="340"/>
      <c r="K869" s="340"/>
      <c r="L869" s="340"/>
      <c r="M869" s="340"/>
      <c r="N869" s="340"/>
      <c r="O869" s="340"/>
      <c r="P869" s="340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</row>
    <row r="870" ht="12.75" customHeight="1">
      <c r="A870" s="340"/>
      <c r="B870" s="340"/>
      <c r="C870" s="340"/>
      <c r="D870" s="340"/>
      <c r="E870" s="340"/>
      <c r="F870" s="489"/>
      <c r="G870" s="489"/>
      <c r="H870" s="340"/>
      <c r="I870" s="340"/>
      <c r="J870" s="340"/>
      <c r="K870" s="340"/>
      <c r="L870" s="340"/>
      <c r="M870" s="340"/>
      <c r="N870" s="340"/>
      <c r="O870" s="340"/>
      <c r="P870" s="340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</row>
    <row r="871" ht="12.75" customHeight="1">
      <c r="A871" s="340"/>
      <c r="B871" s="340"/>
      <c r="C871" s="340"/>
      <c r="D871" s="340"/>
      <c r="E871" s="340"/>
      <c r="F871" s="489"/>
      <c r="G871" s="489"/>
      <c r="H871" s="340"/>
      <c r="I871" s="340"/>
      <c r="J871" s="340"/>
      <c r="K871" s="340"/>
      <c r="L871" s="340"/>
      <c r="M871" s="340"/>
      <c r="N871" s="340"/>
      <c r="O871" s="340"/>
      <c r="P871" s="340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</row>
    <row r="872" ht="12.75" customHeight="1">
      <c r="A872" s="340"/>
      <c r="B872" s="340"/>
      <c r="C872" s="340"/>
      <c r="D872" s="340"/>
      <c r="E872" s="340"/>
      <c r="F872" s="489"/>
      <c r="G872" s="489"/>
      <c r="H872" s="340"/>
      <c r="I872" s="340"/>
      <c r="J872" s="340"/>
      <c r="K872" s="340"/>
      <c r="L872" s="340"/>
      <c r="M872" s="340"/>
      <c r="N872" s="340"/>
      <c r="O872" s="340"/>
      <c r="P872" s="340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</row>
    <row r="873" ht="12.75" customHeight="1">
      <c r="A873" s="340"/>
      <c r="B873" s="340"/>
      <c r="C873" s="340"/>
      <c r="D873" s="340"/>
      <c r="E873" s="340"/>
      <c r="F873" s="489"/>
      <c r="G873" s="489"/>
      <c r="H873" s="340"/>
      <c r="I873" s="340"/>
      <c r="J873" s="340"/>
      <c r="K873" s="340"/>
      <c r="L873" s="340"/>
      <c r="M873" s="340"/>
      <c r="N873" s="340"/>
      <c r="O873" s="340"/>
      <c r="P873" s="340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</row>
    <row r="874" ht="12.75" customHeight="1">
      <c r="A874" s="340"/>
      <c r="B874" s="340"/>
      <c r="C874" s="340"/>
      <c r="D874" s="340"/>
      <c r="E874" s="340"/>
      <c r="F874" s="489"/>
      <c r="G874" s="489"/>
      <c r="H874" s="340"/>
      <c r="I874" s="340"/>
      <c r="J874" s="340"/>
      <c r="K874" s="340"/>
      <c r="L874" s="340"/>
      <c r="M874" s="340"/>
      <c r="N874" s="340"/>
      <c r="O874" s="340"/>
      <c r="P874" s="340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</row>
    <row r="875" ht="12.75" customHeight="1">
      <c r="A875" s="340"/>
      <c r="B875" s="340"/>
      <c r="C875" s="340"/>
      <c r="D875" s="340"/>
      <c r="E875" s="340"/>
      <c r="F875" s="489"/>
      <c r="G875" s="489"/>
      <c r="H875" s="340"/>
      <c r="I875" s="340"/>
      <c r="J875" s="340"/>
      <c r="K875" s="340"/>
      <c r="L875" s="340"/>
      <c r="M875" s="340"/>
      <c r="N875" s="340"/>
      <c r="O875" s="340"/>
      <c r="P875" s="340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</row>
    <row r="876" ht="12.75" customHeight="1">
      <c r="A876" s="340"/>
      <c r="B876" s="340"/>
      <c r="C876" s="340"/>
      <c r="D876" s="340"/>
      <c r="E876" s="340"/>
      <c r="F876" s="489"/>
      <c r="G876" s="489"/>
      <c r="H876" s="340"/>
      <c r="I876" s="340"/>
      <c r="J876" s="340"/>
      <c r="K876" s="340"/>
      <c r="L876" s="340"/>
      <c r="M876" s="340"/>
      <c r="N876" s="340"/>
      <c r="O876" s="340"/>
      <c r="P876" s="340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</row>
    <row r="877" ht="12.75" customHeight="1">
      <c r="A877" s="340"/>
      <c r="B877" s="340"/>
      <c r="C877" s="340"/>
      <c r="D877" s="340"/>
      <c r="E877" s="340"/>
      <c r="F877" s="489"/>
      <c r="G877" s="489"/>
      <c r="H877" s="340"/>
      <c r="I877" s="340"/>
      <c r="J877" s="340"/>
      <c r="K877" s="340"/>
      <c r="L877" s="340"/>
      <c r="M877" s="340"/>
      <c r="N877" s="340"/>
      <c r="O877" s="340"/>
      <c r="P877" s="340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</row>
    <row r="878" ht="12.75" customHeight="1">
      <c r="A878" s="340"/>
      <c r="B878" s="340"/>
      <c r="C878" s="340"/>
      <c r="D878" s="340"/>
      <c r="E878" s="340"/>
      <c r="F878" s="489"/>
      <c r="G878" s="489"/>
      <c r="H878" s="340"/>
      <c r="I878" s="340"/>
      <c r="J878" s="340"/>
      <c r="K878" s="340"/>
      <c r="L878" s="340"/>
      <c r="M878" s="340"/>
      <c r="N878" s="340"/>
      <c r="O878" s="340"/>
      <c r="P878" s="340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</row>
    <row r="879" ht="12.75" customHeight="1">
      <c r="A879" s="340"/>
      <c r="B879" s="340"/>
      <c r="C879" s="340"/>
      <c r="D879" s="340"/>
      <c r="E879" s="340"/>
      <c r="F879" s="489"/>
      <c r="G879" s="489"/>
      <c r="H879" s="340"/>
      <c r="I879" s="340"/>
      <c r="J879" s="340"/>
      <c r="K879" s="340"/>
      <c r="L879" s="340"/>
      <c r="M879" s="340"/>
      <c r="N879" s="340"/>
      <c r="O879" s="340"/>
      <c r="P879" s="340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</row>
    <row r="880" ht="12.75" customHeight="1">
      <c r="A880" s="340"/>
      <c r="B880" s="340"/>
      <c r="C880" s="340"/>
      <c r="D880" s="340"/>
      <c r="E880" s="340"/>
      <c r="F880" s="489"/>
      <c r="G880" s="489"/>
      <c r="H880" s="340"/>
      <c r="I880" s="340"/>
      <c r="J880" s="340"/>
      <c r="K880" s="340"/>
      <c r="L880" s="340"/>
      <c r="M880" s="340"/>
      <c r="N880" s="340"/>
      <c r="O880" s="340"/>
      <c r="P880" s="340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</row>
    <row r="881" ht="12.75" customHeight="1">
      <c r="A881" s="340"/>
      <c r="B881" s="340"/>
      <c r="C881" s="340"/>
      <c r="D881" s="340"/>
      <c r="E881" s="340"/>
      <c r="F881" s="489"/>
      <c r="G881" s="489"/>
      <c r="H881" s="340"/>
      <c r="I881" s="340"/>
      <c r="J881" s="340"/>
      <c r="K881" s="340"/>
      <c r="L881" s="340"/>
      <c r="M881" s="340"/>
      <c r="N881" s="340"/>
      <c r="O881" s="340"/>
      <c r="P881" s="340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</row>
    <row r="882" ht="12.75" customHeight="1">
      <c r="A882" s="340"/>
      <c r="B882" s="340"/>
      <c r="C882" s="340"/>
      <c r="D882" s="340"/>
      <c r="E882" s="340"/>
      <c r="F882" s="489"/>
      <c r="G882" s="489"/>
      <c r="H882" s="340"/>
      <c r="I882" s="340"/>
      <c r="J882" s="340"/>
      <c r="K882" s="340"/>
      <c r="L882" s="340"/>
      <c r="M882" s="340"/>
      <c r="N882" s="340"/>
      <c r="O882" s="340"/>
      <c r="P882" s="340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</row>
    <row r="883" ht="12.75" customHeight="1">
      <c r="A883" s="340"/>
      <c r="B883" s="340"/>
      <c r="C883" s="340"/>
      <c r="D883" s="340"/>
      <c r="E883" s="340"/>
      <c r="F883" s="489"/>
      <c r="G883" s="489"/>
      <c r="H883" s="340"/>
      <c r="I883" s="340"/>
      <c r="J883" s="340"/>
      <c r="K883" s="340"/>
      <c r="L883" s="340"/>
      <c r="M883" s="340"/>
      <c r="N883" s="340"/>
      <c r="O883" s="340"/>
      <c r="P883" s="340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</row>
    <row r="884" ht="12.75" customHeight="1">
      <c r="A884" s="340"/>
      <c r="B884" s="340"/>
      <c r="C884" s="340"/>
      <c r="D884" s="340"/>
      <c r="E884" s="340"/>
      <c r="F884" s="489"/>
      <c r="G884" s="489"/>
      <c r="H884" s="340"/>
      <c r="I884" s="340"/>
      <c r="J884" s="340"/>
      <c r="K884" s="340"/>
      <c r="L884" s="340"/>
      <c r="M884" s="340"/>
      <c r="N884" s="340"/>
      <c r="O884" s="340"/>
      <c r="P884" s="340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</row>
    <row r="885" ht="12.75" customHeight="1">
      <c r="A885" s="340"/>
      <c r="B885" s="340"/>
      <c r="C885" s="340"/>
      <c r="D885" s="340"/>
      <c r="E885" s="340"/>
      <c r="F885" s="489"/>
      <c r="G885" s="489"/>
      <c r="H885" s="340"/>
      <c r="I885" s="340"/>
      <c r="J885" s="340"/>
      <c r="K885" s="340"/>
      <c r="L885" s="340"/>
      <c r="M885" s="340"/>
      <c r="N885" s="340"/>
      <c r="O885" s="340"/>
      <c r="P885" s="340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</row>
    <row r="886" ht="12.75" customHeight="1">
      <c r="A886" s="340"/>
      <c r="B886" s="340"/>
      <c r="C886" s="340"/>
      <c r="D886" s="340"/>
      <c r="E886" s="340"/>
      <c r="F886" s="489"/>
      <c r="G886" s="489"/>
      <c r="H886" s="340"/>
      <c r="I886" s="340"/>
      <c r="J886" s="340"/>
      <c r="K886" s="340"/>
      <c r="L886" s="340"/>
      <c r="M886" s="340"/>
      <c r="N886" s="340"/>
      <c r="O886" s="340"/>
      <c r="P886" s="340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</row>
    <row r="887" ht="12.75" customHeight="1">
      <c r="A887" s="340"/>
      <c r="B887" s="340"/>
      <c r="C887" s="340"/>
      <c r="D887" s="340"/>
      <c r="E887" s="340"/>
      <c r="F887" s="489"/>
      <c r="G887" s="489"/>
      <c r="H887" s="340"/>
      <c r="I887" s="340"/>
      <c r="J887" s="340"/>
      <c r="K887" s="340"/>
      <c r="L887" s="340"/>
      <c r="M887" s="340"/>
      <c r="N887" s="340"/>
      <c r="O887" s="340"/>
      <c r="P887" s="340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</row>
    <row r="888" ht="12.75" customHeight="1">
      <c r="A888" s="340"/>
      <c r="B888" s="340"/>
      <c r="C888" s="340"/>
      <c r="D888" s="340"/>
      <c r="E888" s="340"/>
      <c r="F888" s="489"/>
      <c r="G888" s="489"/>
      <c r="H888" s="340"/>
      <c r="I888" s="340"/>
      <c r="J888" s="340"/>
      <c r="K888" s="340"/>
      <c r="L888" s="340"/>
      <c r="M888" s="340"/>
      <c r="N888" s="340"/>
      <c r="O888" s="340"/>
      <c r="P888" s="340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</row>
    <row r="889" ht="12.75" customHeight="1">
      <c r="A889" s="340"/>
      <c r="B889" s="340"/>
      <c r="C889" s="340"/>
      <c r="D889" s="340"/>
      <c r="E889" s="340"/>
      <c r="F889" s="489"/>
      <c r="G889" s="489"/>
      <c r="H889" s="340"/>
      <c r="I889" s="340"/>
      <c r="J889" s="340"/>
      <c r="K889" s="340"/>
      <c r="L889" s="340"/>
      <c r="M889" s="340"/>
      <c r="N889" s="340"/>
      <c r="O889" s="340"/>
      <c r="P889" s="340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</row>
    <row r="890" ht="12.75" customHeight="1">
      <c r="A890" s="340"/>
      <c r="B890" s="340"/>
      <c r="C890" s="340"/>
      <c r="D890" s="340"/>
      <c r="E890" s="340"/>
      <c r="F890" s="489"/>
      <c r="G890" s="489"/>
      <c r="H890" s="340"/>
      <c r="I890" s="340"/>
      <c r="J890" s="340"/>
      <c r="K890" s="340"/>
      <c r="L890" s="340"/>
      <c r="M890" s="340"/>
      <c r="N890" s="340"/>
      <c r="O890" s="340"/>
      <c r="P890" s="340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</row>
    <row r="891" ht="12.75" customHeight="1">
      <c r="A891" s="340"/>
      <c r="B891" s="340"/>
      <c r="C891" s="340"/>
      <c r="D891" s="340"/>
      <c r="E891" s="340"/>
      <c r="F891" s="489"/>
      <c r="G891" s="489"/>
      <c r="H891" s="340"/>
      <c r="I891" s="340"/>
      <c r="J891" s="340"/>
      <c r="K891" s="340"/>
      <c r="L891" s="340"/>
      <c r="M891" s="340"/>
      <c r="N891" s="340"/>
      <c r="O891" s="340"/>
      <c r="P891" s="340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</row>
    <row r="892" ht="12.75" customHeight="1">
      <c r="A892" s="340"/>
      <c r="B892" s="340"/>
      <c r="C892" s="340"/>
      <c r="D892" s="340"/>
      <c r="E892" s="340"/>
      <c r="F892" s="489"/>
      <c r="G892" s="489"/>
      <c r="H892" s="340"/>
      <c r="I892" s="340"/>
      <c r="J892" s="340"/>
      <c r="K892" s="340"/>
      <c r="L892" s="340"/>
      <c r="M892" s="340"/>
      <c r="N892" s="340"/>
      <c r="O892" s="340"/>
      <c r="P892" s="340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</row>
    <row r="893" ht="12.75" customHeight="1">
      <c r="A893" s="340"/>
      <c r="B893" s="340"/>
      <c r="C893" s="340"/>
      <c r="D893" s="340"/>
      <c r="E893" s="340"/>
      <c r="F893" s="489"/>
      <c r="G893" s="489"/>
      <c r="H893" s="340"/>
      <c r="I893" s="340"/>
      <c r="J893" s="340"/>
      <c r="K893" s="340"/>
      <c r="L893" s="340"/>
      <c r="M893" s="340"/>
      <c r="N893" s="340"/>
      <c r="O893" s="340"/>
      <c r="P893" s="340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</row>
    <row r="894" ht="12.75" customHeight="1">
      <c r="A894" s="340"/>
      <c r="B894" s="340"/>
      <c r="C894" s="340"/>
      <c r="D894" s="340"/>
      <c r="E894" s="340"/>
      <c r="F894" s="489"/>
      <c r="G894" s="489"/>
      <c r="H894" s="340"/>
      <c r="I894" s="340"/>
      <c r="J894" s="340"/>
      <c r="K894" s="340"/>
      <c r="L894" s="340"/>
      <c r="M894" s="340"/>
      <c r="N894" s="340"/>
      <c r="O894" s="340"/>
      <c r="P894" s="340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</row>
    <row r="895" ht="12.75" customHeight="1">
      <c r="A895" s="340"/>
      <c r="B895" s="340"/>
      <c r="C895" s="340"/>
      <c r="D895" s="340"/>
      <c r="E895" s="340"/>
      <c r="F895" s="489"/>
      <c r="G895" s="489"/>
      <c r="H895" s="340"/>
      <c r="I895" s="340"/>
      <c r="J895" s="340"/>
      <c r="K895" s="340"/>
      <c r="L895" s="340"/>
      <c r="M895" s="340"/>
      <c r="N895" s="340"/>
      <c r="O895" s="340"/>
      <c r="P895" s="340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</row>
    <row r="896" ht="12.75" customHeight="1">
      <c r="A896" s="340"/>
      <c r="B896" s="340"/>
      <c r="C896" s="340"/>
      <c r="D896" s="340"/>
      <c r="E896" s="340"/>
      <c r="F896" s="489"/>
      <c r="G896" s="489"/>
      <c r="H896" s="340"/>
      <c r="I896" s="340"/>
      <c r="J896" s="340"/>
      <c r="K896" s="340"/>
      <c r="L896" s="340"/>
      <c r="M896" s="340"/>
      <c r="N896" s="340"/>
      <c r="O896" s="340"/>
      <c r="P896" s="340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</row>
    <row r="897" ht="12.75" customHeight="1">
      <c r="A897" s="340"/>
      <c r="B897" s="340"/>
      <c r="C897" s="340"/>
      <c r="D897" s="340"/>
      <c r="E897" s="340"/>
      <c r="F897" s="489"/>
      <c r="G897" s="489"/>
      <c r="H897" s="340"/>
      <c r="I897" s="340"/>
      <c r="J897" s="340"/>
      <c r="K897" s="340"/>
      <c r="L897" s="340"/>
      <c r="M897" s="340"/>
      <c r="N897" s="340"/>
      <c r="O897" s="340"/>
      <c r="P897" s="340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</row>
    <row r="898" ht="12.75" customHeight="1">
      <c r="A898" s="340"/>
      <c r="B898" s="340"/>
      <c r="C898" s="340"/>
      <c r="D898" s="340"/>
      <c r="E898" s="340"/>
      <c r="F898" s="489"/>
      <c r="G898" s="489"/>
      <c r="H898" s="340"/>
      <c r="I898" s="340"/>
      <c r="J898" s="340"/>
      <c r="K898" s="340"/>
      <c r="L898" s="340"/>
      <c r="M898" s="340"/>
      <c r="N898" s="340"/>
      <c r="O898" s="340"/>
      <c r="P898" s="340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</row>
    <row r="899" ht="12.75" customHeight="1">
      <c r="A899" s="340"/>
      <c r="B899" s="340"/>
      <c r="C899" s="340"/>
      <c r="D899" s="340"/>
      <c r="E899" s="340"/>
      <c r="F899" s="489"/>
      <c r="G899" s="489"/>
      <c r="H899" s="340"/>
      <c r="I899" s="340"/>
      <c r="J899" s="340"/>
      <c r="K899" s="340"/>
      <c r="L899" s="340"/>
      <c r="M899" s="340"/>
      <c r="N899" s="340"/>
      <c r="O899" s="340"/>
      <c r="P899" s="340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</row>
    <row r="900" ht="12.75" customHeight="1">
      <c r="A900" s="340"/>
      <c r="B900" s="340"/>
      <c r="C900" s="340"/>
      <c r="D900" s="340"/>
      <c r="E900" s="340"/>
      <c r="F900" s="489"/>
      <c r="G900" s="489"/>
      <c r="H900" s="340"/>
      <c r="I900" s="340"/>
      <c r="J900" s="340"/>
      <c r="K900" s="340"/>
      <c r="L900" s="340"/>
      <c r="M900" s="340"/>
      <c r="N900" s="340"/>
      <c r="O900" s="340"/>
      <c r="P900" s="340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</row>
    <row r="901" ht="12.75" customHeight="1">
      <c r="A901" s="340"/>
      <c r="B901" s="340"/>
      <c r="C901" s="340"/>
      <c r="D901" s="340"/>
      <c r="E901" s="340"/>
      <c r="F901" s="489"/>
      <c r="G901" s="489"/>
      <c r="H901" s="340"/>
      <c r="I901" s="340"/>
      <c r="J901" s="340"/>
      <c r="K901" s="340"/>
      <c r="L901" s="340"/>
      <c r="M901" s="340"/>
      <c r="N901" s="340"/>
      <c r="O901" s="340"/>
      <c r="P901" s="340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</row>
    <row r="902" ht="12.75" customHeight="1">
      <c r="A902" s="340"/>
      <c r="B902" s="340"/>
      <c r="C902" s="340"/>
      <c r="D902" s="340"/>
      <c r="E902" s="340"/>
      <c r="F902" s="489"/>
      <c r="G902" s="489"/>
      <c r="H902" s="340"/>
      <c r="I902" s="340"/>
      <c r="J902" s="340"/>
      <c r="K902" s="340"/>
      <c r="L902" s="340"/>
      <c r="M902" s="340"/>
      <c r="N902" s="340"/>
      <c r="O902" s="340"/>
      <c r="P902" s="340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</row>
    <row r="903" ht="12.75" customHeight="1">
      <c r="A903" s="340"/>
      <c r="B903" s="340"/>
      <c r="C903" s="340"/>
      <c r="D903" s="340"/>
      <c r="E903" s="340"/>
      <c r="F903" s="489"/>
      <c r="G903" s="489"/>
      <c r="H903" s="340"/>
      <c r="I903" s="340"/>
      <c r="J903" s="340"/>
      <c r="K903" s="340"/>
      <c r="L903" s="340"/>
      <c r="M903" s="340"/>
      <c r="N903" s="340"/>
      <c r="O903" s="340"/>
      <c r="P903" s="340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</row>
    <row r="904" ht="12.75" customHeight="1">
      <c r="A904" s="340"/>
      <c r="B904" s="340"/>
      <c r="C904" s="340"/>
      <c r="D904" s="340"/>
      <c r="E904" s="340"/>
      <c r="F904" s="489"/>
      <c r="G904" s="489"/>
      <c r="H904" s="340"/>
      <c r="I904" s="340"/>
      <c r="J904" s="340"/>
      <c r="K904" s="340"/>
      <c r="L904" s="340"/>
      <c r="M904" s="340"/>
      <c r="N904" s="340"/>
      <c r="O904" s="340"/>
      <c r="P904" s="340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</row>
    <row r="905" ht="12.75" customHeight="1">
      <c r="A905" s="340"/>
      <c r="B905" s="340"/>
      <c r="C905" s="340"/>
      <c r="D905" s="340"/>
      <c r="E905" s="340"/>
      <c r="F905" s="489"/>
      <c r="G905" s="489"/>
      <c r="H905" s="340"/>
      <c r="I905" s="340"/>
      <c r="J905" s="340"/>
      <c r="K905" s="340"/>
      <c r="L905" s="340"/>
      <c r="M905" s="340"/>
      <c r="N905" s="340"/>
      <c r="O905" s="340"/>
      <c r="P905" s="340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</row>
    <row r="906" ht="12.75" customHeight="1">
      <c r="A906" s="340"/>
      <c r="B906" s="340"/>
      <c r="C906" s="340"/>
      <c r="D906" s="340"/>
      <c r="E906" s="340"/>
      <c r="F906" s="489"/>
      <c r="G906" s="489"/>
      <c r="H906" s="340"/>
      <c r="I906" s="340"/>
      <c r="J906" s="340"/>
      <c r="K906" s="340"/>
      <c r="L906" s="340"/>
      <c r="M906" s="340"/>
      <c r="N906" s="340"/>
      <c r="O906" s="340"/>
      <c r="P906" s="340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</row>
    <row r="907" ht="12.75" customHeight="1">
      <c r="A907" s="340"/>
      <c r="B907" s="340"/>
      <c r="C907" s="340"/>
      <c r="D907" s="340"/>
      <c r="E907" s="340"/>
      <c r="F907" s="489"/>
      <c r="G907" s="489"/>
      <c r="H907" s="340"/>
      <c r="I907" s="340"/>
      <c r="J907" s="340"/>
      <c r="K907" s="340"/>
      <c r="L907" s="340"/>
      <c r="M907" s="340"/>
      <c r="N907" s="340"/>
      <c r="O907" s="340"/>
      <c r="P907" s="340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</row>
    <row r="908" ht="12.75" customHeight="1">
      <c r="A908" s="340"/>
      <c r="B908" s="340"/>
      <c r="C908" s="340"/>
      <c r="D908" s="340"/>
      <c r="E908" s="340"/>
      <c r="F908" s="489"/>
      <c r="G908" s="489"/>
      <c r="H908" s="340"/>
      <c r="I908" s="340"/>
      <c r="J908" s="340"/>
      <c r="K908" s="340"/>
      <c r="L908" s="340"/>
      <c r="M908" s="340"/>
      <c r="N908" s="340"/>
      <c r="O908" s="340"/>
      <c r="P908" s="340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</row>
    <row r="909" ht="12.75" customHeight="1">
      <c r="A909" s="340"/>
      <c r="B909" s="340"/>
      <c r="C909" s="340"/>
      <c r="D909" s="340"/>
      <c r="E909" s="340"/>
      <c r="F909" s="489"/>
      <c r="G909" s="489"/>
      <c r="H909" s="340"/>
      <c r="I909" s="340"/>
      <c r="J909" s="340"/>
      <c r="K909" s="340"/>
      <c r="L909" s="340"/>
      <c r="M909" s="340"/>
      <c r="N909" s="340"/>
      <c r="O909" s="340"/>
      <c r="P909" s="340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</row>
    <row r="910" ht="12.75" customHeight="1">
      <c r="A910" s="340"/>
      <c r="B910" s="340"/>
      <c r="C910" s="340"/>
      <c r="D910" s="340"/>
      <c r="E910" s="340"/>
      <c r="F910" s="489"/>
      <c r="G910" s="489"/>
      <c r="H910" s="340"/>
      <c r="I910" s="340"/>
      <c r="J910" s="340"/>
      <c r="K910" s="340"/>
      <c r="L910" s="340"/>
      <c r="M910" s="340"/>
      <c r="N910" s="340"/>
      <c r="O910" s="340"/>
      <c r="P910" s="340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</row>
    <row r="911" ht="12.75" customHeight="1">
      <c r="A911" s="340"/>
      <c r="B911" s="340"/>
      <c r="C911" s="340"/>
      <c r="D911" s="340"/>
      <c r="E911" s="340"/>
      <c r="F911" s="489"/>
      <c r="G911" s="489"/>
      <c r="H911" s="340"/>
      <c r="I911" s="340"/>
      <c r="J911" s="340"/>
      <c r="K911" s="340"/>
      <c r="L911" s="340"/>
      <c r="M911" s="340"/>
      <c r="N911" s="340"/>
      <c r="O911" s="340"/>
      <c r="P911" s="340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</row>
    <row r="912" ht="12.75" customHeight="1">
      <c r="A912" s="340"/>
      <c r="B912" s="340"/>
      <c r="C912" s="340"/>
      <c r="D912" s="340"/>
      <c r="E912" s="340"/>
      <c r="F912" s="489"/>
      <c r="G912" s="489"/>
      <c r="H912" s="340"/>
      <c r="I912" s="340"/>
      <c r="J912" s="340"/>
      <c r="K912" s="340"/>
      <c r="L912" s="340"/>
      <c r="M912" s="340"/>
      <c r="N912" s="340"/>
      <c r="O912" s="340"/>
      <c r="P912" s="340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</row>
    <row r="913" ht="12.75" customHeight="1">
      <c r="A913" s="340"/>
      <c r="B913" s="340"/>
      <c r="C913" s="340"/>
      <c r="D913" s="340"/>
      <c r="E913" s="340"/>
      <c r="F913" s="489"/>
      <c r="G913" s="489"/>
      <c r="H913" s="340"/>
      <c r="I913" s="340"/>
      <c r="J913" s="340"/>
      <c r="K913" s="340"/>
      <c r="L913" s="340"/>
      <c r="M913" s="340"/>
      <c r="N913" s="340"/>
      <c r="O913" s="340"/>
      <c r="P913" s="340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</row>
    <row r="914" ht="12.75" customHeight="1">
      <c r="A914" s="340"/>
      <c r="B914" s="340"/>
      <c r="C914" s="340"/>
      <c r="D914" s="340"/>
      <c r="E914" s="340"/>
      <c r="F914" s="489"/>
      <c r="G914" s="489"/>
      <c r="H914" s="340"/>
      <c r="I914" s="340"/>
      <c r="J914" s="340"/>
      <c r="K914" s="340"/>
      <c r="L914" s="340"/>
      <c r="M914" s="340"/>
      <c r="N914" s="340"/>
      <c r="O914" s="340"/>
      <c r="P914" s="340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</row>
    <row r="915" ht="12.75" customHeight="1">
      <c r="A915" s="340"/>
      <c r="B915" s="340"/>
      <c r="C915" s="340"/>
      <c r="D915" s="340"/>
      <c r="E915" s="340"/>
      <c r="F915" s="489"/>
      <c r="G915" s="489"/>
      <c r="H915" s="340"/>
      <c r="I915" s="340"/>
      <c r="J915" s="340"/>
      <c r="K915" s="340"/>
      <c r="L915" s="340"/>
      <c r="M915" s="340"/>
      <c r="N915" s="340"/>
      <c r="O915" s="340"/>
      <c r="P915" s="340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</row>
    <row r="916" ht="12.75" customHeight="1">
      <c r="A916" s="340"/>
      <c r="B916" s="340"/>
      <c r="C916" s="340"/>
      <c r="D916" s="340"/>
      <c r="E916" s="340"/>
      <c r="F916" s="489"/>
      <c r="G916" s="489"/>
      <c r="H916" s="340"/>
      <c r="I916" s="340"/>
      <c r="J916" s="340"/>
      <c r="K916" s="340"/>
      <c r="L916" s="340"/>
      <c r="M916" s="340"/>
      <c r="N916" s="340"/>
      <c r="O916" s="340"/>
      <c r="P916" s="340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</row>
    <row r="917" ht="12.75" customHeight="1">
      <c r="A917" s="340"/>
      <c r="B917" s="340"/>
      <c r="C917" s="340"/>
      <c r="D917" s="340"/>
      <c r="E917" s="340"/>
      <c r="F917" s="489"/>
      <c r="G917" s="489"/>
      <c r="H917" s="340"/>
      <c r="I917" s="340"/>
      <c r="J917" s="340"/>
      <c r="K917" s="340"/>
      <c r="L917" s="340"/>
      <c r="M917" s="340"/>
      <c r="N917" s="340"/>
      <c r="O917" s="340"/>
      <c r="P917" s="340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</row>
    <row r="918" ht="12.75" customHeight="1">
      <c r="A918" s="340"/>
      <c r="B918" s="340"/>
      <c r="C918" s="340"/>
      <c r="D918" s="340"/>
      <c r="E918" s="340"/>
      <c r="F918" s="489"/>
      <c r="G918" s="489"/>
      <c r="H918" s="340"/>
      <c r="I918" s="340"/>
      <c r="J918" s="340"/>
      <c r="K918" s="340"/>
      <c r="L918" s="340"/>
      <c r="M918" s="340"/>
      <c r="N918" s="340"/>
      <c r="O918" s="340"/>
      <c r="P918" s="340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</row>
    <row r="919" ht="12.75" customHeight="1">
      <c r="A919" s="340"/>
      <c r="B919" s="340"/>
      <c r="C919" s="340"/>
      <c r="D919" s="340"/>
      <c r="E919" s="340"/>
      <c r="F919" s="489"/>
      <c r="G919" s="489"/>
      <c r="H919" s="340"/>
      <c r="I919" s="340"/>
      <c r="J919" s="340"/>
      <c r="K919" s="340"/>
      <c r="L919" s="340"/>
      <c r="M919" s="340"/>
      <c r="N919" s="340"/>
      <c r="O919" s="340"/>
      <c r="P919" s="340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</row>
    <row r="920" ht="12.75" customHeight="1">
      <c r="A920" s="340"/>
      <c r="B920" s="340"/>
      <c r="C920" s="340"/>
      <c r="D920" s="340"/>
      <c r="E920" s="340"/>
      <c r="F920" s="489"/>
      <c r="G920" s="489"/>
      <c r="H920" s="340"/>
      <c r="I920" s="340"/>
      <c r="J920" s="340"/>
      <c r="K920" s="340"/>
      <c r="L920" s="340"/>
      <c r="M920" s="340"/>
      <c r="N920" s="340"/>
      <c r="O920" s="340"/>
      <c r="P920" s="340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</row>
    <row r="921" ht="12.75" customHeight="1">
      <c r="A921" s="340"/>
      <c r="B921" s="340"/>
      <c r="C921" s="340"/>
      <c r="D921" s="340"/>
      <c r="E921" s="340"/>
      <c r="F921" s="489"/>
      <c r="G921" s="489"/>
      <c r="H921" s="340"/>
      <c r="I921" s="340"/>
      <c r="J921" s="340"/>
      <c r="K921" s="340"/>
      <c r="L921" s="340"/>
      <c r="M921" s="340"/>
      <c r="N921" s="340"/>
      <c r="O921" s="340"/>
      <c r="P921" s="340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</row>
    <row r="922" ht="12.75" customHeight="1">
      <c r="A922" s="340"/>
      <c r="B922" s="340"/>
      <c r="C922" s="340"/>
      <c r="D922" s="340"/>
      <c r="E922" s="340"/>
      <c r="F922" s="489"/>
      <c r="G922" s="489"/>
      <c r="H922" s="340"/>
      <c r="I922" s="340"/>
      <c r="J922" s="340"/>
      <c r="K922" s="340"/>
      <c r="L922" s="340"/>
      <c r="M922" s="340"/>
      <c r="N922" s="340"/>
      <c r="O922" s="340"/>
      <c r="P922" s="340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</row>
    <row r="923" ht="12.75" customHeight="1">
      <c r="A923" s="340"/>
      <c r="B923" s="340"/>
      <c r="C923" s="340"/>
      <c r="D923" s="340"/>
      <c r="E923" s="340"/>
      <c r="F923" s="489"/>
      <c r="G923" s="489"/>
      <c r="H923" s="340"/>
      <c r="I923" s="340"/>
      <c r="J923" s="340"/>
      <c r="K923" s="340"/>
      <c r="L923" s="340"/>
      <c r="M923" s="340"/>
      <c r="N923" s="340"/>
      <c r="O923" s="340"/>
      <c r="P923" s="340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</row>
    <row r="924" ht="12.75" customHeight="1">
      <c r="A924" s="340"/>
      <c r="B924" s="340"/>
      <c r="C924" s="340"/>
      <c r="D924" s="340"/>
      <c r="E924" s="340"/>
      <c r="F924" s="489"/>
      <c r="G924" s="489"/>
      <c r="H924" s="340"/>
      <c r="I924" s="340"/>
      <c r="J924" s="340"/>
      <c r="K924" s="340"/>
      <c r="L924" s="340"/>
      <c r="M924" s="340"/>
      <c r="N924" s="340"/>
      <c r="O924" s="340"/>
      <c r="P924" s="340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</row>
    <row r="925" ht="12.75" customHeight="1">
      <c r="A925" s="340"/>
      <c r="B925" s="340"/>
      <c r="C925" s="340"/>
      <c r="D925" s="340"/>
      <c r="E925" s="340"/>
      <c r="F925" s="489"/>
      <c r="G925" s="489"/>
      <c r="H925" s="340"/>
      <c r="I925" s="340"/>
      <c r="J925" s="340"/>
      <c r="K925" s="340"/>
      <c r="L925" s="340"/>
      <c r="M925" s="340"/>
      <c r="N925" s="340"/>
      <c r="O925" s="340"/>
      <c r="P925" s="340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</row>
    <row r="926" ht="12.75" customHeight="1">
      <c r="A926" s="340"/>
      <c r="B926" s="340"/>
      <c r="C926" s="340"/>
      <c r="D926" s="340"/>
      <c r="E926" s="340"/>
      <c r="F926" s="489"/>
      <c r="G926" s="489"/>
      <c r="H926" s="340"/>
      <c r="I926" s="340"/>
      <c r="J926" s="340"/>
      <c r="K926" s="340"/>
      <c r="L926" s="340"/>
      <c r="M926" s="340"/>
      <c r="N926" s="340"/>
      <c r="O926" s="340"/>
      <c r="P926" s="340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</row>
    <row r="927" ht="12.75" customHeight="1">
      <c r="A927" s="340"/>
      <c r="B927" s="340"/>
      <c r="C927" s="340"/>
      <c r="D927" s="340"/>
      <c r="E927" s="340"/>
      <c r="F927" s="489"/>
      <c r="G927" s="489"/>
      <c r="H927" s="340"/>
      <c r="I927" s="340"/>
      <c r="J927" s="340"/>
      <c r="K927" s="340"/>
      <c r="L927" s="340"/>
      <c r="M927" s="340"/>
      <c r="N927" s="340"/>
      <c r="O927" s="340"/>
      <c r="P927" s="340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</row>
    <row r="928" ht="12.75" customHeight="1">
      <c r="A928" s="340"/>
      <c r="B928" s="340"/>
      <c r="C928" s="340"/>
      <c r="D928" s="340"/>
      <c r="E928" s="340"/>
      <c r="F928" s="489"/>
      <c r="G928" s="489"/>
      <c r="H928" s="340"/>
      <c r="I928" s="340"/>
      <c r="J928" s="340"/>
      <c r="K928" s="340"/>
      <c r="L928" s="340"/>
      <c r="M928" s="340"/>
      <c r="N928" s="340"/>
      <c r="O928" s="340"/>
      <c r="P928" s="340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</row>
    <row r="929" ht="12.75" customHeight="1">
      <c r="A929" s="340"/>
      <c r="B929" s="340"/>
      <c r="C929" s="340"/>
      <c r="D929" s="340"/>
      <c r="E929" s="340"/>
      <c r="F929" s="489"/>
      <c r="G929" s="489"/>
      <c r="H929" s="340"/>
      <c r="I929" s="340"/>
      <c r="J929" s="340"/>
      <c r="K929" s="340"/>
      <c r="L929" s="340"/>
      <c r="M929" s="340"/>
      <c r="N929" s="340"/>
      <c r="O929" s="340"/>
      <c r="P929" s="340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</row>
    <row r="930" ht="12.75" customHeight="1">
      <c r="A930" s="340"/>
      <c r="B930" s="340"/>
      <c r="C930" s="340"/>
      <c r="D930" s="340"/>
      <c r="E930" s="340"/>
      <c r="F930" s="489"/>
      <c r="G930" s="489"/>
      <c r="H930" s="340"/>
      <c r="I930" s="340"/>
      <c r="J930" s="340"/>
      <c r="K930" s="340"/>
      <c r="L930" s="340"/>
      <c r="M930" s="340"/>
      <c r="N930" s="340"/>
      <c r="O930" s="340"/>
      <c r="P930" s="340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</row>
    <row r="931" ht="12.75" customHeight="1">
      <c r="A931" s="340"/>
      <c r="B931" s="340"/>
      <c r="C931" s="340"/>
      <c r="D931" s="340"/>
      <c r="E931" s="340"/>
      <c r="F931" s="489"/>
      <c r="G931" s="489"/>
      <c r="H931" s="340"/>
      <c r="I931" s="340"/>
      <c r="J931" s="340"/>
      <c r="K931" s="340"/>
      <c r="L931" s="340"/>
      <c r="M931" s="340"/>
      <c r="N931" s="340"/>
      <c r="O931" s="340"/>
      <c r="P931" s="340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</row>
    <row r="932" ht="12.75" customHeight="1">
      <c r="A932" s="340"/>
      <c r="B932" s="340"/>
      <c r="C932" s="340"/>
      <c r="D932" s="340"/>
      <c r="E932" s="340"/>
      <c r="F932" s="489"/>
      <c r="G932" s="489"/>
      <c r="H932" s="340"/>
      <c r="I932" s="340"/>
      <c r="J932" s="340"/>
      <c r="K932" s="340"/>
      <c r="L932" s="340"/>
      <c r="M932" s="340"/>
      <c r="N932" s="340"/>
      <c r="O932" s="340"/>
      <c r="P932" s="340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</row>
    <row r="933" ht="12.75" customHeight="1">
      <c r="A933" s="340"/>
      <c r="B933" s="340"/>
      <c r="C933" s="340"/>
      <c r="D933" s="340"/>
      <c r="E933" s="340"/>
      <c r="F933" s="489"/>
      <c r="G933" s="489"/>
      <c r="H933" s="340"/>
      <c r="I933" s="340"/>
      <c r="J933" s="340"/>
      <c r="K933" s="340"/>
      <c r="L933" s="340"/>
      <c r="M933" s="340"/>
      <c r="N933" s="340"/>
      <c r="O933" s="340"/>
      <c r="P933" s="340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</row>
    <row r="934" ht="12.75" customHeight="1">
      <c r="A934" s="340"/>
      <c r="B934" s="340"/>
      <c r="C934" s="340"/>
      <c r="D934" s="340"/>
      <c r="E934" s="340"/>
      <c r="F934" s="489"/>
      <c r="G934" s="489"/>
      <c r="H934" s="340"/>
      <c r="I934" s="340"/>
      <c r="J934" s="340"/>
      <c r="K934" s="340"/>
      <c r="L934" s="340"/>
      <c r="M934" s="340"/>
      <c r="N934" s="340"/>
      <c r="O934" s="340"/>
      <c r="P934" s="340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</row>
    <row r="935" ht="12.75" customHeight="1">
      <c r="A935" s="340"/>
      <c r="B935" s="340"/>
      <c r="C935" s="340"/>
      <c r="D935" s="340"/>
      <c r="E935" s="340"/>
      <c r="F935" s="489"/>
      <c r="G935" s="489"/>
      <c r="H935" s="340"/>
      <c r="I935" s="340"/>
      <c r="J935" s="340"/>
      <c r="K935" s="340"/>
      <c r="L935" s="340"/>
      <c r="M935" s="340"/>
      <c r="N935" s="340"/>
      <c r="O935" s="340"/>
      <c r="P935" s="340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</row>
    <row r="936" ht="12.75" customHeight="1">
      <c r="A936" s="340"/>
      <c r="B936" s="340"/>
      <c r="C936" s="340"/>
      <c r="D936" s="340"/>
      <c r="E936" s="340"/>
      <c r="F936" s="489"/>
      <c r="G936" s="489"/>
      <c r="H936" s="340"/>
      <c r="I936" s="340"/>
      <c r="J936" s="340"/>
      <c r="K936" s="340"/>
      <c r="L936" s="340"/>
      <c r="M936" s="340"/>
      <c r="N936" s="340"/>
      <c r="O936" s="340"/>
      <c r="P936" s="340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</row>
    <row r="937" ht="12.75" customHeight="1">
      <c r="A937" s="340"/>
      <c r="B937" s="340"/>
      <c r="C937" s="340"/>
      <c r="D937" s="340"/>
      <c r="E937" s="340"/>
      <c r="F937" s="489"/>
      <c r="G937" s="489"/>
      <c r="H937" s="340"/>
      <c r="I937" s="340"/>
      <c r="J937" s="340"/>
      <c r="K937" s="340"/>
      <c r="L937" s="340"/>
      <c r="M937" s="340"/>
      <c r="N937" s="340"/>
      <c r="O937" s="340"/>
      <c r="P937" s="340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</row>
    <row r="938" ht="12.75" customHeight="1">
      <c r="A938" s="340"/>
      <c r="B938" s="340"/>
      <c r="C938" s="340"/>
      <c r="D938" s="340"/>
      <c r="E938" s="340"/>
      <c r="F938" s="489"/>
      <c r="G938" s="489"/>
      <c r="H938" s="340"/>
      <c r="I938" s="340"/>
      <c r="J938" s="340"/>
      <c r="K938" s="340"/>
      <c r="L938" s="340"/>
      <c r="M938" s="340"/>
      <c r="N938" s="340"/>
      <c r="O938" s="340"/>
      <c r="P938" s="340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</row>
    <row r="939" ht="12.75" customHeight="1">
      <c r="A939" s="340"/>
      <c r="B939" s="340"/>
      <c r="C939" s="340"/>
      <c r="D939" s="340"/>
      <c r="E939" s="340"/>
      <c r="F939" s="489"/>
      <c r="G939" s="489"/>
      <c r="H939" s="340"/>
      <c r="I939" s="340"/>
      <c r="J939" s="340"/>
      <c r="K939" s="340"/>
      <c r="L939" s="340"/>
      <c r="M939" s="340"/>
      <c r="N939" s="340"/>
      <c r="O939" s="340"/>
      <c r="P939" s="340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</row>
    <row r="940" ht="12.75" customHeight="1">
      <c r="A940" s="340"/>
      <c r="B940" s="340"/>
      <c r="C940" s="340"/>
      <c r="D940" s="340"/>
      <c r="E940" s="340"/>
      <c r="F940" s="489"/>
      <c r="G940" s="489"/>
      <c r="H940" s="340"/>
      <c r="I940" s="340"/>
      <c r="J940" s="340"/>
      <c r="K940" s="340"/>
      <c r="L940" s="340"/>
      <c r="M940" s="340"/>
      <c r="N940" s="340"/>
      <c r="O940" s="340"/>
      <c r="P940" s="340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</row>
    <row r="941" ht="12.75" customHeight="1">
      <c r="A941" s="340"/>
      <c r="B941" s="340"/>
      <c r="C941" s="340"/>
      <c r="D941" s="340"/>
      <c r="E941" s="340"/>
      <c r="F941" s="489"/>
      <c r="G941" s="489"/>
      <c r="H941" s="340"/>
      <c r="I941" s="340"/>
      <c r="J941" s="340"/>
      <c r="K941" s="340"/>
      <c r="L941" s="340"/>
      <c r="M941" s="340"/>
      <c r="N941" s="340"/>
      <c r="O941" s="340"/>
      <c r="P941" s="340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</row>
    <row r="942" ht="12.75" customHeight="1">
      <c r="A942" s="340"/>
      <c r="B942" s="340"/>
      <c r="C942" s="340"/>
      <c r="D942" s="340"/>
      <c r="E942" s="340"/>
      <c r="F942" s="489"/>
      <c r="G942" s="489"/>
      <c r="H942" s="340"/>
      <c r="I942" s="340"/>
      <c r="J942" s="340"/>
      <c r="K942" s="340"/>
      <c r="L942" s="340"/>
      <c r="M942" s="340"/>
      <c r="N942" s="340"/>
      <c r="O942" s="340"/>
      <c r="P942" s="340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</row>
    <row r="943" ht="12.75" customHeight="1">
      <c r="A943" s="340"/>
      <c r="B943" s="340"/>
      <c r="C943" s="340"/>
      <c r="D943" s="340"/>
      <c r="E943" s="340"/>
      <c r="F943" s="489"/>
      <c r="G943" s="489"/>
      <c r="H943" s="340"/>
      <c r="I943" s="340"/>
      <c r="J943" s="340"/>
      <c r="K943" s="340"/>
      <c r="L943" s="340"/>
      <c r="M943" s="340"/>
      <c r="N943" s="340"/>
      <c r="O943" s="340"/>
      <c r="P943" s="340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</row>
    <row r="944" ht="12.75" customHeight="1">
      <c r="A944" s="340"/>
      <c r="B944" s="340"/>
      <c r="C944" s="340"/>
      <c r="D944" s="340"/>
      <c r="E944" s="340"/>
      <c r="F944" s="489"/>
      <c r="G944" s="489"/>
      <c r="H944" s="340"/>
      <c r="I944" s="340"/>
      <c r="J944" s="340"/>
      <c r="K944" s="340"/>
      <c r="L944" s="340"/>
      <c r="M944" s="340"/>
      <c r="N944" s="340"/>
      <c r="O944" s="340"/>
      <c r="P944" s="340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</row>
    <row r="945" ht="12.75" customHeight="1">
      <c r="A945" s="340"/>
      <c r="B945" s="340"/>
      <c r="C945" s="340"/>
      <c r="D945" s="340"/>
      <c r="E945" s="340"/>
      <c r="F945" s="489"/>
      <c r="G945" s="489"/>
      <c r="H945" s="340"/>
      <c r="I945" s="340"/>
      <c r="J945" s="340"/>
      <c r="K945" s="340"/>
      <c r="L945" s="340"/>
      <c r="M945" s="340"/>
      <c r="N945" s="340"/>
      <c r="O945" s="340"/>
      <c r="P945" s="340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</row>
    <row r="946" ht="12.75" customHeight="1">
      <c r="A946" s="340"/>
      <c r="B946" s="340"/>
      <c r="C946" s="340"/>
      <c r="D946" s="340"/>
      <c r="E946" s="340"/>
      <c r="F946" s="489"/>
      <c r="G946" s="489"/>
      <c r="H946" s="340"/>
      <c r="I946" s="340"/>
      <c r="J946" s="340"/>
      <c r="K946" s="340"/>
      <c r="L946" s="340"/>
      <c r="M946" s="340"/>
      <c r="N946" s="340"/>
      <c r="O946" s="340"/>
      <c r="P946" s="340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</row>
    <row r="947" ht="12.75" customHeight="1">
      <c r="A947" s="340"/>
      <c r="B947" s="340"/>
      <c r="C947" s="340"/>
      <c r="D947" s="340"/>
      <c r="E947" s="340"/>
      <c r="F947" s="489"/>
      <c r="G947" s="489"/>
      <c r="H947" s="340"/>
      <c r="I947" s="340"/>
      <c r="J947" s="340"/>
      <c r="K947" s="340"/>
      <c r="L947" s="340"/>
      <c r="M947" s="340"/>
      <c r="N947" s="340"/>
      <c r="O947" s="340"/>
      <c r="P947" s="340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</row>
    <row r="948" ht="12.75" customHeight="1">
      <c r="A948" s="340"/>
      <c r="B948" s="340"/>
      <c r="C948" s="340"/>
      <c r="D948" s="340"/>
      <c r="E948" s="340"/>
      <c r="F948" s="489"/>
      <c r="G948" s="489"/>
      <c r="H948" s="340"/>
      <c r="I948" s="340"/>
      <c r="J948" s="340"/>
      <c r="K948" s="340"/>
      <c r="L948" s="340"/>
      <c r="M948" s="340"/>
      <c r="N948" s="340"/>
      <c r="O948" s="340"/>
      <c r="P948" s="340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</row>
    <row r="949" ht="12.75" customHeight="1">
      <c r="A949" s="340"/>
      <c r="B949" s="340"/>
      <c r="C949" s="340"/>
      <c r="D949" s="340"/>
      <c r="E949" s="340"/>
      <c r="F949" s="489"/>
      <c r="G949" s="489"/>
      <c r="H949" s="340"/>
      <c r="I949" s="340"/>
      <c r="J949" s="340"/>
      <c r="K949" s="340"/>
      <c r="L949" s="340"/>
      <c r="M949" s="340"/>
      <c r="N949" s="340"/>
      <c r="O949" s="340"/>
      <c r="P949" s="340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</row>
    <row r="950" ht="12.75" customHeight="1">
      <c r="A950" s="340"/>
      <c r="B950" s="340"/>
      <c r="C950" s="340"/>
      <c r="D950" s="340"/>
      <c r="E950" s="340"/>
      <c r="F950" s="489"/>
      <c r="G950" s="489"/>
      <c r="H950" s="340"/>
      <c r="I950" s="340"/>
      <c r="J950" s="340"/>
      <c r="K950" s="340"/>
      <c r="L950" s="340"/>
      <c r="M950" s="340"/>
      <c r="N950" s="340"/>
      <c r="O950" s="340"/>
      <c r="P950" s="340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</row>
    <row r="951" ht="12.75" customHeight="1">
      <c r="A951" s="340"/>
      <c r="B951" s="340"/>
      <c r="C951" s="340"/>
      <c r="D951" s="340"/>
      <c r="E951" s="340"/>
      <c r="F951" s="489"/>
      <c r="G951" s="489"/>
      <c r="H951" s="340"/>
      <c r="I951" s="340"/>
      <c r="J951" s="340"/>
      <c r="K951" s="340"/>
      <c r="L951" s="340"/>
      <c r="M951" s="340"/>
      <c r="N951" s="340"/>
      <c r="O951" s="340"/>
      <c r="P951" s="340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</row>
    <row r="952" ht="12.75" customHeight="1">
      <c r="A952" s="340"/>
      <c r="B952" s="340"/>
      <c r="C952" s="340"/>
      <c r="D952" s="340"/>
      <c r="E952" s="340"/>
      <c r="F952" s="489"/>
      <c r="G952" s="489"/>
      <c r="H952" s="340"/>
      <c r="I952" s="340"/>
      <c r="J952" s="340"/>
      <c r="K952" s="340"/>
      <c r="L952" s="340"/>
      <c r="M952" s="340"/>
      <c r="N952" s="340"/>
      <c r="O952" s="340"/>
      <c r="P952" s="340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</row>
    <row r="953" ht="12.75" customHeight="1">
      <c r="A953" s="340"/>
      <c r="B953" s="340"/>
      <c r="C953" s="340"/>
      <c r="D953" s="340"/>
      <c r="E953" s="340"/>
      <c r="F953" s="489"/>
      <c r="G953" s="489"/>
      <c r="H953" s="340"/>
      <c r="I953" s="340"/>
      <c r="J953" s="340"/>
      <c r="K953" s="340"/>
      <c r="L953" s="340"/>
      <c r="M953" s="340"/>
      <c r="N953" s="340"/>
      <c r="O953" s="340"/>
      <c r="P953" s="340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</row>
    <row r="954" ht="12.75" customHeight="1">
      <c r="A954" s="340"/>
      <c r="B954" s="340"/>
      <c r="C954" s="340"/>
      <c r="D954" s="340"/>
      <c r="E954" s="340"/>
      <c r="F954" s="489"/>
      <c r="G954" s="489"/>
      <c r="H954" s="340"/>
      <c r="I954" s="340"/>
      <c r="J954" s="340"/>
      <c r="K954" s="340"/>
      <c r="L954" s="340"/>
      <c r="M954" s="340"/>
      <c r="N954" s="340"/>
      <c r="O954" s="340"/>
      <c r="P954" s="340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</row>
    <row r="955" ht="12.75" customHeight="1">
      <c r="A955" s="340"/>
      <c r="B955" s="340"/>
      <c r="C955" s="340"/>
      <c r="D955" s="340"/>
      <c r="E955" s="340"/>
      <c r="F955" s="489"/>
      <c r="G955" s="489"/>
      <c r="H955" s="340"/>
      <c r="I955" s="340"/>
      <c r="J955" s="340"/>
      <c r="K955" s="340"/>
      <c r="L955" s="340"/>
      <c r="M955" s="340"/>
      <c r="N955" s="340"/>
      <c r="O955" s="340"/>
      <c r="P955" s="340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</row>
    <row r="956" ht="12.75" customHeight="1">
      <c r="A956" s="340"/>
      <c r="B956" s="340"/>
      <c r="C956" s="340"/>
      <c r="D956" s="340"/>
      <c r="E956" s="340"/>
      <c r="F956" s="489"/>
      <c r="G956" s="489"/>
      <c r="H956" s="340"/>
      <c r="I956" s="340"/>
      <c r="J956" s="340"/>
      <c r="K956" s="340"/>
      <c r="L956" s="340"/>
      <c r="M956" s="340"/>
      <c r="N956" s="340"/>
      <c r="O956" s="340"/>
      <c r="P956" s="340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</row>
    <row r="957" ht="12.75" customHeight="1">
      <c r="A957" s="340"/>
      <c r="B957" s="340"/>
      <c r="C957" s="340"/>
      <c r="D957" s="340"/>
      <c r="E957" s="340"/>
      <c r="F957" s="489"/>
      <c r="G957" s="489"/>
      <c r="H957" s="340"/>
      <c r="I957" s="340"/>
      <c r="J957" s="340"/>
      <c r="K957" s="340"/>
      <c r="L957" s="340"/>
      <c r="M957" s="340"/>
      <c r="N957" s="340"/>
      <c r="O957" s="340"/>
      <c r="P957" s="340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</row>
    <row r="958" ht="12.75" customHeight="1">
      <c r="A958" s="340"/>
      <c r="B958" s="340"/>
      <c r="C958" s="340"/>
      <c r="D958" s="340"/>
      <c r="E958" s="340"/>
      <c r="F958" s="489"/>
      <c r="G958" s="489"/>
      <c r="H958" s="340"/>
      <c r="I958" s="340"/>
      <c r="J958" s="340"/>
      <c r="K958" s="340"/>
      <c r="L958" s="340"/>
      <c r="M958" s="340"/>
      <c r="N958" s="340"/>
      <c r="O958" s="340"/>
      <c r="P958" s="340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</row>
    <row r="959" ht="12.75" customHeight="1">
      <c r="A959" s="340"/>
      <c r="B959" s="340"/>
      <c r="C959" s="340"/>
      <c r="D959" s="340"/>
      <c r="E959" s="340"/>
      <c r="F959" s="489"/>
      <c r="G959" s="489"/>
      <c r="H959" s="340"/>
      <c r="I959" s="340"/>
      <c r="J959" s="340"/>
      <c r="K959" s="340"/>
      <c r="L959" s="340"/>
      <c r="M959" s="340"/>
      <c r="N959" s="340"/>
      <c r="O959" s="340"/>
      <c r="P959" s="340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</row>
    <row r="960" ht="12.75" customHeight="1">
      <c r="A960" s="340"/>
      <c r="B960" s="340"/>
      <c r="C960" s="340"/>
      <c r="D960" s="340"/>
      <c r="E960" s="340"/>
      <c r="F960" s="489"/>
      <c r="G960" s="489"/>
      <c r="H960" s="340"/>
      <c r="I960" s="340"/>
      <c r="J960" s="340"/>
      <c r="K960" s="340"/>
      <c r="L960" s="340"/>
      <c r="M960" s="340"/>
      <c r="N960" s="340"/>
      <c r="O960" s="340"/>
      <c r="P960" s="340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</row>
    <row r="961" ht="12.75" customHeight="1">
      <c r="A961" s="340"/>
      <c r="B961" s="340"/>
      <c r="C961" s="340"/>
      <c r="D961" s="340"/>
      <c r="E961" s="340"/>
      <c r="F961" s="489"/>
      <c r="G961" s="489"/>
      <c r="H961" s="340"/>
      <c r="I961" s="340"/>
      <c r="J961" s="340"/>
      <c r="K961" s="340"/>
      <c r="L961" s="340"/>
      <c r="M961" s="340"/>
      <c r="N961" s="340"/>
      <c r="O961" s="340"/>
      <c r="P961" s="340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</row>
    <row r="962" ht="12.75" customHeight="1">
      <c r="A962" s="340"/>
      <c r="B962" s="340"/>
      <c r="C962" s="340"/>
      <c r="D962" s="340"/>
      <c r="E962" s="340"/>
      <c r="F962" s="489"/>
      <c r="G962" s="489"/>
      <c r="H962" s="340"/>
      <c r="I962" s="340"/>
      <c r="J962" s="340"/>
      <c r="K962" s="340"/>
      <c r="L962" s="340"/>
      <c r="M962" s="340"/>
      <c r="N962" s="340"/>
      <c r="O962" s="340"/>
      <c r="P962" s="340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</row>
    <row r="963" ht="12.75" customHeight="1">
      <c r="A963" s="340"/>
      <c r="B963" s="340"/>
      <c r="C963" s="340"/>
      <c r="D963" s="340"/>
      <c r="E963" s="340"/>
      <c r="F963" s="489"/>
      <c r="G963" s="489"/>
      <c r="H963" s="340"/>
      <c r="I963" s="340"/>
      <c r="J963" s="340"/>
      <c r="K963" s="340"/>
      <c r="L963" s="340"/>
      <c r="M963" s="340"/>
      <c r="N963" s="340"/>
      <c r="O963" s="340"/>
      <c r="P963" s="340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</row>
    <row r="964" ht="12.75" customHeight="1">
      <c r="A964" s="340"/>
      <c r="B964" s="340"/>
      <c r="C964" s="340"/>
      <c r="D964" s="340"/>
      <c r="E964" s="340"/>
      <c r="F964" s="489"/>
      <c r="G964" s="489"/>
      <c r="H964" s="340"/>
      <c r="I964" s="340"/>
      <c r="J964" s="340"/>
      <c r="K964" s="340"/>
      <c r="L964" s="340"/>
      <c r="M964" s="340"/>
      <c r="N964" s="340"/>
      <c r="O964" s="340"/>
      <c r="P964" s="340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</row>
    <row r="965" ht="12.75" customHeight="1">
      <c r="A965" s="340"/>
      <c r="B965" s="340"/>
      <c r="C965" s="340"/>
      <c r="D965" s="340"/>
      <c r="E965" s="340"/>
      <c r="F965" s="489"/>
      <c r="G965" s="489"/>
      <c r="H965" s="340"/>
      <c r="I965" s="340"/>
      <c r="J965" s="340"/>
      <c r="K965" s="340"/>
      <c r="L965" s="340"/>
      <c r="M965" s="340"/>
      <c r="N965" s="340"/>
      <c r="O965" s="340"/>
      <c r="P965" s="340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</row>
    <row r="966" ht="12.75" customHeight="1">
      <c r="A966" s="340"/>
      <c r="B966" s="340"/>
      <c r="C966" s="340"/>
      <c r="D966" s="340"/>
      <c r="E966" s="340"/>
      <c r="F966" s="489"/>
      <c r="G966" s="489"/>
      <c r="H966" s="340"/>
      <c r="I966" s="340"/>
      <c r="J966" s="340"/>
      <c r="K966" s="340"/>
      <c r="L966" s="340"/>
      <c r="M966" s="340"/>
      <c r="N966" s="340"/>
      <c r="O966" s="340"/>
      <c r="P966" s="340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</row>
    <row r="967" ht="12.75" customHeight="1">
      <c r="A967" s="340"/>
      <c r="B967" s="340"/>
      <c r="C967" s="340"/>
      <c r="D967" s="340"/>
      <c r="E967" s="340"/>
      <c r="F967" s="489"/>
      <c r="G967" s="489"/>
      <c r="H967" s="340"/>
      <c r="I967" s="340"/>
      <c r="J967" s="340"/>
      <c r="K967" s="340"/>
      <c r="L967" s="340"/>
      <c r="M967" s="340"/>
      <c r="N967" s="340"/>
      <c r="O967" s="340"/>
      <c r="P967" s="340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</row>
    <row r="968" ht="12.75" customHeight="1">
      <c r="A968" s="340"/>
      <c r="B968" s="340"/>
      <c r="C968" s="340"/>
      <c r="D968" s="340"/>
      <c r="E968" s="340"/>
      <c r="F968" s="489"/>
      <c r="G968" s="489"/>
      <c r="H968" s="340"/>
      <c r="I968" s="340"/>
      <c r="J968" s="340"/>
      <c r="K968" s="340"/>
      <c r="L968" s="340"/>
      <c r="M968" s="340"/>
      <c r="N968" s="340"/>
      <c r="O968" s="340"/>
      <c r="P968" s="340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</row>
    <row r="969" ht="12.75" customHeight="1">
      <c r="A969" s="340"/>
      <c r="B969" s="340"/>
      <c r="C969" s="340"/>
      <c r="D969" s="340"/>
      <c r="E969" s="340"/>
      <c r="F969" s="489"/>
      <c r="G969" s="489"/>
      <c r="H969" s="340"/>
      <c r="I969" s="340"/>
      <c r="J969" s="340"/>
      <c r="K969" s="340"/>
      <c r="L969" s="340"/>
      <c r="M969" s="340"/>
      <c r="N969" s="340"/>
      <c r="O969" s="340"/>
      <c r="P969" s="340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</row>
    <row r="970" ht="12.75" customHeight="1">
      <c r="A970" s="340"/>
      <c r="B970" s="340"/>
      <c r="C970" s="340"/>
      <c r="D970" s="340"/>
      <c r="E970" s="340"/>
      <c r="F970" s="489"/>
      <c r="G970" s="489"/>
      <c r="H970" s="340"/>
      <c r="I970" s="340"/>
      <c r="J970" s="340"/>
      <c r="K970" s="340"/>
      <c r="L970" s="340"/>
      <c r="M970" s="340"/>
      <c r="N970" s="340"/>
      <c r="O970" s="340"/>
      <c r="P970" s="340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</row>
    <row r="971" ht="12.75" customHeight="1">
      <c r="A971" s="340"/>
      <c r="B971" s="340"/>
      <c r="C971" s="340"/>
      <c r="D971" s="340"/>
      <c r="E971" s="340"/>
      <c r="F971" s="489"/>
      <c r="G971" s="489"/>
      <c r="H971" s="340"/>
      <c r="I971" s="340"/>
      <c r="J971" s="340"/>
      <c r="K971" s="340"/>
      <c r="L971" s="340"/>
      <c r="M971" s="340"/>
      <c r="N971" s="340"/>
      <c r="O971" s="340"/>
      <c r="P971" s="340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</row>
    <row r="972" ht="12.75" customHeight="1">
      <c r="A972" s="340"/>
      <c r="B972" s="340"/>
      <c r="C972" s="340"/>
      <c r="D972" s="340"/>
      <c r="E972" s="340"/>
      <c r="F972" s="489"/>
      <c r="G972" s="489"/>
      <c r="H972" s="340"/>
      <c r="I972" s="340"/>
      <c r="J972" s="340"/>
      <c r="K972" s="340"/>
      <c r="L972" s="340"/>
      <c r="M972" s="340"/>
      <c r="N972" s="340"/>
      <c r="O972" s="340"/>
      <c r="P972" s="340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</row>
    <row r="973" ht="12.75" customHeight="1">
      <c r="A973" s="340"/>
      <c r="B973" s="340"/>
      <c r="C973" s="340"/>
      <c r="D973" s="340"/>
      <c r="E973" s="340"/>
      <c r="F973" s="489"/>
      <c r="G973" s="489"/>
      <c r="H973" s="340"/>
      <c r="I973" s="340"/>
      <c r="J973" s="340"/>
      <c r="K973" s="340"/>
      <c r="L973" s="340"/>
      <c r="M973" s="340"/>
      <c r="N973" s="340"/>
      <c r="O973" s="340"/>
      <c r="P973" s="340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</row>
    <row r="974" ht="12.75" customHeight="1">
      <c r="A974" s="340"/>
      <c r="B974" s="340"/>
      <c r="C974" s="340"/>
      <c r="D974" s="340"/>
      <c r="E974" s="340"/>
      <c r="F974" s="489"/>
      <c r="G974" s="489"/>
      <c r="H974" s="340"/>
      <c r="I974" s="340"/>
      <c r="J974" s="340"/>
      <c r="K974" s="340"/>
      <c r="L974" s="340"/>
      <c r="M974" s="340"/>
      <c r="N974" s="340"/>
      <c r="O974" s="340"/>
      <c r="P974" s="340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</row>
    <row r="975" ht="12.75" customHeight="1">
      <c r="A975" s="340"/>
      <c r="B975" s="340"/>
      <c r="C975" s="340"/>
      <c r="D975" s="340"/>
      <c r="E975" s="340"/>
      <c r="F975" s="489"/>
      <c r="G975" s="489"/>
      <c r="H975" s="340"/>
      <c r="I975" s="340"/>
      <c r="J975" s="340"/>
      <c r="K975" s="340"/>
      <c r="L975" s="340"/>
      <c r="M975" s="340"/>
      <c r="N975" s="340"/>
      <c r="O975" s="340"/>
      <c r="P975" s="340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</row>
    <row r="976" ht="12.75" customHeight="1">
      <c r="A976" s="340"/>
      <c r="B976" s="340"/>
      <c r="C976" s="340"/>
      <c r="D976" s="340"/>
      <c r="E976" s="340"/>
      <c r="F976" s="489"/>
      <c r="G976" s="489"/>
      <c r="H976" s="340"/>
      <c r="I976" s="340"/>
      <c r="J976" s="340"/>
      <c r="K976" s="340"/>
      <c r="L976" s="340"/>
      <c r="M976" s="340"/>
      <c r="N976" s="340"/>
      <c r="O976" s="340"/>
      <c r="P976" s="340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</row>
    <row r="977" ht="12.75" customHeight="1">
      <c r="A977" s="340"/>
      <c r="B977" s="340"/>
      <c r="C977" s="340"/>
      <c r="D977" s="340"/>
      <c r="E977" s="340"/>
      <c r="F977" s="489"/>
      <c r="G977" s="489"/>
      <c r="H977" s="340"/>
      <c r="I977" s="340"/>
      <c r="J977" s="340"/>
      <c r="K977" s="340"/>
      <c r="L977" s="340"/>
      <c r="M977" s="340"/>
      <c r="N977" s="340"/>
      <c r="O977" s="340"/>
      <c r="P977" s="340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</row>
    <row r="978" ht="12.75" customHeight="1">
      <c r="A978" s="340"/>
      <c r="B978" s="340"/>
      <c r="C978" s="340"/>
      <c r="D978" s="340"/>
      <c r="E978" s="340"/>
      <c r="F978" s="489"/>
      <c r="G978" s="489"/>
      <c r="H978" s="340"/>
      <c r="I978" s="340"/>
      <c r="J978" s="340"/>
      <c r="K978" s="340"/>
      <c r="L978" s="340"/>
      <c r="M978" s="340"/>
      <c r="N978" s="340"/>
      <c r="O978" s="340"/>
      <c r="P978" s="340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</row>
    <row r="979" ht="12.75" customHeight="1">
      <c r="A979" s="340"/>
      <c r="B979" s="340"/>
      <c r="C979" s="340"/>
      <c r="D979" s="340"/>
      <c r="E979" s="340"/>
      <c r="F979" s="489"/>
      <c r="G979" s="489"/>
      <c r="H979" s="340"/>
      <c r="I979" s="340"/>
      <c r="J979" s="340"/>
      <c r="K979" s="340"/>
      <c r="L979" s="340"/>
      <c r="M979" s="340"/>
      <c r="N979" s="340"/>
      <c r="O979" s="340"/>
      <c r="P979" s="340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</row>
    <row r="980" ht="12.75" customHeight="1">
      <c r="A980" s="340"/>
      <c r="B980" s="340"/>
      <c r="C980" s="340"/>
      <c r="D980" s="340"/>
      <c r="E980" s="340"/>
      <c r="F980" s="489"/>
      <c r="G980" s="489"/>
      <c r="H980" s="340"/>
      <c r="I980" s="340"/>
      <c r="J980" s="340"/>
      <c r="K980" s="340"/>
      <c r="L980" s="340"/>
      <c r="M980" s="340"/>
      <c r="N980" s="340"/>
      <c r="O980" s="340"/>
      <c r="P980" s="340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</row>
    <row r="981" ht="12.75" customHeight="1">
      <c r="A981" s="340"/>
      <c r="B981" s="340"/>
      <c r="C981" s="340"/>
      <c r="D981" s="340"/>
      <c r="E981" s="340"/>
      <c r="F981" s="489"/>
      <c r="G981" s="489"/>
      <c r="H981" s="340"/>
      <c r="I981" s="340"/>
      <c r="J981" s="340"/>
      <c r="K981" s="340"/>
      <c r="L981" s="340"/>
      <c r="M981" s="340"/>
      <c r="N981" s="340"/>
      <c r="O981" s="340"/>
      <c r="P981" s="340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</row>
    <row r="982" ht="12.75" customHeight="1">
      <c r="A982" s="340"/>
      <c r="B982" s="340"/>
      <c r="C982" s="340"/>
      <c r="D982" s="340"/>
      <c r="E982" s="340"/>
      <c r="F982" s="489"/>
      <c r="G982" s="489"/>
      <c r="H982" s="340"/>
      <c r="I982" s="340"/>
      <c r="J982" s="340"/>
      <c r="K982" s="340"/>
      <c r="L982" s="340"/>
      <c r="M982" s="340"/>
      <c r="N982" s="340"/>
      <c r="O982" s="340"/>
      <c r="P982" s="340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</row>
    <row r="983" ht="12.75" customHeight="1">
      <c r="A983" s="340"/>
      <c r="B983" s="340"/>
      <c r="C983" s="340"/>
      <c r="D983" s="340"/>
      <c r="E983" s="340"/>
      <c r="F983" s="489"/>
      <c r="G983" s="489"/>
      <c r="H983" s="340"/>
      <c r="I983" s="340"/>
      <c r="J983" s="340"/>
      <c r="K983" s="340"/>
      <c r="L983" s="340"/>
      <c r="M983" s="340"/>
      <c r="N983" s="340"/>
      <c r="O983" s="340"/>
      <c r="P983" s="340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</row>
    <row r="984" ht="12.75" customHeight="1">
      <c r="A984" s="340"/>
      <c r="B984" s="340"/>
      <c r="C984" s="340"/>
      <c r="D984" s="340"/>
      <c r="E984" s="340"/>
      <c r="F984" s="489"/>
      <c r="G984" s="489"/>
      <c r="H984" s="340"/>
      <c r="I984" s="340"/>
      <c r="J984" s="340"/>
      <c r="K984" s="340"/>
      <c r="L984" s="340"/>
      <c r="M984" s="340"/>
      <c r="N984" s="340"/>
      <c r="O984" s="340"/>
      <c r="P984" s="340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</row>
    <row r="985" ht="12.75" customHeight="1">
      <c r="A985" s="340"/>
      <c r="B985" s="340"/>
      <c r="C985" s="340"/>
      <c r="D985" s="340"/>
      <c r="E985" s="340"/>
      <c r="F985" s="489"/>
      <c r="G985" s="489"/>
      <c r="H985" s="340"/>
      <c r="I985" s="340"/>
      <c r="J985" s="340"/>
      <c r="K985" s="340"/>
      <c r="L985" s="340"/>
      <c r="M985" s="340"/>
      <c r="N985" s="340"/>
      <c r="O985" s="340"/>
      <c r="P985" s="340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</row>
    <row r="986" ht="12.75" customHeight="1">
      <c r="A986" s="340"/>
      <c r="B986" s="340"/>
      <c r="C986" s="340"/>
      <c r="D986" s="340"/>
      <c r="E986" s="340"/>
      <c r="F986" s="489"/>
      <c r="G986" s="489"/>
      <c r="H986" s="340"/>
      <c r="I986" s="340"/>
      <c r="J986" s="340"/>
      <c r="K986" s="340"/>
      <c r="L986" s="340"/>
      <c r="M986" s="340"/>
      <c r="N986" s="340"/>
      <c r="O986" s="340"/>
      <c r="P986" s="340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</row>
    <row r="987" ht="12.75" customHeight="1">
      <c r="A987" s="340"/>
      <c r="B987" s="340"/>
      <c r="C987" s="340"/>
      <c r="D987" s="340"/>
      <c r="E987" s="340"/>
      <c r="F987" s="489"/>
      <c r="G987" s="489"/>
      <c r="H987" s="340"/>
      <c r="I987" s="340"/>
      <c r="J987" s="340"/>
      <c r="K987" s="340"/>
      <c r="L987" s="340"/>
      <c r="M987" s="340"/>
      <c r="N987" s="340"/>
      <c r="O987" s="340"/>
      <c r="P987" s="340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</row>
    <row r="988" ht="12.75" customHeight="1">
      <c r="A988" s="340"/>
      <c r="B988" s="340"/>
      <c r="C988" s="340"/>
      <c r="D988" s="340"/>
      <c r="E988" s="340"/>
      <c r="F988" s="489"/>
      <c r="G988" s="489"/>
      <c r="H988" s="340"/>
      <c r="I988" s="340"/>
      <c r="J988" s="340"/>
      <c r="K988" s="340"/>
      <c r="L988" s="340"/>
      <c r="M988" s="340"/>
      <c r="N988" s="340"/>
      <c r="O988" s="340"/>
      <c r="P988" s="340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</row>
    <row r="989" ht="12.75" customHeight="1">
      <c r="A989" s="340"/>
      <c r="B989" s="340"/>
      <c r="C989" s="340"/>
      <c r="D989" s="340"/>
      <c r="E989" s="340"/>
      <c r="F989" s="489"/>
      <c r="G989" s="489"/>
      <c r="H989" s="340"/>
      <c r="I989" s="340"/>
      <c r="J989" s="340"/>
      <c r="K989" s="340"/>
      <c r="L989" s="340"/>
      <c r="M989" s="340"/>
      <c r="N989" s="340"/>
      <c r="O989" s="340"/>
      <c r="P989" s="340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</row>
    <row r="990" ht="12.75" customHeight="1">
      <c r="A990" s="340"/>
      <c r="B990" s="340"/>
      <c r="C990" s="340"/>
      <c r="D990" s="340"/>
      <c r="E990" s="340"/>
      <c r="F990" s="489"/>
      <c r="G990" s="489"/>
      <c r="H990" s="340"/>
      <c r="I990" s="340"/>
      <c r="J990" s="340"/>
      <c r="K990" s="340"/>
      <c r="L990" s="340"/>
      <c r="M990" s="340"/>
      <c r="N990" s="340"/>
      <c r="O990" s="340"/>
      <c r="P990" s="340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</row>
    <row r="991" ht="12.75" customHeight="1">
      <c r="A991" s="340"/>
      <c r="B991" s="340"/>
      <c r="C991" s="340"/>
      <c r="D991" s="340"/>
      <c r="E991" s="340"/>
      <c r="F991" s="489"/>
      <c r="G991" s="489"/>
      <c r="H991" s="340"/>
      <c r="I991" s="340"/>
      <c r="J991" s="340"/>
      <c r="K991" s="340"/>
      <c r="L991" s="340"/>
      <c r="M991" s="340"/>
      <c r="N991" s="340"/>
      <c r="O991" s="340"/>
      <c r="P991" s="340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</row>
    <row r="992" ht="12.75" customHeight="1">
      <c r="A992" s="340"/>
      <c r="B992" s="340"/>
      <c r="C992" s="340"/>
      <c r="D992" s="340"/>
      <c r="E992" s="340"/>
      <c r="F992" s="489"/>
      <c r="G992" s="489"/>
      <c r="H992" s="340"/>
      <c r="I992" s="340"/>
      <c r="J992" s="340"/>
      <c r="K992" s="340"/>
      <c r="L992" s="340"/>
      <c r="M992" s="340"/>
      <c r="N992" s="340"/>
      <c r="O992" s="340"/>
      <c r="P992" s="340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</row>
    <row r="993" ht="12.75" customHeight="1">
      <c r="A993" s="340"/>
      <c r="B993" s="340"/>
      <c r="C993" s="340"/>
      <c r="D993" s="340"/>
      <c r="E993" s="340"/>
      <c r="F993" s="489"/>
      <c r="G993" s="489"/>
      <c r="H993" s="340"/>
      <c r="I993" s="340"/>
      <c r="J993" s="340"/>
      <c r="K993" s="340"/>
      <c r="L993" s="340"/>
      <c r="M993" s="340"/>
      <c r="N993" s="340"/>
      <c r="O993" s="340"/>
      <c r="P993" s="340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</row>
    <row r="994" ht="12.75" customHeight="1">
      <c r="A994" s="340"/>
      <c r="B994" s="340"/>
      <c r="C994" s="340"/>
      <c r="D994" s="340"/>
      <c r="E994" s="340"/>
      <c r="F994" s="489"/>
      <c r="G994" s="489"/>
      <c r="H994" s="340"/>
      <c r="I994" s="340"/>
      <c r="J994" s="340"/>
      <c r="K994" s="340"/>
      <c r="L994" s="340"/>
      <c r="M994" s="340"/>
      <c r="N994" s="340"/>
      <c r="O994" s="340"/>
      <c r="P994" s="340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</row>
    <row r="995" ht="12.75" customHeight="1">
      <c r="A995" s="340"/>
      <c r="B995" s="340"/>
      <c r="C995" s="340"/>
      <c r="D995" s="340"/>
      <c r="E995" s="340"/>
      <c r="F995" s="489"/>
      <c r="G995" s="489"/>
      <c r="H995" s="340"/>
      <c r="I995" s="340"/>
      <c r="J995" s="340"/>
      <c r="K995" s="340"/>
      <c r="L995" s="340"/>
      <c r="M995" s="340"/>
      <c r="N995" s="340"/>
      <c r="O995" s="340"/>
      <c r="P995" s="340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</row>
    <row r="996" ht="12.75" customHeight="1">
      <c r="A996" s="340"/>
      <c r="B996" s="340"/>
      <c r="C996" s="340"/>
      <c r="D996" s="340"/>
      <c r="E996" s="340"/>
      <c r="F996" s="489"/>
      <c r="G996" s="489"/>
      <c r="H996" s="340"/>
      <c r="I996" s="340"/>
      <c r="J996" s="340"/>
      <c r="K996" s="340"/>
      <c r="L996" s="340"/>
      <c r="M996" s="340"/>
      <c r="N996" s="340"/>
      <c r="O996" s="340"/>
      <c r="P996" s="340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</row>
    <row r="997" ht="12.75" customHeight="1">
      <c r="A997" s="340"/>
      <c r="B997" s="340"/>
      <c r="C997" s="340"/>
      <c r="D997" s="340"/>
      <c r="E997" s="340"/>
      <c r="F997" s="489"/>
      <c r="G997" s="489"/>
      <c r="H997" s="340"/>
      <c r="I997" s="340"/>
      <c r="J997" s="340"/>
      <c r="K997" s="340"/>
      <c r="L997" s="340"/>
      <c r="M997" s="340"/>
      <c r="N997" s="340"/>
      <c r="O997" s="340"/>
      <c r="P997" s="340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</row>
    <row r="998" ht="12.75" customHeight="1">
      <c r="A998" s="340"/>
      <c r="B998" s="340"/>
      <c r="C998" s="340"/>
      <c r="D998" s="340"/>
      <c r="E998" s="340"/>
      <c r="F998" s="489"/>
      <c r="G998" s="489"/>
      <c r="H998" s="340"/>
      <c r="I998" s="340"/>
      <c r="J998" s="340"/>
      <c r="K998" s="340"/>
      <c r="L998" s="340"/>
      <c r="M998" s="340"/>
      <c r="N998" s="340"/>
      <c r="O998" s="340"/>
      <c r="P998" s="340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</row>
    <row r="999" ht="12.75" customHeight="1">
      <c r="A999" s="340"/>
      <c r="B999" s="340"/>
      <c r="C999" s="340"/>
      <c r="D999" s="340"/>
      <c r="E999" s="340"/>
      <c r="F999" s="489"/>
      <c r="G999" s="489"/>
      <c r="H999" s="340"/>
      <c r="I999" s="340"/>
      <c r="J999" s="340"/>
      <c r="K999" s="340"/>
      <c r="L999" s="340"/>
      <c r="M999" s="340"/>
      <c r="N999" s="340"/>
      <c r="O999" s="340"/>
      <c r="P999" s="340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</row>
    <row r="1000" ht="12.75" customHeight="1">
      <c r="A1000" s="340"/>
      <c r="B1000" s="340"/>
      <c r="C1000" s="340"/>
      <c r="D1000" s="340"/>
      <c r="E1000" s="340"/>
      <c r="F1000" s="489"/>
      <c r="G1000" s="489"/>
      <c r="H1000" s="340"/>
      <c r="I1000" s="340"/>
      <c r="J1000" s="340"/>
      <c r="K1000" s="340"/>
      <c r="L1000" s="340"/>
      <c r="M1000" s="340"/>
      <c r="N1000" s="340"/>
      <c r="O1000" s="340"/>
      <c r="P1000" s="340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46"/>
      <c r="B1" s="447"/>
      <c r="C1" s="448"/>
      <c r="D1" s="449"/>
      <c r="E1" s="449"/>
      <c r="F1" s="449"/>
      <c r="G1" s="449"/>
      <c r="H1" s="449"/>
      <c r="I1" s="449"/>
      <c r="J1" s="449"/>
      <c r="K1" s="451"/>
      <c r="L1" s="450"/>
      <c r="M1" s="450"/>
      <c r="N1" s="451"/>
      <c r="O1" s="450"/>
      <c r="P1" s="451"/>
      <c r="Q1" s="451"/>
      <c r="R1" s="449"/>
      <c r="S1" s="449"/>
      <c r="T1" s="449"/>
      <c r="U1" s="449"/>
      <c r="V1" s="452"/>
      <c r="W1" s="449"/>
      <c r="X1" s="446"/>
      <c r="Y1" s="446"/>
      <c r="Z1" s="446"/>
      <c r="AA1" s="446"/>
      <c r="AB1" s="449"/>
    </row>
    <row r="2" ht="18.0" customHeight="1">
      <c r="A2" s="446"/>
      <c r="B2" s="453"/>
      <c r="C2" s="449"/>
      <c r="D2" s="449"/>
      <c r="E2" s="449"/>
      <c r="F2" s="449"/>
      <c r="G2" s="449"/>
      <c r="H2" s="449"/>
      <c r="I2" s="449"/>
      <c r="J2" s="449"/>
      <c r="K2" s="451"/>
      <c r="L2" s="450"/>
      <c r="M2" s="450"/>
      <c r="N2" s="451"/>
      <c r="O2" s="454"/>
      <c r="P2" s="446"/>
      <c r="Q2" s="446"/>
      <c r="R2" s="449"/>
      <c r="S2" s="449"/>
      <c r="T2" s="449"/>
      <c r="U2" s="449"/>
      <c r="V2" s="452"/>
      <c r="W2" s="449"/>
      <c r="X2" s="446"/>
      <c r="Y2" s="446"/>
      <c r="Z2" s="446"/>
      <c r="AA2" s="446"/>
      <c r="AB2" s="449"/>
    </row>
    <row r="3" ht="18.0" customHeight="1">
      <c r="A3" s="446"/>
      <c r="B3" s="453"/>
      <c r="C3" s="449"/>
      <c r="D3" s="449"/>
      <c r="E3" s="449"/>
      <c r="F3" s="449"/>
      <c r="G3" s="449"/>
      <c r="H3" s="449"/>
      <c r="I3" s="455"/>
      <c r="J3" s="455"/>
      <c r="K3" s="458"/>
      <c r="L3" s="455"/>
      <c r="M3" s="455"/>
      <c r="N3" s="449"/>
      <c r="O3" s="446"/>
      <c r="P3" s="446"/>
      <c r="Q3" s="446"/>
      <c r="R3" s="449"/>
      <c r="S3" s="449"/>
      <c r="T3" s="449"/>
      <c r="U3" s="449"/>
      <c r="V3" s="452"/>
      <c r="W3" s="449"/>
      <c r="X3" s="446"/>
      <c r="Y3" s="446"/>
      <c r="Z3" s="446"/>
      <c r="AA3" s="446"/>
      <c r="AB3" s="449"/>
    </row>
    <row r="4" ht="18.0" customHeight="1">
      <c r="A4" s="446"/>
      <c r="B4" s="453"/>
      <c r="C4" s="449"/>
      <c r="D4" s="449"/>
      <c r="E4" s="449"/>
      <c r="F4" s="449"/>
      <c r="G4" s="449"/>
      <c r="H4" s="447"/>
      <c r="I4" s="448"/>
      <c r="J4" s="448"/>
      <c r="K4" s="450"/>
      <c r="L4" s="451"/>
      <c r="M4" s="451"/>
      <c r="N4" s="449"/>
      <c r="O4" s="446"/>
      <c r="P4" s="446"/>
      <c r="Q4" s="446"/>
      <c r="R4" s="449"/>
      <c r="S4" s="449"/>
      <c r="T4" s="449"/>
      <c r="U4" s="449"/>
      <c r="V4" s="452"/>
      <c r="W4" s="449"/>
      <c r="X4" s="446"/>
      <c r="Y4" s="446"/>
      <c r="Z4" s="446"/>
      <c r="AA4" s="446"/>
      <c r="AB4" s="449"/>
    </row>
    <row r="5" ht="18.0" customHeight="1">
      <c r="A5" s="446"/>
      <c r="B5" s="453"/>
      <c r="C5" s="456"/>
      <c r="D5" s="449"/>
      <c r="E5" s="457"/>
      <c r="F5" s="449"/>
      <c r="G5" s="449"/>
      <c r="H5" s="447"/>
      <c r="I5" s="448"/>
      <c r="J5" s="448"/>
      <c r="K5" s="458"/>
      <c r="L5" s="458"/>
      <c r="M5" s="458"/>
      <c r="N5" s="449"/>
      <c r="O5" s="446"/>
      <c r="P5" s="446"/>
      <c r="Q5" s="446"/>
      <c r="R5" s="449"/>
      <c r="S5" s="449"/>
      <c r="T5" s="449"/>
      <c r="U5" s="449"/>
      <c r="V5" s="452"/>
      <c r="W5" s="449"/>
      <c r="X5" s="446"/>
      <c r="Y5" s="446"/>
      <c r="Z5" s="446"/>
      <c r="AA5" s="446"/>
      <c r="AB5" s="449"/>
    </row>
    <row r="6" ht="18.0" customHeight="1">
      <c r="A6" s="446"/>
      <c r="B6" s="453"/>
      <c r="C6" s="449"/>
      <c r="D6" s="449"/>
      <c r="E6" s="449"/>
      <c r="F6" s="449"/>
      <c r="G6" s="449"/>
      <c r="H6" s="461"/>
      <c r="I6" s="478"/>
      <c r="J6" s="478"/>
      <c r="K6" s="459"/>
      <c r="L6" s="449"/>
      <c r="M6" s="449"/>
      <c r="N6" s="449"/>
      <c r="O6" s="446"/>
      <c r="P6" s="446"/>
      <c r="Q6" s="446"/>
      <c r="R6" s="449"/>
      <c r="S6" s="449"/>
      <c r="T6" s="449"/>
      <c r="U6" s="449"/>
      <c r="V6" s="452"/>
      <c r="W6" s="449"/>
      <c r="X6" s="446"/>
      <c r="Y6" s="446"/>
      <c r="Z6" s="446"/>
      <c r="AA6" s="446"/>
      <c r="AB6" s="449"/>
    </row>
    <row r="7" ht="18.0" customHeight="1">
      <c r="A7" s="446"/>
      <c r="B7" s="453"/>
      <c r="C7" s="449"/>
      <c r="D7" s="449"/>
      <c r="E7" s="449"/>
      <c r="F7" s="449"/>
      <c r="G7" s="449"/>
      <c r="H7" s="461"/>
      <c r="I7" s="478"/>
      <c r="J7" s="478"/>
      <c r="K7" s="459"/>
      <c r="L7" s="449"/>
      <c r="M7" s="449"/>
      <c r="N7" s="449"/>
      <c r="O7" s="446"/>
      <c r="P7" s="446"/>
      <c r="Q7" s="446"/>
      <c r="R7" s="449"/>
      <c r="S7" s="449"/>
      <c r="T7" s="449"/>
      <c r="U7" s="449"/>
      <c r="V7" s="452"/>
      <c r="W7" s="449"/>
      <c r="X7" s="446"/>
      <c r="Y7" s="446"/>
      <c r="Z7" s="446"/>
      <c r="AA7" s="446"/>
      <c r="AB7" s="449"/>
    </row>
    <row r="8" ht="18.0" customHeight="1">
      <c r="A8" s="446"/>
      <c r="B8" s="447"/>
      <c r="C8" s="449"/>
      <c r="D8" s="449"/>
      <c r="E8" s="449"/>
      <c r="F8" s="449"/>
      <c r="G8" s="449"/>
      <c r="H8" s="461"/>
      <c r="I8" s="478"/>
      <c r="J8" s="478"/>
      <c r="K8" s="459"/>
      <c r="L8" s="449"/>
      <c r="M8" s="449"/>
      <c r="N8" s="449"/>
      <c r="O8" s="446"/>
      <c r="P8" s="446"/>
      <c r="Q8" s="446"/>
      <c r="R8" s="449"/>
      <c r="S8" s="449"/>
      <c r="T8" s="449"/>
      <c r="U8" s="449"/>
      <c r="V8" s="452"/>
      <c r="W8" s="449"/>
      <c r="X8" s="446"/>
      <c r="Y8" s="446"/>
      <c r="Z8" s="446"/>
      <c r="AA8" s="446"/>
      <c r="AB8" s="449"/>
    </row>
    <row r="9" ht="18.0" customHeight="1">
      <c r="A9" s="446"/>
      <c r="B9" s="447" t="s">
        <v>111</v>
      </c>
      <c r="C9" s="449" t="s">
        <v>112</v>
      </c>
      <c r="D9" s="449" t="s">
        <v>113</v>
      </c>
      <c r="E9" s="446"/>
      <c r="F9" s="446" t="s">
        <v>12</v>
      </c>
      <c r="G9" s="446" t="s">
        <v>48</v>
      </c>
      <c r="H9" s="461" t="s">
        <v>49</v>
      </c>
      <c r="I9" s="460"/>
      <c r="J9" s="460"/>
      <c r="K9" s="461"/>
      <c r="L9" s="449"/>
      <c r="M9" s="449"/>
      <c r="N9" s="449"/>
      <c r="O9" s="446"/>
      <c r="P9" s="446"/>
      <c r="Q9" s="446"/>
      <c r="R9" s="449"/>
      <c r="S9" s="449"/>
      <c r="T9" s="449"/>
      <c r="U9" s="449"/>
      <c r="V9" s="447"/>
      <c r="W9" s="449"/>
      <c r="X9" s="449"/>
      <c r="Y9" s="449"/>
      <c r="Z9" s="446"/>
      <c r="AA9" s="446"/>
      <c r="AB9" s="449"/>
    </row>
    <row r="10" ht="18.0" customHeight="1">
      <c r="A10" s="446"/>
      <c r="B10" s="447">
        <v>1.0</v>
      </c>
      <c r="C10" s="447"/>
      <c r="D10" s="511"/>
      <c r="E10" s="446"/>
      <c r="F10" s="446"/>
      <c r="G10" s="446"/>
      <c r="H10" s="461"/>
      <c r="I10" s="460"/>
      <c r="J10" s="460"/>
      <c r="K10" s="461"/>
      <c r="L10" s="449"/>
      <c r="M10" s="449"/>
      <c r="N10" s="449"/>
      <c r="O10" s="446"/>
      <c r="P10" s="446"/>
      <c r="Q10" s="446"/>
      <c r="R10" s="449"/>
      <c r="S10" s="449"/>
      <c r="T10" s="449"/>
      <c r="U10" s="449"/>
      <c r="V10" s="447"/>
      <c r="W10" s="449"/>
      <c r="X10" s="449"/>
      <c r="Y10" s="449"/>
      <c r="Z10" s="446"/>
      <c r="AA10" s="446"/>
      <c r="AB10" s="449"/>
    </row>
    <row r="11" ht="18.0" customHeight="1">
      <c r="A11" s="446"/>
      <c r="B11" s="447">
        <v>2.0</v>
      </c>
      <c r="C11" s="447"/>
      <c r="D11" s="512"/>
      <c r="E11" s="492"/>
      <c r="F11" s="513" t="s">
        <v>115</v>
      </c>
      <c r="G11" s="472">
        <f>+D10+D12+D14+D15+D16+D17+D18+D19+D20+D21+D22+D23+D24+D25+D26+D27+D28+D29+D30+D31+D32</f>
        <v>0</v>
      </c>
      <c r="H11" s="514" t="str">
        <f>+G11/G16*100</f>
        <v>#DIV/0!</v>
      </c>
      <c r="I11" s="464"/>
      <c r="J11" s="464"/>
      <c r="K11" s="459"/>
      <c r="L11" s="449"/>
      <c r="M11" s="449"/>
      <c r="N11" s="449"/>
      <c r="O11" s="446"/>
      <c r="P11" s="446"/>
      <c r="Q11" s="446"/>
      <c r="R11" s="449"/>
      <c r="S11" s="449"/>
      <c r="T11" s="449"/>
      <c r="U11" s="449"/>
      <c r="V11" s="447"/>
      <c r="W11" s="474"/>
      <c r="X11" s="454"/>
      <c r="Y11" s="454"/>
      <c r="Z11" s="446"/>
      <c r="AA11" s="446"/>
      <c r="AB11" s="449"/>
    </row>
    <row r="12" ht="18.0" customHeight="1">
      <c r="A12" s="446"/>
      <c r="B12" s="447">
        <v>3.0</v>
      </c>
      <c r="C12" s="447"/>
      <c r="D12" s="511"/>
      <c r="E12" s="447"/>
      <c r="F12" s="454" t="s">
        <v>116</v>
      </c>
      <c r="G12" s="463">
        <f>+D11+D33</f>
        <v>0</v>
      </c>
      <c r="H12" s="514" t="str">
        <f>+G12/G16*100</f>
        <v>#DIV/0!</v>
      </c>
      <c r="I12" s="460"/>
      <c r="J12" s="460"/>
      <c r="K12" s="449"/>
      <c r="L12" s="449"/>
      <c r="M12" s="449"/>
      <c r="N12" s="449"/>
      <c r="O12" s="446"/>
      <c r="P12" s="446"/>
      <c r="Q12" s="446"/>
      <c r="R12" s="449"/>
      <c r="S12" s="449"/>
      <c r="T12" s="449"/>
      <c r="U12" s="449"/>
      <c r="V12" s="447"/>
      <c r="W12" s="466"/>
      <c r="X12" s="467"/>
      <c r="Y12" s="467"/>
      <c r="Z12" s="446"/>
      <c r="AA12" s="446"/>
      <c r="AB12" s="449"/>
    </row>
    <row r="13" ht="18.0" customHeight="1">
      <c r="A13" s="446"/>
      <c r="B13" s="447"/>
      <c r="C13" s="447"/>
      <c r="D13" s="511"/>
      <c r="E13" s="447"/>
      <c r="F13" s="454" t="s">
        <v>117</v>
      </c>
      <c r="G13" s="463"/>
      <c r="H13" s="514" t="str">
        <f>+G13/G16*100</f>
        <v>#DIV/0!</v>
      </c>
      <c r="I13" s="460"/>
      <c r="J13" s="460"/>
      <c r="K13" s="449"/>
      <c r="L13" s="449"/>
      <c r="M13" s="449"/>
      <c r="N13" s="449"/>
      <c r="O13" s="446"/>
      <c r="P13" s="446"/>
      <c r="Q13" s="446"/>
      <c r="R13" s="449"/>
      <c r="S13" s="449"/>
      <c r="T13" s="449"/>
      <c r="U13" s="449"/>
      <c r="V13" s="447"/>
      <c r="W13" s="466"/>
      <c r="X13" s="467"/>
      <c r="Y13" s="467"/>
      <c r="Z13" s="446"/>
      <c r="AA13" s="446"/>
      <c r="AB13" s="449"/>
    </row>
    <row r="14" ht="18.0" customHeight="1">
      <c r="A14" s="446"/>
      <c r="B14" s="447">
        <v>4.0</v>
      </c>
      <c r="C14" s="447"/>
      <c r="D14" s="511"/>
      <c r="E14" s="447"/>
      <c r="F14" s="454" t="s">
        <v>118</v>
      </c>
      <c r="G14" s="463">
        <v>0.0</v>
      </c>
      <c r="H14" s="514" t="str">
        <f>+G14/G16*100</f>
        <v>#DIV/0!</v>
      </c>
      <c r="I14" s="460"/>
      <c r="J14" s="460"/>
      <c r="K14" s="449"/>
      <c r="L14" s="449"/>
      <c r="M14" s="449"/>
      <c r="N14" s="449"/>
      <c r="O14" s="446"/>
      <c r="P14" s="446"/>
      <c r="Q14" s="446"/>
      <c r="R14" s="449"/>
      <c r="S14" s="449"/>
      <c r="T14" s="449"/>
      <c r="U14" s="449"/>
      <c r="V14" s="447"/>
      <c r="W14" s="466"/>
      <c r="X14" s="467"/>
      <c r="Y14" s="467"/>
      <c r="Z14" s="446"/>
      <c r="AA14" s="446"/>
      <c r="AB14" s="449"/>
    </row>
    <row r="15" ht="18.0" customHeight="1">
      <c r="A15" s="446"/>
      <c r="B15" s="447">
        <v>5.0</v>
      </c>
      <c r="C15" s="447"/>
      <c r="D15" s="511"/>
      <c r="E15" s="447"/>
      <c r="F15" s="454" t="s">
        <v>119</v>
      </c>
      <c r="G15" s="463">
        <f>+D39+D42</f>
        <v>0</v>
      </c>
      <c r="H15" s="514" t="str">
        <f>+G15/G16*100</f>
        <v>#DIV/0!</v>
      </c>
      <c r="I15" s="460"/>
      <c r="J15" s="460"/>
      <c r="K15" s="449"/>
      <c r="L15" s="449"/>
      <c r="M15" s="449"/>
      <c r="N15" s="449"/>
      <c r="O15" s="446"/>
      <c r="P15" s="446"/>
      <c r="Q15" s="446"/>
      <c r="R15" s="449"/>
      <c r="S15" s="449"/>
      <c r="T15" s="449"/>
      <c r="U15" s="449"/>
      <c r="V15" s="447"/>
      <c r="W15" s="447"/>
      <c r="X15" s="467"/>
      <c r="Y15" s="467"/>
      <c r="Z15" s="446"/>
      <c r="AA15" s="446"/>
      <c r="AB15" s="449"/>
    </row>
    <row r="16" ht="18.0" customHeight="1">
      <c r="A16" s="446"/>
      <c r="B16" s="447">
        <v>6.0</v>
      </c>
      <c r="C16" s="447"/>
      <c r="D16" s="511"/>
      <c r="E16" s="492"/>
      <c r="F16" s="454"/>
      <c r="G16" s="476">
        <f t="shared" ref="G16:H16" si="1">SUM(G11:G15)</f>
        <v>0</v>
      </c>
      <c r="H16" s="515" t="str">
        <f t="shared" si="1"/>
        <v>#DIV/0!</v>
      </c>
      <c r="I16" s="460"/>
      <c r="J16" s="460"/>
      <c r="K16" s="449"/>
      <c r="L16" s="449"/>
      <c r="M16" s="449"/>
      <c r="N16" s="449"/>
      <c r="O16" s="446"/>
      <c r="P16" s="446"/>
      <c r="Q16" s="446"/>
      <c r="R16" s="449"/>
      <c r="S16" s="449"/>
      <c r="T16" s="449"/>
      <c r="U16" s="449"/>
      <c r="V16" s="447"/>
      <c r="W16" s="447"/>
      <c r="X16" s="448"/>
      <c r="Y16" s="448"/>
      <c r="Z16" s="446"/>
      <c r="AA16" s="446"/>
      <c r="AB16" s="449"/>
    </row>
    <row r="17" ht="18.0" customHeight="1">
      <c r="A17" s="446"/>
      <c r="B17" s="447">
        <v>7.0</v>
      </c>
      <c r="C17" s="447"/>
      <c r="D17" s="516"/>
      <c r="E17" s="447"/>
      <c r="F17" s="454"/>
      <c r="G17" s="517"/>
      <c r="H17" s="463"/>
      <c r="I17" s="460"/>
      <c r="J17" s="460"/>
      <c r="K17" s="449"/>
      <c r="L17" s="449"/>
      <c r="M17" s="449"/>
      <c r="N17" s="449"/>
      <c r="O17" s="446"/>
      <c r="P17" s="446"/>
      <c r="Q17" s="446"/>
      <c r="R17" s="449"/>
      <c r="S17" s="449"/>
      <c r="T17" s="449"/>
      <c r="U17" s="449"/>
      <c r="V17" s="447"/>
      <c r="W17" s="447"/>
      <c r="X17" s="467"/>
      <c r="Y17" s="467"/>
      <c r="Z17" s="446"/>
      <c r="AA17" s="446"/>
      <c r="AB17" s="449"/>
    </row>
    <row r="18" ht="18.0" customHeight="1">
      <c r="A18" s="446"/>
      <c r="B18" s="447">
        <v>8.0</v>
      </c>
      <c r="C18" s="447"/>
      <c r="D18" s="511"/>
      <c r="E18" s="447"/>
      <c r="F18" s="454"/>
      <c r="G18" s="454"/>
      <c r="H18" s="447"/>
      <c r="I18" s="460"/>
      <c r="J18" s="460"/>
      <c r="K18" s="449"/>
      <c r="L18" s="449"/>
      <c r="M18" s="449"/>
      <c r="N18" s="449"/>
      <c r="O18" s="446"/>
      <c r="P18" s="446"/>
      <c r="Q18" s="446"/>
      <c r="R18" s="449"/>
      <c r="S18" s="449"/>
      <c r="T18" s="449"/>
      <c r="U18" s="449"/>
      <c r="V18" s="447"/>
      <c r="W18" s="447"/>
      <c r="X18" s="467"/>
      <c r="Y18" s="467"/>
      <c r="Z18" s="446"/>
      <c r="AA18" s="446"/>
      <c r="AB18" s="449"/>
    </row>
    <row r="19" ht="18.0" customHeight="1">
      <c r="A19" s="446"/>
      <c r="B19" s="447">
        <v>9.0</v>
      </c>
      <c r="C19" s="447"/>
      <c r="D19" s="511"/>
      <c r="E19" s="447"/>
      <c r="F19" s="454"/>
      <c r="G19" s="454"/>
      <c r="H19" s="447"/>
      <c r="I19" s="460"/>
      <c r="J19" s="460"/>
      <c r="K19" s="449"/>
      <c r="L19" s="449"/>
      <c r="M19" s="449"/>
      <c r="N19" s="449"/>
      <c r="O19" s="446"/>
      <c r="P19" s="446"/>
      <c r="Q19" s="446"/>
      <c r="R19" s="449"/>
      <c r="S19" s="449"/>
      <c r="T19" s="449"/>
      <c r="U19" s="449"/>
      <c r="V19" s="447"/>
      <c r="W19" s="447"/>
      <c r="X19" s="454"/>
      <c r="Y19" s="454"/>
      <c r="Z19" s="446"/>
      <c r="AA19" s="446"/>
      <c r="AB19" s="449"/>
    </row>
    <row r="20" ht="18.0" customHeight="1">
      <c r="A20" s="446"/>
      <c r="B20" s="447">
        <v>10.0</v>
      </c>
      <c r="C20" s="447"/>
      <c r="D20" s="511"/>
      <c r="E20" s="447"/>
      <c r="F20" s="454"/>
      <c r="G20" s="454"/>
      <c r="H20" s="447"/>
      <c r="I20" s="460"/>
      <c r="J20" s="460"/>
      <c r="K20" s="449"/>
      <c r="L20" s="449"/>
      <c r="M20" s="449"/>
      <c r="N20" s="449"/>
      <c r="O20" s="446"/>
      <c r="P20" s="446"/>
      <c r="Q20" s="446"/>
      <c r="R20" s="449"/>
      <c r="S20" s="449"/>
      <c r="T20" s="449"/>
      <c r="U20" s="449"/>
      <c r="V20" s="447"/>
      <c r="W20" s="447"/>
      <c r="X20" s="454"/>
      <c r="Y20" s="454"/>
      <c r="Z20" s="446"/>
      <c r="AA20" s="446"/>
      <c r="AB20" s="449"/>
    </row>
    <row r="21" ht="18.0" customHeight="1">
      <c r="A21" s="446"/>
      <c r="B21" s="447">
        <v>11.0</v>
      </c>
      <c r="C21" s="447"/>
      <c r="D21" s="511"/>
      <c r="E21" s="447"/>
      <c r="F21" s="454"/>
      <c r="G21" s="454"/>
      <c r="H21" s="447"/>
      <c r="I21" s="460"/>
      <c r="J21" s="460"/>
      <c r="K21" s="449"/>
      <c r="L21" s="449"/>
      <c r="M21" s="449"/>
      <c r="N21" s="449"/>
      <c r="O21" s="446"/>
      <c r="P21" s="446"/>
      <c r="Q21" s="446"/>
      <c r="R21" s="449"/>
      <c r="S21" s="449"/>
      <c r="T21" s="449"/>
      <c r="U21" s="449"/>
      <c r="V21" s="447"/>
      <c r="W21" s="447"/>
      <c r="X21" s="454"/>
      <c r="Y21" s="454"/>
      <c r="Z21" s="446"/>
      <c r="AA21" s="446"/>
      <c r="AB21" s="449"/>
    </row>
    <row r="22" ht="18.0" customHeight="1">
      <c r="A22" s="446"/>
      <c r="B22" s="447">
        <v>12.0</v>
      </c>
      <c r="C22" s="447"/>
      <c r="D22" s="511"/>
      <c r="E22" s="447"/>
      <c r="F22" s="454"/>
      <c r="G22" s="454"/>
      <c r="H22" s="447"/>
      <c r="I22" s="460"/>
      <c r="J22" s="460"/>
      <c r="K22" s="449"/>
      <c r="L22" s="449"/>
      <c r="M22" s="449"/>
      <c r="N22" s="449"/>
      <c r="O22" s="446"/>
      <c r="P22" s="446"/>
      <c r="Q22" s="446"/>
      <c r="R22" s="449"/>
      <c r="S22" s="449"/>
      <c r="T22" s="449"/>
      <c r="U22" s="449"/>
      <c r="V22" s="447"/>
      <c r="W22" s="447"/>
      <c r="X22" s="454"/>
      <c r="Y22" s="454"/>
      <c r="Z22" s="446"/>
      <c r="AA22" s="446"/>
      <c r="AB22" s="449"/>
    </row>
    <row r="23" ht="18.0" customHeight="1">
      <c r="A23" s="446"/>
      <c r="B23" s="447">
        <v>13.0</v>
      </c>
      <c r="C23" s="447"/>
      <c r="D23" s="511"/>
      <c r="E23" s="447"/>
      <c r="F23" s="454"/>
      <c r="G23" s="454"/>
      <c r="H23" s="447"/>
      <c r="I23" s="460"/>
      <c r="J23" s="460"/>
      <c r="K23" s="449"/>
      <c r="L23" s="449"/>
      <c r="M23" s="449"/>
      <c r="N23" s="449"/>
      <c r="O23" s="446"/>
      <c r="P23" s="446"/>
      <c r="Q23" s="446"/>
      <c r="R23" s="449"/>
      <c r="S23" s="449"/>
      <c r="T23" s="449"/>
      <c r="U23" s="449"/>
      <c r="V23" s="447"/>
      <c r="W23" s="466"/>
      <c r="X23" s="454"/>
      <c r="Y23" s="454"/>
      <c r="Z23" s="446"/>
      <c r="AA23" s="446"/>
      <c r="AB23" s="449"/>
    </row>
    <row r="24" ht="18.0" customHeight="1">
      <c r="A24" s="446"/>
      <c r="B24" s="447">
        <v>14.0</v>
      </c>
      <c r="C24" s="447"/>
      <c r="D24" s="511"/>
      <c r="E24" s="447"/>
      <c r="F24" s="454"/>
      <c r="G24" s="454"/>
      <c r="H24" s="447"/>
      <c r="I24" s="460"/>
      <c r="J24" s="460"/>
      <c r="K24" s="449"/>
      <c r="L24" s="449"/>
      <c r="M24" s="449"/>
      <c r="N24" s="449"/>
      <c r="O24" s="446"/>
      <c r="P24" s="446"/>
      <c r="Q24" s="446"/>
      <c r="R24" s="449"/>
      <c r="S24" s="449"/>
      <c r="T24" s="449"/>
      <c r="U24" s="449"/>
      <c r="V24" s="447"/>
      <c r="W24" s="454"/>
      <c r="X24" s="454"/>
      <c r="Y24" s="454"/>
      <c r="Z24" s="446"/>
      <c r="AA24" s="446"/>
      <c r="AB24" s="449"/>
    </row>
    <row r="25" ht="18.0" customHeight="1">
      <c r="A25" s="446"/>
      <c r="B25" s="447">
        <v>15.0</v>
      </c>
      <c r="C25" s="447"/>
      <c r="D25" s="511"/>
      <c r="E25" s="447"/>
      <c r="F25" s="454"/>
      <c r="G25" s="454"/>
      <c r="H25" s="447"/>
      <c r="I25" s="460"/>
      <c r="J25" s="460"/>
      <c r="K25" s="449"/>
      <c r="L25" s="449"/>
      <c r="M25" s="449"/>
      <c r="N25" s="449"/>
      <c r="O25" s="446"/>
      <c r="P25" s="446"/>
      <c r="Q25" s="446"/>
      <c r="R25" s="449"/>
      <c r="S25" s="449"/>
      <c r="T25" s="449"/>
      <c r="U25" s="449"/>
      <c r="V25" s="447"/>
      <c r="W25" s="447"/>
      <c r="X25" s="454"/>
      <c r="Y25" s="454"/>
      <c r="Z25" s="446"/>
      <c r="AA25" s="446"/>
      <c r="AB25" s="449"/>
    </row>
    <row r="26" ht="18.0" customHeight="1">
      <c r="A26" s="446"/>
      <c r="B26" s="447">
        <v>16.0</v>
      </c>
      <c r="C26" s="447"/>
      <c r="D26" s="516"/>
      <c r="E26" s="447"/>
      <c r="F26" s="454"/>
      <c r="G26" s="454"/>
      <c r="H26" s="447"/>
      <c r="I26" s="460"/>
      <c r="J26" s="460"/>
      <c r="K26" s="449"/>
      <c r="L26" s="449"/>
      <c r="M26" s="449"/>
      <c r="N26" s="449"/>
      <c r="O26" s="446"/>
      <c r="P26" s="446"/>
      <c r="Q26" s="446"/>
      <c r="R26" s="449"/>
      <c r="S26" s="449"/>
      <c r="T26" s="449"/>
      <c r="U26" s="449"/>
      <c r="V26" s="447"/>
      <c r="W26" s="447"/>
      <c r="X26" s="454"/>
      <c r="Y26" s="454"/>
      <c r="Z26" s="446"/>
      <c r="AA26" s="446"/>
      <c r="AB26" s="449"/>
    </row>
    <row r="27" ht="18.0" customHeight="1">
      <c r="A27" s="446"/>
      <c r="B27" s="447">
        <v>17.0</v>
      </c>
      <c r="C27" s="447"/>
      <c r="D27" s="511"/>
      <c r="E27" s="447"/>
      <c r="F27" s="454"/>
      <c r="G27" s="454"/>
      <c r="H27" s="447"/>
      <c r="I27" s="460"/>
      <c r="J27" s="460"/>
      <c r="K27" s="449"/>
      <c r="L27" s="449"/>
      <c r="M27" s="449"/>
      <c r="N27" s="449"/>
      <c r="O27" s="446"/>
      <c r="P27" s="446"/>
      <c r="Q27" s="446"/>
      <c r="R27" s="449"/>
      <c r="S27" s="449"/>
      <c r="T27" s="449"/>
      <c r="U27" s="449"/>
      <c r="V27" s="447"/>
      <c r="W27" s="447"/>
      <c r="X27" s="454"/>
      <c r="Y27" s="454"/>
      <c r="Z27" s="446"/>
      <c r="AA27" s="446"/>
      <c r="AB27" s="449"/>
    </row>
    <row r="28" ht="18.0" customHeight="1">
      <c r="A28" s="446"/>
      <c r="B28" s="447">
        <v>18.0</v>
      </c>
      <c r="C28" s="447"/>
      <c r="D28" s="511"/>
      <c r="E28" s="447"/>
      <c r="F28" s="454"/>
      <c r="G28" s="454"/>
      <c r="H28" s="447"/>
      <c r="I28" s="460"/>
      <c r="J28" s="460"/>
      <c r="K28" s="449"/>
      <c r="L28" s="449"/>
      <c r="M28" s="449"/>
      <c r="N28" s="449"/>
      <c r="O28" s="446"/>
      <c r="P28" s="446"/>
      <c r="Q28" s="446"/>
      <c r="R28" s="449"/>
      <c r="S28" s="449"/>
      <c r="T28" s="449"/>
      <c r="U28" s="449"/>
      <c r="V28" s="447"/>
      <c r="W28" s="466"/>
      <c r="X28" s="454"/>
      <c r="Y28" s="454"/>
      <c r="Z28" s="446"/>
      <c r="AA28" s="446"/>
      <c r="AB28" s="449"/>
    </row>
    <row r="29" ht="18.0" customHeight="1">
      <c r="A29" s="446"/>
      <c r="B29" s="447">
        <v>19.0</v>
      </c>
      <c r="C29" s="447"/>
      <c r="D29" s="511"/>
      <c r="E29" s="447"/>
      <c r="F29" s="454"/>
      <c r="G29" s="454"/>
      <c r="H29" s="447"/>
      <c r="I29" s="460"/>
      <c r="J29" s="460"/>
      <c r="K29" s="449"/>
      <c r="L29" s="449"/>
      <c r="M29" s="449"/>
      <c r="N29" s="449"/>
      <c r="O29" s="446"/>
      <c r="P29" s="446"/>
      <c r="Q29" s="446"/>
      <c r="R29" s="449"/>
      <c r="S29" s="449"/>
      <c r="T29" s="449"/>
      <c r="U29" s="449"/>
      <c r="V29" s="447"/>
      <c r="W29" s="454"/>
      <c r="X29" s="454"/>
      <c r="Y29" s="454"/>
      <c r="Z29" s="446"/>
      <c r="AA29" s="446"/>
      <c r="AB29" s="449"/>
    </row>
    <row r="30" ht="18.0" customHeight="1">
      <c r="A30" s="446"/>
      <c r="B30" s="447">
        <v>20.0</v>
      </c>
      <c r="C30" s="447"/>
      <c r="D30" s="511"/>
      <c r="E30" s="447"/>
      <c r="F30" s="454"/>
      <c r="G30" s="454"/>
      <c r="H30" s="447"/>
      <c r="I30" s="460"/>
      <c r="J30" s="460"/>
      <c r="K30" s="449"/>
      <c r="L30" s="449"/>
      <c r="M30" s="449"/>
      <c r="N30" s="449"/>
      <c r="O30" s="446"/>
      <c r="P30" s="446"/>
      <c r="Q30" s="446"/>
      <c r="R30" s="449"/>
      <c r="S30" s="449"/>
      <c r="T30" s="449"/>
      <c r="U30" s="449"/>
      <c r="V30" s="447"/>
      <c r="W30" s="466"/>
      <c r="X30" s="454"/>
      <c r="Y30" s="454"/>
      <c r="Z30" s="446"/>
      <c r="AA30" s="446"/>
      <c r="AB30" s="449"/>
    </row>
    <row r="31" ht="18.0" customHeight="1">
      <c r="A31" s="446"/>
      <c r="B31" s="447">
        <v>21.0</v>
      </c>
      <c r="C31" s="447"/>
      <c r="D31" s="516"/>
      <c r="E31" s="447"/>
      <c r="F31" s="454"/>
      <c r="G31" s="454"/>
      <c r="H31" s="447"/>
      <c r="I31" s="460"/>
      <c r="J31" s="460"/>
      <c r="K31" s="449"/>
      <c r="L31" s="449"/>
      <c r="M31" s="449"/>
      <c r="N31" s="449"/>
      <c r="O31" s="446"/>
      <c r="P31" s="446"/>
      <c r="Q31" s="446"/>
      <c r="R31" s="449"/>
      <c r="S31" s="449"/>
      <c r="T31" s="449"/>
      <c r="U31" s="449"/>
      <c r="V31" s="447"/>
      <c r="W31" s="454"/>
      <c r="X31" s="454"/>
      <c r="Y31" s="454"/>
      <c r="Z31" s="446"/>
      <c r="AA31" s="446"/>
      <c r="AB31" s="449"/>
    </row>
    <row r="32" ht="18.0" customHeight="1">
      <c r="A32" s="446"/>
      <c r="B32" s="447">
        <v>22.0</v>
      </c>
      <c r="C32" s="447"/>
      <c r="D32" s="518"/>
      <c r="E32" s="447"/>
      <c r="F32" s="454"/>
      <c r="G32" s="454"/>
      <c r="H32" s="447"/>
      <c r="I32" s="460"/>
      <c r="J32" s="460"/>
      <c r="K32" s="449"/>
      <c r="L32" s="449"/>
      <c r="M32" s="449"/>
      <c r="N32" s="449"/>
      <c r="O32" s="446"/>
      <c r="P32" s="446"/>
      <c r="Q32" s="446"/>
      <c r="R32" s="449"/>
      <c r="S32" s="449"/>
      <c r="T32" s="449"/>
      <c r="U32" s="449"/>
      <c r="V32" s="447"/>
      <c r="W32" s="474"/>
      <c r="X32" s="454"/>
      <c r="Y32" s="454"/>
      <c r="Z32" s="446"/>
      <c r="AA32" s="446"/>
      <c r="AB32" s="449"/>
    </row>
    <row r="33" ht="18.0" customHeight="1">
      <c r="A33" s="446"/>
      <c r="B33" s="447">
        <v>23.0</v>
      </c>
      <c r="C33" s="447"/>
      <c r="D33" s="511"/>
      <c r="E33" s="447"/>
      <c r="F33" s="454"/>
      <c r="G33" s="454"/>
      <c r="H33" s="447"/>
      <c r="I33" s="460"/>
      <c r="J33" s="460"/>
      <c r="K33" s="449"/>
      <c r="L33" s="449"/>
      <c r="M33" s="449"/>
      <c r="N33" s="449"/>
      <c r="O33" s="446"/>
      <c r="P33" s="446"/>
      <c r="Q33" s="446"/>
      <c r="R33" s="449"/>
      <c r="S33" s="449"/>
      <c r="T33" s="449"/>
      <c r="U33" s="449"/>
      <c r="V33" s="447"/>
      <c r="W33" s="474"/>
      <c r="X33" s="454"/>
      <c r="Y33" s="454"/>
      <c r="Z33" s="446"/>
      <c r="AA33" s="446"/>
      <c r="AB33" s="449"/>
    </row>
    <row r="34" ht="18.0" customHeight="1">
      <c r="A34" s="446"/>
      <c r="B34" s="447" t="s">
        <v>97</v>
      </c>
      <c r="C34" s="447"/>
      <c r="D34" s="519">
        <f>SUM(D10:D33)</f>
        <v>0</v>
      </c>
      <c r="E34" s="447"/>
      <c r="F34" s="454"/>
      <c r="G34" s="454"/>
      <c r="H34" s="447"/>
      <c r="I34" s="460"/>
      <c r="J34" s="460"/>
      <c r="K34" s="449"/>
      <c r="L34" s="449"/>
      <c r="M34" s="449"/>
      <c r="N34" s="449"/>
      <c r="O34" s="446"/>
      <c r="P34" s="446"/>
      <c r="Q34" s="446"/>
      <c r="R34" s="449"/>
      <c r="S34" s="449"/>
      <c r="T34" s="449"/>
      <c r="U34" s="449"/>
      <c r="V34" s="447"/>
      <c r="W34" s="447"/>
      <c r="X34" s="454"/>
      <c r="Y34" s="454"/>
      <c r="Z34" s="446"/>
      <c r="AA34" s="446"/>
      <c r="AB34" s="449"/>
    </row>
    <row r="35" ht="18.0" customHeight="1">
      <c r="A35" s="446"/>
      <c r="B35" s="447"/>
      <c r="C35" s="447"/>
      <c r="D35" s="516"/>
      <c r="E35" s="447"/>
      <c r="F35" s="454"/>
      <c r="G35" s="454"/>
      <c r="H35" s="447"/>
      <c r="I35" s="460"/>
      <c r="J35" s="460"/>
      <c r="K35" s="449"/>
      <c r="L35" s="449"/>
      <c r="M35" s="449"/>
      <c r="N35" s="449"/>
      <c r="O35" s="446"/>
      <c r="P35" s="446"/>
      <c r="Q35" s="446"/>
      <c r="R35" s="449"/>
      <c r="S35" s="449"/>
      <c r="T35" s="449"/>
      <c r="U35" s="449"/>
      <c r="V35" s="447"/>
      <c r="W35" s="447"/>
      <c r="X35" s="454"/>
      <c r="Y35" s="454"/>
      <c r="Z35" s="446"/>
      <c r="AA35" s="446"/>
      <c r="AB35" s="449"/>
    </row>
    <row r="36" ht="18.0" customHeight="1">
      <c r="A36" s="446"/>
      <c r="B36" s="447"/>
      <c r="C36" s="447"/>
      <c r="D36" s="516"/>
      <c r="E36" s="447"/>
      <c r="F36" s="454"/>
      <c r="G36" s="454"/>
      <c r="H36" s="447"/>
      <c r="I36" s="460"/>
      <c r="J36" s="460"/>
      <c r="K36" s="449"/>
      <c r="L36" s="449"/>
      <c r="M36" s="449"/>
      <c r="N36" s="449"/>
      <c r="O36" s="446"/>
      <c r="P36" s="446"/>
      <c r="Q36" s="446"/>
      <c r="R36" s="449"/>
      <c r="S36" s="449"/>
      <c r="T36" s="449"/>
      <c r="U36" s="449"/>
      <c r="V36" s="447"/>
      <c r="W36" s="454"/>
      <c r="X36" s="454"/>
      <c r="Y36" s="454"/>
      <c r="Z36" s="446"/>
      <c r="AA36" s="446"/>
      <c r="AB36" s="449"/>
    </row>
    <row r="37" ht="18.0" customHeight="1">
      <c r="A37" s="446"/>
      <c r="B37" s="447"/>
      <c r="C37" s="447"/>
      <c r="D37" s="511"/>
      <c r="E37" s="447"/>
      <c r="F37" s="454"/>
      <c r="G37" s="454"/>
      <c r="H37" s="447"/>
      <c r="I37" s="460"/>
      <c r="J37" s="460"/>
      <c r="K37" s="449"/>
      <c r="L37" s="449"/>
      <c r="M37" s="449"/>
      <c r="N37" s="449"/>
      <c r="O37" s="446"/>
      <c r="P37" s="446"/>
      <c r="Q37" s="446"/>
      <c r="R37" s="449"/>
      <c r="S37" s="449"/>
      <c r="T37" s="449"/>
      <c r="U37" s="449"/>
      <c r="V37" s="447"/>
      <c r="W37" s="474"/>
      <c r="X37" s="454"/>
      <c r="Y37" s="454"/>
      <c r="Z37" s="446"/>
      <c r="AA37" s="446"/>
      <c r="AB37" s="449"/>
    </row>
    <row r="38" ht="18.0" customHeight="1">
      <c r="A38" s="446"/>
      <c r="B38" s="447"/>
      <c r="C38" s="447"/>
      <c r="D38" s="511"/>
      <c r="E38" s="447"/>
      <c r="F38" s="454"/>
      <c r="G38" s="454"/>
      <c r="H38" s="447"/>
      <c r="I38" s="460"/>
      <c r="J38" s="460"/>
      <c r="K38" s="449"/>
      <c r="L38" s="449"/>
      <c r="M38" s="449"/>
      <c r="N38" s="449"/>
      <c r="O38" s="446"/>
      <c r="P38" s="446"/>
      <c r="Q38" s="446"/>
      <c r="R38" s="449"/>
      <c r="S38" s="449"/>
      <c r="T38" s="449"/>
      <c r="U38" s="449"/>
      <c r="V38" s="447"/>
      <c r="W38" s="447"/>
      <c r="X38" s="454"/>
      <c r="Y38" s="454"/>
      <c r="Z38" s="446"/>
      <c r="AA38" s="446"/>
      <c r="AB38" s="449"/>
    </row>
    <row r="39" ht="18.0" customHeight="1">
      <c r="A39" s="446"/>
      <c r="B39" s="447"/>
      <c r="C39" s="447"/>
      <c r="D39" s="511"/>
      <c r="E39" s="447"/>
      <c r="F39" s="454"/>
      <c r="G39" s="454"/>
      <c r="H39" s="447"/>
      <c r="I39" s="460"/>
      <c r="J39" s="460"/>
      <c r="K39" s="449"/>
      <c r="L39" s="449"/>
      <c r="M39" s="449"/>
      <c r="N39" s="449"/>
      <c r="O39" s="446"/>
      <c r="P39" s="446"/>
      <c r="Q39" s="446"/>
      <c r="R39" s="449"/>
      <c r="S39" s="449"/>
      <c r="T39" s="449"/>
      <c r="U39" s="449"/>
      <c r="V39" s="447"/>
      <c r="W39" s="447"/>
      <c r="X39" s="454"/>
      <c r="Y39" s="454"/>
      <c r="Z39" s="446"/>
      <c r="AA39" s="446"/>
      <c r="AB39" s="449"/>
    </row>
    <row r="40" ht="18.0" customHeight="1">
      <c r="A40" s="446"/>
      <c r="B40" s="447"/>
      <c r="C40" s="447"/>
      <c r="D40" s="511"/>
      <c r="E40" s="447"/>
      <c r="F40" s="454"/>
      <c r="G40" s="454"/>
      <c r="H40" s="447"/>
      <c r="I40" s="460"/>
      <c r="J40" s="460"/>
      <c r="K40" s="449"/>
      <c r="L40" s="449"/>
      <c r="M40" s="449"/>
      <c r="N40" s="449"/>
      <c r="O40" s="446"/>
      <c r="P40" s="446"/>
      <c r="Q40" s="446"/>
      <c r="R40" s="449"/>
      <c r="S40" s="449"/>
      <c r="T40" s="449"/>
      <c r="U40" s="449"/>
      <c r="V40" s="452"/>
      <c r="W40" s="449"/>
      <c r="X40" s="446"/>
      <c r="Y40" s="446"/>
      <c r="Z40" s="446"/>
      <c r="AA40" s="446"/>
      <c r="AB40" s="449"/>
    </row>
    <row r="41" ht="18.0" customHeight="1">
      <c r="A41" s="446"/>
      <c r="B41" s="447"/>
      <c r="C41" s="447"/>
      <c r="D41" s="511"/>
      <c r="E41" s="447"/>
      <c r="F41" s="454"/>
      <c r="G41" s="454"/>
      <c r="H41" s="447"/>
      <c r="I41" s="460"/>
      <c r="J41" s="460"/>
      <c r="K41" s="449"/>
      <c r="L41" s="449"/>
      <c r="M41" s="449"/>
      <c r="N41" s="449"/>
      <c r="O41" s="446"/>
      <c r="P41" s="446"/>
      <c r="Q41" s="446"/>
      <c r="R41" s="449"/>
      <c r="S41" s="449"/>
      <c r="T41" s="449"/>
      <c r="U41" s="449"/>
      <c r="V41" s="452"/>
      <c r="W41" s="449"/>
      <c r="X41" s="446"/>
      <c r="Y41" s="446"/>
      <c r="Z41" s="446"/>
      <c r="AA41" s="446"/>
      <c r="AB41" s="449"/>
    </row>
    <row r="42" ht="18.0" customHeight="1">
      <c r="A42" s="446"/>
      <c r="B42" s="447"/>
      <c r="C42" s="447"/>
      <c r="D42" s="511"/>
      <c r="E42" s="447"/>
      <c r="F42" s="454"/>
      <c r="G42" s="454"/>
      <c r="H42" s="447"/>
      <c r="I42" s="460"/>
      <c r="J42" s="460"/>
      <c r="K42" s="449"/>
      <c r="L42" s="449"/>
      <c r="M42" s="449"/>
      <c r="N42" s="449"/>
      <c r="O42" s="446"/>
      <c r="P42" s="446"/>
      <c r="Q42" s="446"/>
      <c r="R42" s="449"/>
      <c r="S42" s="449"/>
      <c r="T42" s="449"/>
      <c r="U42" s="449"/>
      <c r="V42" s="452"/>
      <c r="W42" s="449"/>
      <c r="X42" s="446"/>
      <c r="Y42" s="446"/>
      <c r="Z42" s="446"/>
      <c r="AA42" s="446"/>
      <c r="AB42" s="449"/>
    </row>
    <row r="43" ht="18.0" customHeight="1">
      <c r="A43" s="446"/>
      <c r="B43" s="447"/>
      <c r="C43" s="447"/>
      <c r="D43" s="511"/>
      <c r="E43" s="447"/>
      <c r="F43" s="454"/>
      <c r="G43" s="454"/>
      <c r="H43" s="447"/>
      <c r="I43" s="460"/>
      <c r="J43" s="460"/>
      <c r="K43" s="449"/>
      <c r="L43" s="449"/>
      <c r="M43" s="449"/>
      <c r="N43" s="449"/>
      <c r="O43" s="446"/>
      <c r="P43" s="446"/>
      <c r="Q43" s="446"/>
      <c r="R43" s="449"/>
      <c r="S43" s="449"/>
      <c r="T43" s="449"/>
      <c r="U43" s="449"/>
      <c r="V43" s="452"/>
      <c r="W43" s="449"/>
      <c r="X43" s="446"/>
      <c r="Y43" s="446"/>
      <c r="Z43" s="446"/>
      <c r="AA43" s="446"/>
      <c r="AB43" s="449"/>
    </row>
    <row r="44" ht="18.0" customHeight="1">
      <c r="A44" s="446"/>
      <c r="B44" s="447"/>
      <c r="C44" s="447"/>
      <c r="D44" s="516"/>
      <c r="E44" s="447"/>
      <c r="F44" s="454"/>
      <c r="G44" s="454"/>
      <c r="H44" s="447"/>
      <c r="I44" s="460"/>
      <c r="J44" s="460"/>
      <c r="K44" s="449"/>
      <c r="L44" s="449"/>
      <c r="M44" s="449"/>
      <c r="N44" s="449"/>
      <c r="O44" s="446"/>
      <c r="P44" s="446"/>
      <c r="Q44" s="446"/>
      <c r="R44" s="449"/>
      <c r="S44" s="449"/>
      <c r="T44" s="449"/>
      <c r="U44" s="449"/>
      <c r="V44" s="452"/>
      <c r="W44" s="449"/>
      <c r="X44" s="446"/>
      <c r="Y44" s="446"/>
      <c r="Z44" s="446"/>
      <c r="AA44" s="446"/>
      <c r="AB44" s="449"/>
    </row>
    <row r="45" ht="18.0" customHeight="1">
      <c r="A45" s="446"/>
      <c r="B45" s="447"/>
      <c r="C45" s="447"/>
      <c r="D45" s="512"/>
      <c r="E45" s="447"/>
      <c r="F45" s="454"/>
      <c r="G45" s="454"/>
      <c r="H45" s="447"/>
      <c r="I45" s="460"/>
      <c r="J45" s="460"/>
      <c r="K45" s="449"/>
      <c r="L45" s="449"/>
      <c r="M45" s="449"/>
      <c r="N45" s="449"/>
      <c r="O45" s="446"/>
      <c r="P45" s="446"/>
      <c r="Q45" s="446"/>
      <c r="R45" s="449"/>
      <c r="S45" s="449"/>
      <c r="T45" s="449"/>
      <c r="U45" s="449"/>
      <c r="V45" s="452"/>
      <c r="W45" s="449"/>
      <c r="X45" s="446"/>
      <c r="Y45" s="446"/>
      <c r="Z45" s="446"/>
      <c r="AA45" s="446"/>
      <c r="AB45" s="449"/>
    </row>
    <row r="46" ht="18.0" customHeight="1">
      <c r="A46" s="446"/>
      <c r="B46" s="447"/>
      <c r="C46" s="447"/>
      <c r="D46" s="520"/>
      <c r="E46" s="447"/>
      <c r="F46" s="454"/>
      <c r="G46" s="454"/>
      <c r="H46" s="447"/>
      <c r="I46" s="460"/>
      <c r="J46" s="460"/>
      <c r="K46" s="449"/>
      <c r="L46" s="449"/>
      <c r="M46" s="449"/>
      <c r="N46" s="449"/>
      <c r="O46" s="446"/>
      <c r="P46" s="446"/>
      <c r="Q46" s="446"/>
      <c r="R46" s="449"/>
      <c r="S46" s="449"/>
      <c r="T46" s="449"/>
      <c r="U46" s="449"/>
      <c r="V46" s="452"/>
      <c r="W46" s="449"/>
      <c r="X46" s="446"/>
      <c r="Y46" s="446"/>
      <c r="Z46" s="446"/>
      <c r="AA46" s="446"/>
      <c r="AB46" s="449"/>
    </row>
    <row r="47" ht="18.0" customHeight="1">
      <c r="A47" s="446"/>
      <c r="B47" s="447"/>
      <c r="C47" s="447"/>
      <c r="D47" s="512"/>
      <c r="E47" s="447"/>
      <c r="F47" s="454"/>
      <c r="G47" s="454"/>
      <c r="H47" s="447"/>
      <c r="I47" s="460"/>
      <c r="J47" s="460"/>
      <c r="K47" s="449"/>
      <c r="L47" s="449"/>
      <c r="M47" s="449"/>
      <c r="N47" s="449"/>
      <c r="O47" s="446"/>
      <c r="P47" s="446"/>
      <c r="Q47" s="446"/>
      <c r="R47" s="449"/>
      <c r="S47" s="449"/>
      <c r="T47" s="449"/>
      <c r="U47" s="449"/>
      <c r="V47" s="452"/>
      <c r="W47" s="449"/>
      <c r="X47" s="446"/>
      <c r="Y47" s="446"/>
      <c r="Z47" s="446"/>
      <c r="AA47" s="446"/>
      <c r="AB47" s="449"/>
    </row>
    <row r="48" ht="18.0" customHeight="1">
      <c r="A48" s="446"/>
      <c r="B48" s="447"/>
      <c r="C48" s="466"/>
      <c r="D48" s="511"/>
      <c r="E48" s="447"/>
      <c r="F48" s="454"/>
      <c r="G48" s="454"/>
      <c r="H48" s="447"/>
      <c r="I48" s="460"/>
      <c r="J48" s="460"/>
      <c r="K48" s="449"/>
      <c r="L48" s="449"/>
      <c r="M48" s="449"/>
      <c r="N48" s="449"/>
      <c r="O48" s="446"/>
      <c r="P48" s="446"/>
      <c r="Q48" s="446"/>
      <c r="R48" s="449"/>
      <c r="S48" s="449"/>
      <c r="T48" s="449"/>
      <c r="U48" s="449"/>
      <c r="V48" s="452"/>
      <c r="W48" s="449"/>
      <c r="X48" s="446"/>
      <c r="Y48" s="446"/>
      <c r="Z48" s="446"/>
      <c r="AA48" s="446"/>
      <c r="AB48" s="449"/>
    </row>
    <row r="49" ht="18.0" customHeight="1">
      <c r="A49" s="446"/>
      <c r="B49" s="447"/>
      <c r="C49" s="447"/>
      <c r="D49" s="511"/>
      <c r="E49" s="447"/>
      <c r="F49" s="454"/>
      <c r="G49" s="454"/>
      <c r="H49" s="447"/>
      <c r="I49" s="460"/>
      <c r="J49" s="460"/>
      <c r="K49" s="449"/>
      <c r="L49" s="449"/>
      <c r="M49" s="449"/>
      <c r="N49" s="449"/>
      <c r="O49" s="446"/>
      <c r="P49" s="446"/>
      <c r="Q49" s="446"/>
      <c r="R49" s="449"/>
      <c r="S49" s="449"/>
      <c r="T49" s="449"/>
      <c r="U49" s="449"/>
      <c r="V49" s="452"/>
      <c r="W49" s="449"/>
      <c r="X49" s="446"/>
      <c r="Y49" s="446"/>
      <c r="Z49" s="446"/>
      <c r="AA49" s="446"/>
      <c r="AB49" s="449"/>
    </row>
    <row r="50" ht="18.0" customHeight="1">
      <c r="A50" s="446"/>
      <c r="B50" s="447"/>
      <c r="C50" s="447"/>
      <c r="D50" s="521"/>
      <c r="E50" s="447"/>
      <c r="F50" s="454"/>
      <c r="G50" s="454"/>
      <c r="H50" s="447"/>
      <c r="I50" s="460"/>
      <c r="J50" s="460"/>
      <c r="K50" s="449"/>
      <c r="L50" s="449"/>
      <c r="M50" s="449"/>
      <c r="N50" s="449"/>
      <c r="O50" s="446"/>
      <c r="P50" s="446"/>
      <c r="Q50" s="446"/>
      <c r="R50" s="449"/>
      <c r="S50" s="449"/>
      <c r="T50" s="449"/>
      <c r="U50" s="449"/>
      <c r="V50" s="452"/>
      <c r="W50" s="449"/>
      <c r="X50" s="446"/>
      <c r="Y50" s="446"/>
      <c r="Z50" s="446"/>
      <c r="AA50" s="446"/>
      <c r="AB50" s="449"/>
    </row>
    <row r="51" ht="18.0" customHeight="1">
      <c r="A51" s="446"/>
      <c r="B51" s="447"/>
      <c r="C51" s="447"/>
      <c r="D51" s="447"/>
      <c r="E51" s="447"/>
      <c r="F51" s="454"/>
      <c r="G51" s="454"/>
      <c r="H51" s="447"/>
      <c r="I51" s="460"/>
      <c r="J51" s="460"/>
      <c r="K51" s="449"/>
      <c r="L51" s="449"/>
      <c r="M51" s="449"/>
      <c r="N51" s="449"/>
      <c r="O51" s="446"/>
      <c r="P51" s="446"/>
      <c r="Q51" s="446"/>
      <c r="R51" s="449"/>
      <c r="S51" s="449"/>
      <c r="T51" s="449"/>
      <c r="U51" s="449"/>
      <c r="V51" s="452"/>
      <c r="W51" s="449"/>
      <c r="X51" s="446"/>
      <c r="Y51" s="446"/>
      <c r="Z51" s="446"/>
      <c r="AA51" s="446"/>
      <c r="AB51" s="449"/>
    </row>
    <row r="52" ht="18.0" customHeight="1">
      <c r="A52" s="446"/>
      <c r="B52" s="447"/>
      <c r="C52" s="447"/>
      <c r="D52" s="447"/>
      <c r="E52" s="447"/>
      <c r="F52" s="454"/>
      <c r="G52" s="454"/>
      <c r="H52" s="447"/>
      <c r="I52" s="460"/>
      <c r="J52" s="460"/>
      <c r="K52" s="449"/>
      <c r="L52" s="449"/>
      <c r="M52" s="449"/>
      <c r="N52" s="449"/>
      <c r="O52" s="446"/>
      <c r="P52" s="446"/>
      <c r="Q52" s="446"/>
      <c r="R52" s="449"/>
      <c r="S52" s="449"/>
      <c r="T52" s="449"/>
      <c r="U52" s="449"/>
      <c r="V52" s="452"/>
      <c r="W52" s="449"/>
      <c r="X52" s="446"/>
      <c r="Y52" s="446"/>
      <c r="Z52" s="446"/>
      <c r="AA52" s="446"/>
      <c r="AB52" s="449"/>
    </row>
    <row r="53" ht="18.0" customHeight="1">
      <c r="A53" s="446"/>
      <c r="B53" s="447"/>
      <c r="C53" s="447"/>
      <c r="D53" s="447"/>
      <c r="E53" s="447"/>
      <c r="F53" s="454"/>
      <c r="G53" s="454"/>
      <c r="H53" s="447"/>
      <c r="I53" s="460"/>
      <c r="J53" s="460"/>
      <c r="K53" s="449"/>
      <c r="L53" s="449"/>
      <c r="M53" s="449"/>
      <c r="N53" s="449"/>
      <c r="O53" s="446"/>
      <c r="P53" s="446"/>
      <c r="Q53" s="446"/>
      <c r="R53" s="449"/>
      <c r="S53" s="449"/>
      <c r="T53" s="449"/>
      <c r="U53" s="449"/>
      <c r="V53" s="452"/>
      <c r="W53" s="449"/>
      <c r="X53" s="446"/>
      <c r="Y53" s="446"/>
      <c r="Z53" s="446"/>
      <c r="AA53" s="446"/>
      <c r="AB53" s="449"/>
    </row>
    <row r="54" ht="18.0" customHeight="1">
      <c r="A54" s="446"/>
      <c r="B54" s="447"/>
      <c r="C54" s="447"/>
      <c r="D54" s="447"/>
      <c r="E54" s="447"/>
      <c r="F54" s="454"/>
      <c r="G54" s="454"/>
      <c r="H54" s="447"/>
      <c r="I54" s="460"/>
      <c r="J54" s="460"/>
      <c r="K54" s="449"/>
      <c r="L54" s="449"/>
      <c r="M54" s="449"/>
      <c r="N54" s="449"/>
      <c r="O54" s="446"/>
      <c r="P54" s="446"/>
      <c r="Q54" s="446"/>
      <c r="R54" s="449"/>
      <c r="S54" s="449"/>
      <c r="T54" s="449"/>
      <c r="U54" s="449"/>
      <c r="V54" s="452"/>
      <c r="W54" s="449"/>
      <c r="X54" s="446"/>
      <c r="Y54" s="446"/>
      <c r="Z54" s="446"/>
      <c r="AA54" s="446"/>
      <c r="AB54" s="449"/>
    </row>
    <row r="55" ht="18.0" customHeight="1">
      <c r="A55" s="446"/>
      <c r="B55" s="447"/>
      <c r="C55" s="447"/>
      <c r="D55" s="447"/>
      <c r="E55" s="447"/>
      <c r="F55" s="454"/>
      <c r="G55" s="454"/>
      <c r="H55" s="447"/>
      <c r="I55" s="460"/>
      <c r="J55" s="460"/>
      <c r="K55" s="449"/>
      <c r="L55" s="449"/>
      <c r="M55" s="449"/>
      <c r="N55" s="449"/>
      <c r="O55" s="446"/>
      <c r="P55" s="446"/>
      <c r="Q55" s="446"/>
      <c r="R55" s="449"/>
      <c r="S55" s="449"/>
      <c r="T55" s="449"/>
      <c r="U55" s="449"/>
      <c r="V55" s="452"/>
      <c r="W55" s="449"/>
      <c r="X55" s="446"/>
      <c r="Y55" s="446"/>
      <c r="Z55" s="446"/>
      <c r="AA55" s="446"/>
      <c r="AB55" s="449"/>
    </row>
    <row r="56" ht="18.0" customHeight="1">
      <c r="A56" s="446"/>
      <c r="B56" s="447"/>
      <c r="C56" s="447"/>
      <c r="D56" s="447"/>
      <c r="E56" s="447"/>
      <c r="F56" s="454"/>
      <c r="G56" s="454"/>
      <c r="H56" s="447"/>
      <c r="I56" s="460"/>
      <c r="J56" s="460"/>
      <c r="K56" s="449"/>
      <c r="L56" s="449"/>
      <c r="M56" s="449"/>
      <c r="N56" s="449"/>
      <c r="O56" s="446"/>
      <c r="P56" s="446"/>
      <c r="Q56" s="446"/>
      <c r="R56" s="449"/>
      <c r="S56" s="449"/>
      <c r="T56" s="449"/>
      <c r="U56" s="449"/>
      <c r="V56" s="452"/>
      <c r="W56" s="449"/>
      <c r="X56" s="446"/>
      <c r="Y56" s="446"/>
      <c r="Z56" s="446"/>
      <c r="AA56" s="446"/>
      <c r="AB56" s="449"/>
    </row>
    <row r="57" ht="18.0" customHeight="1">
      <c r="A57" s="446"/>
      <c r="B57" s="447"/>
      <c r="C57" s="447"/>
      <c r="D57" s="447"/>
      <c r="E57" s="447"/>
      <c r="F57" s="454"/>
      <c r="G57" s="454"/>
      <c r="H57" s="447"/>
      <c r="I57" s="460"/>
      <c r="J57" s="460"/>
      <c r="K57" s="449"/>
      <c r="L57" s="449"/>
      <c r="M57" s="449"/>
      <c r="N57" s="449"/>
      <c r="O57" s="446"/>
      <c r="P57" s="446"/>
      <c r="Q57" s="446"/>
      <c r="R57" s="449"/>
      <c r="S57" s="449"/>
      <c r="T57" s="449"/>
      <c r="U57" s="449"/>
      <c r="V57" s="452"/>
      <c r="W57" s="449"/>
      <c r="X57" s="446"/>
      <c r="Y57" s="446"/>
      <c r="Z57" s="446"/>
      <c r="AA57" s="446"/>
      <c r="AB57" s="449"/>
    </row>
    <row r="58" ht="18.0" customHeight="1">
      <c r="A58" s="446"/>
      <c r="B58" s="447"/>
      <c r="C58" s="447"/>
      <c r="D58" s="447"/>
      <c r="E58" s="447"/>
      <c r="F58" s="454"/>
      <c r="G58" s="454"/>
      <c r="H58" s="447"/>
      <c r="I58" s="460"/>
      <c r="J58" s="460"/>
      <c r="K58" s="449"/>
      <c r="L58" s="449"/>
      <c r="M58" s="449"/>
      <c r="N58" s="449"/>
      <c r="O58" s="446"/>
      <c r="P58" s="446"/>
      <c r="Q58" s="446"/>
      <c r="R58" s="449"/>
      <c r="S58" s="449"/>
      <c r="T58" s="449"/>
      <c r="U58" s="449"/>
      <c r="V58" s="452"/>
      <c r="W58" s="449"/>
      <c r="X58" s="446"/>
      <c r="Y58" s="446"/>
      <c r="Z58" s="446"/>
      <c r="AA58" s="446"/>
      <c r="AB58" s="449"/>
    </row>
    <row r="59" ht="18.0" customHeight="1">
      <c r="A59" s="446"/>
      <c r="B59" s="447"/>
      <c r="C59" s="447"/>
      <c r="D59" s="447"/>
      <c r="E59" s="447"/>
      <c r="F59" s="454"/>
      <c r="G59" s="454"/>
      <c r="H59" s="447"/>
      <c r="I59" s="460"/>
      <c r="J59" s="460"/>
      <c r="K59" s="449"/>
      <c r="L59" s="449"/>
      <c r="M59" s="449"/>
      <c r="N59" s="449"/>
      <c r="O59" s="446"/>
      <c r="P59" s="446"/>
      <c r="Q59" s="446"/>
      <c r="R59" s="449"/>
      <c r="S59" s="449"/>
      <c r="T59" s="449"/>
      <c r="U59" s="449"/>
      <c r="V59" s="452"/>
      <c r="W59" s="449"/>
      <c r="X59" s="446"/>
      <c r="Y59" s="446"/>
      <c r="Z59" s="446"/>
      <c r="AA59" s="446"/>
      <c r="AB59" s="449"/>
    </row>
    <row r="60" ht="18.0" customHeight="1">
      <c r="A60" s="446"/>
      <c r="B60" s="447"/>
      <c r="C60" s="447"/>
      <c r="D60" s="447"/>
      <c r="E60" s="447"/>
      <c r="F60" s="454"/>
      <c r="G60" s="454"/>
      <c r="H60" s="447"/>
      <c r="I60" s="460"/>
      <c r="J60" s="460"/>
      <c r="K60" s="449"/>
      <c r="L60" s="449"/>
      <c r="M60" s="449"/>
      <c r="N60" s="449"/>
      <c r="O60" s="446"/>
      <c r="P60" s="446"/>
      <c r="Q60" s="446"/>
      <c r="R60" s="449"/>
      <c r="S60" s="449"/>
      <c r="T60" s="449"/>
      <c r="U60" s="449"/>
      <c r="V60" s="452"/>
      <c r="W60" s="449"/>
      <c r="X60" s="446"/>
      <c r="Y60" s="446"/>
      <c r="Z60" s="446"/>
      <c r="AA60" s="446"/>
      <c r="AB60" s="449"/>
    </row>
    <row r="61" ht="18.0" customHeight="1">
      <c r="A61" s="446"/>
      <c r="B61" s="447"/>
      <c r="C61" s="447"/>
      <c r="D61" s="447"/>
      <c r="E61" s="447"/>
      <c r="F61" s="454"/>
      <c r="G61" s="454"/>
      <c r="H61" s="447"/>
      <c r="I61" s="460"/>
      <c r="J61" s="460"/>
      <c r="K61" s="449"/>
      <c r="L61" s="449"/>
      <c r="M61" s="449"/>
      <c r="N61" s="449"/>
      <c r="O61" s="446"/>
      <c r="P61" s="446"/>
      <c r="Q61" s="446"/>
      <c r="R61" s="449"/>
      <c r="S61" s="449"/>
      <c r="T61" s="449"/>
      <c r="U61" s="449"/>
      <c r="V61" s="452"/>
      <c r="W61" s="449"/>
      <c r="X61" s="446"/>
      <c r="Y61" s="446"/>
      <c r="Z61" s="446"/>
      <c r="AA61" s="446"/>
      <c r="AB61" s="449"/>
    </row>
    <row r="62" ht="18.0" customHeight="1">
      <c r="A62" s="446"/>
      <c r="B62" s="447"/>
      <c r="C62" s="447"/>
      <c r="D62" s="447"/>
      <c r="E62" s="447"/>
      <c r="F62" s="454"/>
      <c r="G62" s="454"/>
      <c r="H62" s="447"/>
      <c r="I62" s="460"/>
      <c r="J62" s="460"/>
      <c r="K62" s="449"/>
      <c r="L62" s="449"/>
      <c r="M62" s="449"/>
      <c r="N62" s="449"/>
      <c r="O62" s="446"/>
      <c r="P62" s="446"/>
      <c r="Q62" s="446"/>
      <c r="R62" s="449"/>
      <c r="S62" s="449"/>
      <c r="T62" s="449"/>
      <c r="U62" s="449"/>
      <c r="V62" s="452"/>
      <c r="W62" s="449"/>
      <c r="X62" s="446"/>
      <c r="Y62" s="446"/>
      <c r="Z62" s="446"/>
      <c r="AA62" s="446"/>
      <c r="AB62" s="449"/>
    </row>
    <row r="63" ht="18.0" customHeight="1">
      <c r="A63" s="446"/>
      <c r="B63" s="447"/>
      <c r="C63" s="447"/>
      <c r="D63" s="447"/>
      <c r="E63" s="447"/>
      <c r="F63" s="454"/>
      <c r="G63" s="454"/>
      <c r="H63" s="447"/>
      <c r="I63" s="460"/>
      <c r="J63" s="460"/>
      <c r="K63" s="449"/>
      <c r="L63" s="449"/>
      <c r="M63" s="449"/>
      <c r="N63" s="449"/>
      <c r="O63" s="446"/>
      <c r="P63" s="446"/>
      <c r="Q63" s="446"/>
      <c r="R63" s="449"/>
      <c r="S63" s="449"/>
      <c r="T63" s="449"/>
      <c r="U63" s="449"/>
      <c r="V63" s="452"/>
      <c r="W63" s="449"/>
      <c r="X63" s="446"/>
      <c r="Y63" s="446"/>
      <c r="Z63" s="446"/>
      <c r="AA63" s="446"/>
      <c r="AB63" s="449"/>
    </row>
    <row r="64" ht="18.0" customHeight="1">
      <c r="A64" s="446"/>
      <c r="B64" s="447"/>
      <c r="C64" s="447"/>
      <c r="D64" s="447"/>
      <c r="E64" s="447"/>
      <c r="F64" s="454"/>
      <c r="G64" s="454"/>
      <c r="H64" s="447"/>
      <c r="I64" s="460"/>
      <c r="J64" s="460"/>
      <c r="K64" s="449"/>
      <c r="L64" s="449"/>
      <c r="M64" s="449"/>
      <c r="N64" s="449"/>
      <c r="O64" s="446"/>
      <c r="P64" s="446"/>
      <c r="Q64" s="446"/>
      <c r="R64" s="449"/>
      <c r="S64" s="449"/>
      <c r="T64" s="449"/>
      <c r="U64" s="449"/>
      <c r="V64" s="452"/>
      <c r="W64" s="449"/>
      <c r="X64" s="446"/>
      <c r="Y64" s="446"/>
      <c r="Z64" s="446"/>
      <c r="AA64" s="446"/>
      <c r="AB64" s="449"/>
    </row>
    <row r="65" ht="18.0" customHeight="1">
      <c r="A65" s="446"/>
      <c r="B65" s="447"/>
      <c r="C65" s="447"/>
      <c r="D65" s="447"/>
      <c r="E65" s="447"/>
      <c r="F65" s="454"/>
      <c r="G65" s="454"/>
      <c r="H65" s="447"/>
      <c r="I65" s="460"/>
      <c r="J65" s="460"/>
      <c r="K65" s="449"/>
      <c r="L65" s="449"/>
      <c r="M65" s="449"/>
      <c r="N65" s="449"/>
      <c r="O65" s="446"/>
      <c r="P65" s="446"/>
      <c r="Q65" s="446"/>
      <c r="R65" s="449"/>
      <c r="S65" s="449"/>
      <c r="T65" s="449"/>
      <c r="U65" s="449"/>
      <c r="V65" s="452"/>
      <c r="W65" s="449"/>
      <c r="X65" s="446"/>
      <c r="Y65" s="446"/>
      <c r="Z65" s="446"/>
      <c r="AA65" s="446"/>
      <c r="AB65" s="449"/>
    </row>
    <row r="66" ht="18.0" customHeight="1">
      <c r="A66" s="446"/>
      <c r="B66" s="447"/>
      <c r="C66" s="447"/>
      <c r="D66" s="447"/>
      <c r="E66" s="447"/>
      <c r="F66" s="454"/>
      <c r="G66" s="454"/>
      <c r="H66" s="447"/>
      <c r="I66" s="460"/>
      <c r="J66" s="460"/>
      <c r="K66" s="449"/>
      <c r="L66" s="449"/>
      <c r="M66" s="449"/>
      <c r="N66" s="449"/>
      <c r="O66" s="446"/>
      <c r="P66" s="446"/>
      <c r="Q66" s="446"/>
      <c r="R66" s="449"/>
      <c r="S66" s="449"/>
      <c r="T66" s="449"/>
      <c r="U66" s="449"/>
      <c r="V66" s="452"/>
      <c r="W66" s="449"/>
      <c r="X66" s="446"/>
      <c r="Y66" s="446"/>
      <c r="Z66" s="446"/>
      <c r="AA66" s="446"/>
      <c r="AB66" s="449"/>
    </row>
    <row r="67" ht="18.0" customHeight="1">
      <c r="A67" s="446"/>
      <c r="B67" s="447"/>
      <c r="C67" s="447"/>
      <c r="D67" s="447"/>
      <c r="E67" s="447"/>
      <c r="F67" s="454"/>
      <c r="G67" s="454"/>
      <c r="H67" s="447"/>
      <c r="I67" s="460"/>
      <c r="J67" s="460"/>
      <c r="K67" s="449"/>
      <c r="L67" s="449"/>
      <c r="M67" s="449"/>
      <c r="N67" s="449"/>
      <c r="O67" s="446"/>
      <c r="P67" s="446"/>
      <c r="Q67" s="446"/>
      <c r="R67" s="449"/>
      <c r="S67" s="449"/>
      <c r="T67" s="449"/>
      <c r="U67" s="449"/>
      <c r="V67" s="452"/>
      <c r="W67" s="449"/>
      <c r="X67" s="446"/>
      <c r="Y67" s="446"/>
      <c r="Z67" s="446"/>
      <c r="AA67" s="446"/>
      <c r="AB67" s="449"/>
    </row>
    <row r="68" ht="18.0" customHeight="1">
      <c r="A68" s="446"/>
      <c r="B68" s="447"/>
      <c r="C68" s="447"/>
      <c r="D68" s="447"/>
      <c r="E68" s="447"/>
      <c r="F68" s="454"/>
      <c r="G68" s="454"/>
      <c r="H68" s="447"/>
      <c r="I68" s="460"/>
      <c r="J68" s="460"/>
      <c r="K68" s="449"/>
      <c r="L68" s="449"/>
      <c r="M68" s="449"/>
      <c r="N68" s="449"/>
      <c r="O68" s="446"/>
      <c r="P68" s="446"/>
      <c r="Q68" s="446"/>
      <c r="R68" s="449"/>
      <c r="S68" s="449"/>
      <c r="T68" s="449"/>
      <c r="U68" s="449"/>
      <c r="V68" s="452"/>
      <c r="W68" s="449"/>
      <c r="X68" s="446"/>
      <c r="Y68" s="446"/>
      <c r="Z68" s="446"/>
      <c r="AA68" s="446"/>
      <c r="AB68" s="449"/>
    </row>
    <row r="69" ht="18.0" customHeight="1">
      <c r="A69" s="446"/>
      <c r="B69" s="447"/>
      <c r="C69" s="447"/>
      <c r="D69" s="447"/>
      <c r="E69" s="447"/>
      <c r="F69" s="454"/>
      <c r="G69" s="454"/>
      <c r="H69" s="447"/>
      <c r="I69" s="460"/>
      <c r="J69" s="460"/>
      <c r="K69" s="449"/>
      <c r="L69" s="449"/>
      <c r="M69" s="449"/>
      <c r="N69" s="449"/>
      <c r="O69" s="446"/>
      <c r="P69" s="446"/>
      <c r="Q69" s="446"/>
      <c r="R69" s="449"/>
      <c r="S69" s="449"/>
      <c r="T69" s="449"/>
      <c r="U69" s="449"/>
      <c r="V69" s="452"/>
      <c r="W69" s="449"/>
      <c r="X69" s="446"/>
      <c r="Y69" s="446"/>
      <c r="Z69" s="446"/>
      <c r="AA69" s="446"/>
      <c r="AB69" s="449"/>
    </row>
    <row r="70" ht="18.0" customHeight="1">
      <c r="A70" s="446"/>
      <c r="B70" s="447"/>
      <c r="C70" s="447"/>
      <c r="D70" s="447"/>
      <c r="E70" s="447"/>
      <c r="F70" s="454"/>
      <c r="G70" s="454"/>
      <c r="H70" s="447"/>
      <c r="I70" s="460"/>
      <c r="J70" s="460"/>
      <c r="K70" s="449"/>
      <c r="L70" s="449"/>
      <c r="M70" s="449"/>
      <c r="N70" s="449"/>
      <c r="O70" s="446"/>
      <c r="P70" s="446"/>
      <c r="Q70" s="446"/>
      <c r="R70" s="449"/>
      <c r="S70" s="449"/>
      <c r="T70" s="449"/>
      <c r="U70" s="449"/>
      <c r="V70" s="452"/>
      <c r="W70" s="449"/>
      <c r="X70" s="446"/>
      <c r="Y70" s="446"/>
      <c r="Z70" s="446"/>
      <c r="AA70" s="446"/>
      <c r="AB70" s="449"/>
    </row>
    <row r="71" ht="18.0" customHeight="1">
      <c r="A71" s="446"/>
      <c r="B71" s="447"/>
      <c r="C71" s="447"/>
      <c r="D71" s="447"/>
      <c r="E71" s="447"/>
      <c r="F71" s="454"/>
      <c r="G71" s="454"/>
      <c r="H71" s="447"/>
      <c r="I71" s="460"/>
      <c r="J71" s="460"/>
      <c r="K71" s="449"/>
      <c r="L71" s="449"/>
      <c r="M71" s="449"/>
      <c r="N71" s="449"/>
      <c r="O71" s="446"/>
      <c r="P71" s="446"/>
      <c r="Q71" s="446"/>
      <c r="R71" s="449"/>
      <c r="S71" s="449"/>
      <c r="T71" s="449"/>
      <c r="U71" s="449"/>
      <c r="V71" s="452"/>
      <c r="W71" s="449"/>
      <c r="X71" s="446"/>
      <c r="Y71" s="446"/>
      <c r="Z71" s="446"/>
      <c r="AA71" s="446"/>
      <c r="AB71" s="449"/>
    </row>
    <row r="72" ht="18.0" customHeight="1">
      <c r="A72" s="446"/>
      <c r="B72" s="447"/>
      <c r="C72" s="447"/>
      <c r="D72" s="447"/>
      <c r="E72" s="447"/>
      <c r="F72" s="454"/>
      <c r="G72" s="454"/>
      <c r="H72" s="447"/>
      <c r="I72" s="460"/>
      <c r="J72" s="460"/>
      <c r="K72" s="449"/>
      <c r="L72" s="449"/>
      <c r="M72" s="449"/>
      <c r="N72" s="449"/>
      <c r="O72" s="446"/>
      <c r="P72" s="446"/>
      <c r="Q72" s="446"/>
      <c r="R72" s="449"/>
      <c r="S72" s="449"/>
      <c r="T72" s="449"/>
      <c r="U72" s="449"/>
      <c r="V72" s="452"/>
      <c r="W72" s="449"/>
      <c r="X72" s="446"/>
      <c r="Y72" s="446"/>
      <c r="Z72" s="446"/>
      <c r="AA72" s="446"/>
      <c r="AB72" s="449"/>
    </row>
    <row r="73" ht="18.0" customHeight="1">
      <c r="A73" s="446"/>
      <c r="B73" s="447"/>
      <c r="C73" s="447"/>
      <c r="D73" s="447"/>
      <c r="E73" s="447"/>
      <c r="F73" s="454"/>
      <c r="G73" s="454"/>
      <c r="H73" s="447"/>
      <c r="I73" s="460"/>
      <c r="J73" s="460"/>
      <c r="K73" s="449"/>
      <c r="L73" s="449"/>
      <c r="M73" s="449"/>
      <c r="N73" s="449"/>
      <c r="O73" s="446"/>
      <c r="P73" s="446"/>
      <c r="Q73" s="446"/>
      <c r="R73" s="449"/>
      <c r="S73" s="449"/>
      <c r="T73" s="449"/>
      <c r="U73" s="449"/>
      <c r="V73" s="452"/>
      <c r="W73" s="449"/>
      <c r="X73" s="446"/>
      <c r="Y73" s="446"/>
      <c r="Z73" s="446"/>
      <c r="AA73" s="446"/>
      <c r="AB73" s="449"/>
    </row>
    <row r="74" ht="18.0" customHeight="1">
      <c r="A74" s="446"/>
      <c r="B74" s="447"/>
      <c r="C74" s="447"/>
      <c r="D74" s="447"/>
      <c r="E74" s="447"/>
      <c r="F74" s="454"/>
      <c r="G74" s="454"/>
      <c r="H74" s="447"/>
      <c r="I74" s="460"/>
      <c r="J74" s="460"/>
      <c r="K74" s="449"/>
      <c r="L74" s="449"/>
      <c r="M74" s="449"/>
      <c r="N74" s="449"/>
      <c r="O74" s="446"/>
      <c r="P74" s="446"/>
      <c r="Q74" s="446"/>
      <c r="R74" s="449"/>
      <c r="S74" s="449"/>
      <c r="T74" s="449"/>
      <c r="U74" s="449"/>
      <c r="V74" s="452"/>
      <c r="W74" s="449"/>
      <c r="X74" s="446"/>
      <c r="Y74" s="446"/>
      <c r="Z74" s="446"/>
      <c r="AA74" s="446"/>
      <c r="AB74" s="449"/>
    </row>
    <row r="75" ht="18.0" customHeight="1">
      <c r="A75" s="446"/>
      <c r="B75" s="447"/>
      <c r="C75" s="447"/>
      <c r="D75" s="447"/>
      <c r="E75" s="447"/>
      <c r="F75" s="454"/>
      <c r="G75" s="454"/>
      <c r="H75" s="447"/>
      <c r="I75" s="460"/>
      <c r="J75" s="460"/>
      <c r="K75" s="449"/>
      <c r="L75" s="449"/>
      <c r="M75" s="449"/>
      <c r="N75" s="449"/>
      <c r="O75" s="446"/>
      <c r="P75" s="446"/>
      <c r="Q75" s="446"/>
      <c r="R75" s="449"/>
      <c r="S75" s="449"/>
      <c r="T75" s="449"/>
      <c r="U75" s="449"/>
      <c r="V75" s="452"/>
      <c r="W75" s="449"/>
      <c r="X75" s="446"/>
      <c r="Y75" s="446"/>
      <c r="Z75" s="446"/>
      <c r="AA75" s="446"/>
      <c r="AB75" s="449"/>
    </row>
    <row r="76" ht="18.0" customHeight="1">
      <c r="A76" s="446"/>
      <c r="B76" s="447"/>
      <c r="C76" s="447"/>
      <c r="D76" s="447"/>
      <c r="E76" s="447"/>
      <c r="F76" s="454"/>
      <c r="G76" s="454"/>
      <c r="H76" s="447"/>
      <c r="I76" s="460"/>
      <c r="J76" s="460"/>
      <c r="K76" s="449"/>
      <c r="L76" s="449"/>
      <c r="M76" s="449"/>
      <c r="N76" s="449"/>
      <c r="O76" s="446"/>
      <c r="P76" s="446"/>
      <c r="Q76" s="446"/>
      <c r="R76" s="449"/>
      <c r="S76" s="449"/>
      <c r="T76" s="449"/>
      <c r="U76" s="449"/>
      <c r="V76" s="452"/>
      <c r="W76" s="449"/>
      <c r="X76" s="446"/>
      <c r="Y76" s="446"/>
      <c r="Z76" s="446"/>
      <c r="AA76" s="446"/>
      <c r="AB76" s="449"/>
    </row>
    <row r="77" ht="18.0" customHeight="1">
      <c r="A77" s="446"/>
      <c r="B77" s="447"/>
      <c r="C77" s="447"/>
      <c r="D77" s="447"/>
      <c r="E77" s="447"/>
      <c r="F77" s="454"/>
      <c r="G77" s="454"/>
      <c r="H77" s="447"/>
      <c r="I77" s="460"/>
      <c r="J77" s="460"/>
      <c r="K77" s="449"/>
      <c r="L77" s="449"/>
      <c r="M77" s="449"/>
      <c r="N77" s="449"/>
      <c r="O77" s="446"/>
      <c r="P77" s="446"/>
      <c r="Q77" s="446"/>
      <c r="R77" s="449"/>
      <c r="S77" s="449"/>
      <c r="T77" s="449"/>
      <c r="U77" s="449"/>
      <c r="V77" s="452"/>
      <c r="W77" s="449"/>
      <c r="X77" s="446"/>
      <c r="Y77" s="446"/>
      <c r="Z77" s="446"/>
      <c r="AA77" s="446"/>
      <c r="AB77" s="449"/>
    </row>
    <row r="78" ht="18.0" customHeight="1">
      <c r="A78" s="446"/>
      <c r="B78" s="447"/>
      <c r="C78" s="447"/>
      <c r="D78" s="447"/>
      <c r="E78" s="447"/>
      <c r="F78" s="454"/>
      <c r="G78" s="454"/>
      <c r="H78" s="447"/>
      <c r="I78" s="460"/>
      <c r="J78" s="460"/>
      <c r="K78" s="449"/>
      <c r="L78" s="449"/>
      <c r="M78" s="449"/>
      <c r="N78" s="449"/>
      <c r="O78" s="446"/>
      <c r="P78" s="446"/>
      <c r="Q78" s="446"/>
      <c r="R78" s="449"/>
      <c r="S78" s="449"/>
      <c r="T78" s="449"/>
      <c r="U78" s="449"/>
      <c r="V78" s="452"/>
      <c r="W78" s="449"/>
      <c r="X78" s="446"/>
      <c r="Y78" s="446"/>
      <c r="Z78" s="446"/>
      <c r="AA78" s="446"/>
      <c r="AB78" s="449"/>
    </row>
    <row r="79" ht="18.0" customHeight="1">
      <c r="A79" s="446"/>
      <c r="B79" s="447"/>
      <c r="C79" s="447"/>
      <c r="D79" s="447"/>
      <c r="E79" s="447"/>
      <c r="F79" s="454"/>
      <c r="G79" s="454"/>
      <c r="H79" s="447"/>
      <c r="I79" s="460"/>
      <c r="J79" s="460"/>
      <c r="K79" s="449"/>
      <c r="L79" s="449"/>
      <c r="M79" s="449"/>
      <c r="N79" s="449"/>
      <c r="O79" s="446"/>
      <c r="P79" s="446"/>
      <c r="Q79" s="446"/>
      <c r="R79" s="449"/>
      <c r="S79" s="449"/>
      <c r="T79" s="449"/>
      <c r="U79" s="449"/>
      <c r="V79" s="452"/>
      <c r="W79" s="449"/>
      <c r="X79" s="446"/>
      <c r="Y79" s="446"/>
      <c r="Z79" s="446"/>
      <c r="AA79" s="446"/>
      <c r="AB79" s="449"/>
    </row>
    <row r="80" ht="18.0" customHeight="1">
      <c r="A80" s="446"/>
      <c r="B80" s="447"/>
      <c r="C80" s="447"/>
      <c r="D80" s="447"/>
      <c r="E80" s="447"/>
      <c r="F80" s="454"/>
      <c r="G80" s="454"/>
      <c r="H80" s="447"/>
      <c r="I80" s="460"/>
      <c r="J80" s="460"/>
      <c r="K80" s="449"/>
      <c r="L80" s="449"/>
      <c r="M80" s="449"/>
      <c r="N80" s="449"/>
      <c r="O80" s="446"/>
      <c r="P80" s="446"/>
      <c r="Q80" s="446"/>
      <c r="R80" s="449"/>
      <c r="S80" s="449"/>
      <c r="T80" s="449"/>
      <c r="U80" s="449"/>
      <c r="V80" s="452"/>
      <c r="W80" s="449"/>
      <c r="X80" s="446"/>
      <c r="Y80" s="446"/>
      <c r="Z80" s="446"/>
      <c r="AA80" s="446"/>
      <c r="AB80" s="449"/>
    </row>
    <row r="81" ht="18.0" customHeight="1">
      <c r="A81" s="446"/>
      <c r="B81" s="447"/>
      <c r="C81" s="447"/>
      <c r="D81" s="447"/>
      <c r="E81" s="447"/>
      <c r="F81" s="454"/>
      <c r="G81" s="454"/>
      <c r="H81" s="447"/>
      <c r="I81" s="460"/>
      <c r="J81" s="460"/>
      <c r="K81" s="449"/>
      <c r="L81" s="449"/>
      <c r="M81" s="449"/>
      <c r="N81" s="449"/>
      <c r="O81" s="446"/>
      <c r="P81" s="446"/>
      <c r="Q81" s="446"/>
      <c r="R81" s="449"/>
      <c r="S81" s="449"/>
      <c r="T81" s="449"/>
      <c r="U81" s="449"/>
      <c r="V81" s="452"/>
      <c r="W81" s="449"/>
      <c r="X81" s="446"/>
      <c r="Y81" s="446"/>
      <c r="Z81" s="446"/>
      <c r="AA81" s="446"/>
      <c r="AB81" s="449"/>
    </row>
    <row r="82" ht="18.0" customHeight="1">
      <c r="A82" s="446"/>
      <c r="B82" s="447"/>
      <c r="C82" s="447"/>
      <c r="D82" s="447"/>
      <c r="E82" s="447"/>
      <c r="F82" s="454"/>
      <c r="G82" s="454"/>
      <c r="H82" s="447"/>
      <c r="I82" s="460"/>
      <c r="J82" s="460"/>
      <c r="K82" s="449"/>
      <c r="L82" s="449"/>
      <c r="M82" s="449"/>
      <c r="N82" s="449"/>
      <c r="O82" s="446"/>
      <c r="P82" s="446"/>
      <c r="Q82" s="446"/>
      <c r="R82" s="449"/>
      <c r="S82" s="449"/>
      <c r="T82" s="449"/>
      <c r="U82" s="449"/>
      <c r="V82" s="452"/>
      <c r="W82" s="449"/>
      <c r="X82" s="446"/>
      <c r="Y82" s="446"/>
      <c r="Z82" s="446"/>
      <c r="AA82" s="446"/>
      <c r="AB82" s="449"/>
    </row>
    <row r="83" ht="18.0" customHeight="1">
      <c r="A83" s="446"/>
      <c r="B83" s="447"/>
      <c r="C83" s="447"/>
      <c r="D83" s="447"/>
      <c r="E83" s="447"/>
      <c r="F83" s="454"/>
      <c r="G83" s="454"/>
      <c r="H83" s="447"/>
      <c r="I83" s="460"/>
      <c r="J83" s="460"/>
      <c r="K83" s="449"/>
      <c r="L83" s="449"/>
      <c r="M83" s="449"/>
      <c r="N83" s="449"/>
      <c r="O83" s="446"/>
      <c r="P83" s="446"/>
      <c r="Q83" s="446"/>
      <c r="R83" s="449"/>
      <c r="S83" s="449"/>
      <c r="T83" s="449"/>
      <c r="U83" s="449"/>
      <c r="V83" s="452"/>
      <c r="W83" s="449"/>
      <c r="X83" s="446"/>
      <c r="Y83" s="446"/>
      <c r="Z83" s="446"/>
      <c r="AA83" s="446"/>
      <c r="AB83" s="449"/>
    </row>
    <row r="84" ht="18.0" customHeight="1">
      <c r="A84" s="446"/>
      <c r="B84" s="447"/>
      <c r="C84" s="447"/>
      <c r="D84" s="447"/>
      <c r="E84" s="447"/>
      <c r="F84" s="454"/>
      <c r="G84" s="454"/>
      <c r="H84" s="447"/>
      <c r="I84" s="460"/>
      <c r="J84" s="460"/>
      <c r="K84" s="449"/>
      <c r="L84" s="449"/>
      <c r="M84" s="449"/>
      <c r="N84" s="449"/>
      <c r="O84" s="446"/>
      <c r="P84" s="446"/>
      <c r="Q84" s="446"/>
      <c r="R84" s="449"/>
      <c r="S84" s="449"/>
      <c r="T84" s="449"/>
      <c r="U84" s="449"/>
      <c r="V84" s="452"/>
      <c r="W84" s="449"/>
      <c r="X84" s="446"/>
      <c r="Y84" s="446"/>
      <c r="Z84" s="446"/>
      <c r="AA84" s="446"/>
      <c r="AB84" s="449"/>
    </row>
    <row r="85" ht="18.0" customHeight="1">
      <c r="A85" s="446"/>
      <c r="B85" s="447"/>
      <c r="C85" s="447"/>
      <c r="D85" s="447"/>
      <c r="E85" s="447"/>
      <c r="F85" s="454"/>
      <c r="G85" s="454"/>
      <c r="H85" s="447"/>
      <c r="I85" s="460"/>
      <c r="J85" s="460"/>
      <c r="K85" s="449"/>
      <c r="L85" s="449"/>
      <c r="M85" s="449"/>
      <c r="N85" s="449"/>
      <c r="O85" s="446"/>
      <c r="P85" s="446"/>
      <c r="Q85" s="446"/>
      <c r="R85" s="449"/>
      <c r="S85" s="449"/>
      <c r="T85" s="449"/>
      <c r="U85" s="449"/>
      <c r="V85" s="452"/>
      <c r="W85" s="449"/>
      <c r="X85" s="446"/>
      <c r="Y85" s="446"/>
      <c r="Z85" s="446"/>
      <c r="AA85" s="446"/>
      <c r="AB85" s="449"/>
    </row>
    <row r="86" ht="18.0" customHeight="1">
      <c r="A86" s="446"/>
      <c r="B86" s="447"/>
      <c r="C86" s="447"/>
      <c r="D86" s="447"/>
      <c r="E86" s="447"/>
      <c r="F86" s="454"/>
      <c r="G86" s="454"/>
      <c r="H86" s="447"/>
      <c r="I86" s="460"/>
      <c r="J86" s="460"/>
      <c r="K86" s="449"/>
      <c r="L86" s="449"/>
      <c r="M86" s="449"/>
      <c r="N86" s="449"/>
      <c r="O86" s="446"/>
      <c r="P86" s="446"/>
      <c r="Q86" s="446"/>
      <c r="R86" s="449"/>
      <c r="S86" s="449"/>
      <c r="T86" s="449"/>
      <c r="U86" s="449"/>
      <c r="V86" s="452"/>
      <c r="W86" s="449"/>
      <c r="X86" s="446"/>
      <c r="Y86" s="446"/>
      <c r="Z86" s="446"/>
      <c r="AA86" s="446"/>
      <c r="AB86" s="449"/>
    </row>
    <row r="87" ht="18.0" customHeight="1">
      <c r="A87" s="446"/>
      <c r="B87" s="447"/>
      <c r="C87" s="447"/>
      <c r="D87" s="447"/>
      <c r="E87" s="447"/>
      <c r="F87" s="454"/>
      <c r="G87" s="454"/>
      <c r="H87" s="447"/>
      <c r="I87" s="460"/>
      <c r="J87" s="460"/>
      <c r="K87" s="449"/>
      <c r="L87" s="449"/>
      <c r="M87" s="449"/>
      <c r="N87" s="449"/>
      <c r="O87" s="446"/>
      <c r="P87" s="446"/>
      <c r="Q87" s="446"/>
      <c r="R87" s="449"/>
      <c r="S87" s="449"/>
      <c r="T87" s="449"/>
      <c r="U87" s="449"/>
      <c r="V87" s="452"/>
      <c r="W87" s="449"/>
      <c r="X87" s="446"/>
      <c r="Y87" s="446"/>
      <c r="Z87" s="446"/>
      <c r="AA87" s="446"/>
      <c r="AB87" s="449"/>
    </row>
    <row r="88" ht="18.0" customHeight="1">
      <c r="A88" s="446"/>
      <c r="B88" s="447"/>
      <c r="C88" s="447"/>
      <c r="D88" s="447"/>
      <c r="E88" s="447"/>
      <c r="F88" s="454"/>
      <c r="G88" s="454"/>
      <c r="H88" s="447"/>
      <c r="I88" s="460"/>
      <c r="J88" s="460"/>
      <c r="K88" s="449"/>
      <c r="L88" s="449"/>
      <c r="M88" s="449"/>
      <c r="N88" s="449"/>
      <c r="O88" s="446"/>
      <c r="P88" s="446"/>
      <c r="Q88" s="446"/>
      <c r="R88" s="449"/>
      <c r="S88" s="449"/>
      <c r="T88" s="449"/>
      <c r="U88" s="449"/>
      <c r="V88" s="452"/>
      <c r="W88" s="449"/>
      <c r="X88" s="446"/>
      <c r="Y88" s="446"/>
      <c r="Z88" s="446"/>
      <c r="AA88" s="446"/>
      <c r="AB88" s="449"/>
    </row>
    <row r="89" ht="18.0" customHeight="1">
      <c r="A89" s="446"/>
      <c r="B89" s="447"/>
      <c r="C89" s="447"/>
      <c r="D89" s="447"/>
      <c r="E89" s="447"/>
      <c r="F89" s="454"/>
      <c r="G89" s="454"/>
      <c r="H89" s="447"/>
      <c r="I89" s="460"/>
      <c r="J89" s="460"/>
      <c r="K89" s="449"/>
      <c r="L89" s="449"/>
      <c r="M89" s="449"/>
      <c r="N89" s="449"/>
      <c r="O89" s="446"/>
      <c r="P89" s="446"/>
      <c r="Q89" s="446"/>
      <c r="R89" s="449"/>
      <c r="S89" s="449"/>
      <c r="T89" s="449"/>
      <c r="U89" s="449"/>
      <c r="V89" s="452"/>
      <c r="W89" s="449"/>
      <c r="X89" s="446"/>
      <c r="Y89" s="446"/>
      <c r="Z89" s="446"/>
      <c r="AA89" s="446"/>
      <c r="AB89" s="449"/>
    </row>
    <row r="90" ht="18.0" customHeight="1">
      <c r="A90" s="446"/>
      <c r="B90" s="447"/>
      <c r="C90" s="447"/>
      <c r="D90" s="447"/>
      <c r="E90" s="447"/>
      <c r="F90" s="454"/>
      <c r="G90" s="454"/>
      <c r="H90" s="447"/>
      <c r="I90" s="460"/>
      <c r="J90" s="460"/>
      <c r="K90" s="449"/>
      <c r="L90" s="449"/>
      <c r="M90" s="449"/>
      <c r="N90" s="449"/>
      <c r="O90" s="446"/>
      <c r="P90" s="446"/>
      <c r="Q90" s="446"/>
      <c r="R90" s="449"/>
      <c r="S90" s="449"/>
      <c r="T90" s="449"/>
      <c r="U90" s="449"/>
      <c r="V90" s="452"/>
      <c r="W90" s="449"/>
      <c r="X90" s="446"/>
      <c r="Y90" s="446"/>
      <c r="Z90" s="446"/>
      <c r="AA90" s="446"/>
      <c r="AB90" s="449"/>
    </row>
    <row r="91" ht="18.0" customHeight="1">
      <c r="A91" s="446"/>
      <c r="B91" s="447"/>
      <c r="C91" s="447"/>
      <c r="D91" s="447"/>
      <c r="E91" s="447"/>
      <c r="F91" s="454"/>
      <c r="G91" s="454"/>
      <c r="H91" s="447"/>
      <c r="I91" s="460"/>
      <c r="J91" s="460"/>
      <c r="K91" s="449"/>
      <c r="L91" s="449"/>
      <c r="M91" s="449"/>
      <c r="N91" s="449"/>
      <c r="O91" s="446"/>
      <c r="P91" s="446"/>
      <c r="Q91" s="446"/>
      <c r="R91" s="449"/>
      <c r="S91" s="449"/>
      <c r="T91" s="449"/>
      <c r="U91" s="449"/>
      <c r="V91" s="452"/>
      <c r="W91" s="449"/>
      <c r="X91" s="446"/>
      <c r="Y91" s="446"/>
      <c r="Z91" s="446"/>
      <c r="AA91" s="446"/>
      <c r="AB91" s="449"/>
    </row>
    <row r="92" ht="18.0" customHeight="1">
      <c r="A92" s="446"/>
      <c r="B92" s="447"/>
      <c r="C92" s="447"/>
      <c r="D92" s="447"/>
      <c r="E92" s="447"/>
      <c r="F92" s="454"/>
      <c r="G92" s="454"/>
      <c r="H92" s="447"/>
      <c r="I92" s="460"/>
      <c r="J92" s="460"/>
      <c r="K92" s="449"/>
      <c r="L92" s="449"/>
      <c r="M92" s="449"/>
      <c r="N92" s="449"/>
      <c r="O92" s="446"/>
      <c r="P92" s="446"/>
      <c r="Q92" s="446"/>
      <c r="R92" s="449"/>
      <c r="S92" s="449"/>
      <c r="T92" s="449"/>
      <c r="U92" s="449"/>
      <c r="V92" s="452"/>
      <c r="W92" s="449"/>
      <c r="X92" s="446"/>
      <c r="Y92" s="446"/>
      <c r="Z92" s="446"/>
      <c r="AA92" s="446"/>
      <c r="AB92" s="449"/>
    </row>
    <row r="93" ht="18.0" customHeight="1">
      <c r="A93" s="446"/>
      <c r="B93" s="447"/>
      <c r="C93" s="447"/>
      <c r="D93" s="447"/>
      <c r="E93" s="447"/>
      <c r="F93" s="454"/>
      <c r="G93" s="454"/>
      <c r="H93" s="447"/>
      <c r="I93" s="460"/>
      <c r="J93" s="460"/>
      <c r="K93" s="449"/>
      <c r="L93" s="449"/>
      <c r="M93" s="449"/>
      <c r="N93" s="449"/>
      <c r="O93" s="446"/>
      <c r="P93" s="446"/>
      <c r="Q93" s="446"/>
      <c r="R93" s="449"/>
      <c r="S93" s="449"/>
      <c r="T93" s="449"/>
      <c r="U93" s="449"/>
      <c r="V93" s="452"/>
      <c r="W93" s="449"/>
      <c r="X93" s="446"/>
      <c r="Y93" s="446"/>
      <c r="Z93" s="446"/>
      <c r="AA93" s="446"/>
      <c r="AB93" s="449"/>
    </row>
    <row r="94" ht="18.0" customHeight="1">
      <c r="A94" s="446"/>
      <c r="B94" s="447"/>
      <c r="C94" s="447"/>
      <c r="D94" s="447"/>
      <c r="E94" s="447"/>
      <c r="F94" s="454"/>
      <c r="G94" s="454"/>
      <c r="H94" s="447"/>
      <c r="I94" s="460"/>
      <c r="J94" s="460"/>
      <c r="K94" s="449"/>
      <c r="L94" s="449"/>
      <c r="M94" s="449"/>
      <c r="N94" s="449"/>
      <c r="O94" s="446"/>
      <c r="P94" s="446"/>
      <c r="Q94" s="446"/>
      <c r="R94" s="449"/>
      <c r="S94" s="449"/>
      <c r="T94" s="449"/>
      <c r="U94" s="449"/>
      <c r="V94" s="452"/>
      <c r="W94" s="449"/>
      <c r="X94" s="446"/>
      <c r="Y94" s="446"/>
      <c r="Z94" s="446"/>
      <c r="AA94" s="446"/>
      <c r="AB94" s="449"/>
    </row>
    <row r="95" ht="18.0" customHeight="1">
      <c r="A95" s="446"/>
      <c r="B95" s="447"/>
      <c r="C95" s="447"/>
      <c r="D95" s="447"/>
      <c r="E95" s="447"/>
      <c r="F95" s="454"/>
      <c r="G95" s="454"/>
      <c r="H95" s="447"/>
      <c r="I95" s="460"/>
      <c r="J95" s="460"/>
      <c r="K95" s="449"/>
      <c r="L95" s="449"/>
      <c r="M95" s="449"/>
      <c r="N95" s="449"/>
      <c r="O95" s="446"/>
      <c r="P95" s="446"/>
      <c r="Q95" s="446"/>
      <c r="R95" s="449"/>
      <c r="S95" s="449"/>
      <c r="T95" s="449"/>
      <c r="U95" s="449"/>
      <c r="V95" s="452"/>
      <c r="W95" s="449"/>
      <c r="X95" s="446"/>
      <c r="Y95" s="446"/>
      <c r="Z95" s="446"/>
      <c r="AA95" s="446"/>
      <c r="AB95" s="449"/>
    </row>
    <row r="96" ht="18.0" customHeight="1">
      <c r="A96" s="446"/>
      <c r="B96" s="447"/>
      <c r="C96" s="447"/>
      <c r="D96" s="447"/>
      <c r="E96" s="447"/>
      <c r="F96" s="454"/>
      <c r="G96" s="454"/>
      <c r="H96" s="447"/>
      <c r="I96" s="460"/>
      <c r="J96" s="460"/>
      <c r="K96" s="449"/>
      <c r="L96" s="449"/>
      <c r="M96" s="449"/>
      <c r="N96" s="449"/>
      <c r="O96" s="446"/>
      <c r="P96" s="446"/>
      <c r="Q96" s="446"/>
      <c r="R96" s="449"/>
      <c r="S96" s="449"/>
      <c r="T96" s="449"/>
      <c r="U96" s="449"/>
      <c r="V96" s="452"/>
      <c r="W96" s="449"/>
      <c r="X96" s="446"/>
      <c r="Y96" s="446"/>
      <c r="Z96" s="446"/>
      <c r="AA96" s="446"/>
      <c r="AB96" s="449"/>
    </row>
    <row r="97" ht="18.0" customHeight="1">
      <c r="A97" s="446"/>
      <c r="B97" s="447"/>
      <c r="C97" s="447"/>
      <c r="D97" s="447"/>
      <c r="E97" s="447"/>
      <c r="F97" s="454"/>
      <c r="G97" s="454"/>
      <c r="H97" s="447"/>
      <c r="I97" s="460"/>
      <c r="J97" s="460"/>
      <c r="K97" s="449"/>
      <c r="L97" s="449"/>
      <c r="M97" s="449"/>
      <c r="N97" s="449"/>
      <c r="O97" s="446"/>
      <c r="P97" s="446"/>
      <c r="Q97" s="446"/>
      <c r="R97" s="449"/>
      <c r="S97" s="449"/>
      <c r="T97" s="449"/>
      <c r="U97" s="449"/>
      <c r="V97" s="452"/>
      <c r="W97" s="449"/>
      <c r="X97" s="446"/>
      <c r="Y97" s="446"/>
      <c r="Z97" s="446"/>
      <c r="AA97" s="446"/>
      <c r="AB97" s="449"/>
    </row>
    <row r="98" ht="18.0" customHeight="1">
      <c r="A98" s="446"/>
      <c r="B98" s="447"/>
      <c r="C98" s="447"/>
      <c r="D98" s="447"/>
      <c r="E98" s="447"/>
      <c r="F98" s="454"/>
      <c r="G98" s="454"/>
      <c r="H98" s="447"/>
      <c r="I98" s="460"/>
      <c r="J98" s="460"/>
      <c r="K98" s="449"/>
      <c r="L98" s="449"/>
      <c r="M98" s="449"/>
      <c r="N98" s="449"/>
      <c r="O98" s="446"/>
      <c r="P98" s="446"/>
      <c r="Q98" s="446"/>
      <c r="R98" s="449"/>
      <c r="S98" s="449"/>
      <c r="T98" s="449"/>
      <c r="U98" s="449"/>
      <c r="V98" s="452"/>
      <c r="W98" s="449"/>
      <c r="X98" s="446"/>
      <c r="Y98" s="446"/>
      <c r="Z98" s="446"/>
      <c r="AA98" s="446"/>
      <c r="AB98" s="449"/>
    </row>
    <row r="99" ht="18.0" customHeight="1">
      <c r="A99" s="446"/>
      <c r="B99" s="447"/>
      <c r="C99" s="447"/>
      <c r="D99" s="447"/>
      <c r="E99" s="447"/>
      <c r="F99" s="454"/>
      <c r="G99" s="454"/>
      <c r="H99" s="447"/>
      <c r="I99" s="460"/>
      <c r="J99" s="460"/>
      <c r="K99" s="449"/>
      <c r="L99" s="449"/>
      <c r="M99" s="449"/>
      <c r="N99" s="449"/>
      <c r="O99" s="446"/>
      <c r="P99" s="446"/>
      <c r="Q99" s="446"/>
      <c r="R99" s="449"/>
      <c r="S99" s="449"/>
      <c r="T99" s="449"/>
      <c r="U99" s="449"/>
      <c r="V99" s="452"/>
      <c r="W99" s="449"/>
      <c r="X99" s="446"/>
      <c r="Y99" s="446"/>
      <c r="Z99" s="446"/>
      <c r="AA99" s="446"/>
      <c r="AB99" s="449"/>
    </row>
    <row r="100" ht="18.0" customHeight="1">
      <c r="A100" s="446"/>
      <c r="B100" s="447"/>
      <c r="C100" s="447"/>
      <c r="D100" s="447"/>
      <c r="E100" s="447"/>
      <c r="F100" s="454"/>
      <c r="G100" s="454"/>
      <c r="H100" s="447"/>
      <c r="I100" s="460"/>
      <c r="J100" s="460"/>
      <c r="K100" s="449"/>
      <c r="L100" s="449"/>
      <c r="M100" s="449"/>
      <c r="N100" s="449"/>
      <c r="O100" s="446"/>
      <c r="P100" s="446"/>
      <c r="Q100" s="446"/>
      <c r="R100" s="449"/>
      <c r="S100" s="449"/>
      <c r="T100" s="449"/>
      <c r="U100" s="449"/>
      <c r="V100" s="452"/>
      <c r="W100" s="449"/>
      <c r="X100" s="446"/>
      <c r="Y100" s="446"/>
      <c r="Z100" s="446"/>
      <c r="AA100" s="446"/>
      <c r="AB100" s="449"/>
    </row>
    <row r="101" ht="18.0" customHeight="1">
      <c r="A101" s="446"/>
      <c r="B101" s="447"/>
      <c r="C101" s="447"/>
      <c r="D101" s="447"/>
      <c r="E101" s="447"/>
      <c r="F101" s="454"/>
      <c r="G101" s="454"/>
      <c r="H101" s="447"/>
      <c r="I101" s="460"/>
      <c r="J101" s="460"/>
      <c r="K101" s="449"/>
      <c r="L101" s="449"/>
      <c r="M101" s="449"/>
      <c r="N101" s="449"/>
      <c r="O101" s="446"/>
      <c r="P101" s="446"/>
      <c r="Q101" s="446"/>
      <c r="R101" s="449"/>
      <c r="S101" s="449"/>
      <c r="T101" s="449"/>
      <c r="U101" s="449"/>
      <c r="V101" s="452"/>
      <c r="W101" s="449"/>
      <c r="X101" s="446"/>
      <c r="Y101" s="446"/>
      <c r="Z101" s="446"/>
      <c r="AA101" s="446"/>
      <c r="AB101" s="449"/>
    </row>
    <row r="102" ht="18.0" customHeight="1">
      <c r="A102" s="446"/>
      <c r="B102" s="447"/>
      <c r="C102" s="447"/>
      <c r="D102" s="447"/>
      <c r="E102" s="447"/>
      <c r="F102" s="454"/>
      <c r="G102" s="454"/>
      <c r="H102" s="447"/>
      <c r="I102" s="460"/>
      <c r="J102" s="460"/>
      <c r="K102" s="449"/>
      <c r="L102" s="449"/>
      <c r="M102" s="449"/>
      <c r="N102" s="449"/>
      <c r="O102" s="446"/>
      <c r="P102" s="446"/>
      <c r="Q102" s="446"/>
      <c r="R102" s="449"/>
      <c r="S102" s="449"/>
      <c r="T102" s="449"/>
      <c r="U102" s="449"/>
      <c r="V102" s="452"/>
      <c r="W102" s="449"/>
      <c r="X102" s="446"/>
      <c r="Y102" s="446"/>
      <c r="Z102" s="446"/>
      <c r="AA102" s="446"/>
      <c r="AB102" s="449"/>
    </row>
    <row r="103" ht="18.0" customHeight="1">
      <c r="A103" s="446"/>
      <c r="B103" s="447"/>
      <c r="C103" s="447"/>
      <c r="D103" s="447"/>
      <c r="E103" s="447"/>
      <c r="F103" s="454"/>
      <c r="G103" s="454"/>
      <c r="H103" s="447"/>
      <c r="I103" s="460"/>
      <c r="J103" s="460"/>
      <c r="K103" s="449"/>
      <c r="L103" s="449"/>
      <c r="M103" s="449"/>
      <c r="N103" s="449"/>
      <c r="O103" s="446"/>
      <c r="P103" s="446"/>
      <c r="Q103" s="446"/>
      <c r="R103" s="449"/>
      <c r="S103" s="449"/>
      <c r="T103" s="449"/>
      <c r="U103" s="449"/>
      <c r="V103" s="452"/>
      <c r="W103" s="449"/>
      <c r="X103" s="446"/>
      <c r="Y103" s="446"/>
      <c r="Z103" s="446"/>
      <c r="AA103" s="446"/>
      <c r="AB103" s="449"/>
    </row>
    <row r="104" ht="18.0" customHeight="1">
      <c r="A104" s="446"/>
      <c r="B104" s="447"/>
      <c r="C104" s="447"/>
      <c r="D104" s="447"/>
      <c r="E104" s="447"/>
      <c r="F104" s="454"/>
      <c r="G104" s="454"/>
      <c r="H104" s="447"/>
      <c r="I104" s="460"/>
      <c r="J104" s="460"/>
      <c r="K104" s="449"/>
      <c r="L104" s="449"/>
      <c r="M104" s="449"/>
      <c r="N104" s="449"/>
      <c r="O104" s="446"/>
      <c r="P104" s="446"/>
      <c r="Q104" s="446"/>
      <c r="R104" s="449"/>
      <c r="S104" s="449"/>
      <c r="T104" s="449"/>
      <c r="U104" s="449"/>
      <c r="V104" s="452"/>
      <c r="W104" s="449"/>
      <c r="X104" s="446"/>
      <c r="Y104" s="446"/>
      <c r="Z104" s="446"/>
      <c r="AA104" s="446"/>
      <c r="AB104" s="449"/>
    </row>
    <row r="105" ht="18.0" customHeight="1">
      <c r="A105" s="446"/>
      <c r="B105" s="447"/>
      <c r="C105" s="447"/>
      <c r="D105" s="447"/>
      <c r="E105" s="447"/>
      <c r="F105" s="454"/>
      <c r="G105" s="454"/>
      <c r="H105" s="447"/>
      <c r="I105" s="460"/>
      <c r="J105" s="460"/>
      <c r="K105" s="449"/>
      <c r="L105" s="449"/>
      <c r="M105" s="449"/>
      <c r="N105" s="449"/>
      <c r="O105" s="446"/>
      <c r="P105" s="446"/>
      <c r="Q105" s="446"/>
      <c r="R105" s="449"/>
      <c r="S105" s="449"/>
      <c r="T105" s="449"/>
      <c r="U105" s="449"/>
      <c r="V105" s="452"/>
      <c r="W105" s="449"/>
      <c r="X105" s="446"/>
      <c r="Y105" s="446"/>
      <c r="Z105" s="446"/>
      <c r="AA105" s="446"/>
      <c r="AB105" s="449"/>
    </row>
    <row r="106" ht="18.0" customHeight="1">
      <c r="A106" s="446"/>
      <c r="B106" s="447"/>
      <c r="C106" s="447"/>
      <c r="D106" s="447"/>
      <c r="E106" s="447"/>
      <c r="F106" s="454"/>
      <c r="G106" s="454"/>
      <c r="H106" s="447"/>
      <c r="I106" s="460"/>
      <c r="J106" s="460"/>
      <c r="K106" s="449"/>
      <c r="L106" s="449"/>
      <c r="M106" s="449"/>
      <c r="N106" s="449"/>
      <c r="O106" s="446"/>
      <c r="P106" s="446"/>
      <c r="Q106" s="446"/>
      <c r="R106" s="449"/>
      <c r="S106" s="449"/>
      <c r="T106" s="449"/>
      <c r="U106" s="449"/>
      <c r="V106" s="452"/>
      <c r="W106" s="449"/>
      <c r="X106" s="446"/>
      <c r="Y106" s="446"/>
      <c r="Z106" s="446"/>
      <c r="AA106" s="446"/>
      <c r="AB106" s="449"/>
    </row>
    <row r="107" ht="18.0" customHeight="1">
      <c r="A107" s="446"/>
      <c r="B107" s="447"/>
      <c r="C107" s="447"/>
      <c r="D107" s="447"/>
      <c r="E107" s="447"/>
      <c r="F107" s="454"/>
      <c r="G107" s="454"/>
      <c r="H107" s="447"/>
      <c r="I107" s="460"/>
      <c r="J107" s="460"/>
      <c r="K107" s="449"/>
      <c r="L107" s="449"/>
      <c r="M107" s="449"/>
      <c r="N107" s="449"/>
      <c r="O107" s="446"/>
      <c r="P107" s="446"/>
      <c r="Q107" s="446"/>
      <c r="R107" s="449"/>
      <c r="S107" s="449"/>
      <c r="T107" s="449"/>
      <c r="U107" s="449"/>
      <c r="V107" s="452"/>
      <c r="W107" s="449"/>
      <c r="X107" s="446"/>
      <c r="Y107" s="446"/>
      <c r="Z107" s="446"/>
      <c r="AA107" s="446"/>
      <c r="AB107" s="449"/>
    </row>
    <row r="108" ht="18.0" customHeight="1">
      <c r="A108" s="446"/>
      <c r="B108" s="447"/>
      <c r="C108" s="447"/>
      <c r="D108" s="447"/>
      <c r="E108" s="447"/>
      <c r="F108" s="454"/>
      <c r="G108" s="454"/>
      <c r="H108" s="447"/>
      <c r="I108" s="460"/>
      <c r="J108" s="460"/>
      <c r="K108" s="449"/>
      <c r="L108" s="449"/>
      <c r="M108" s="449"/>
      <c r="N108" s="449"/>
      <c r="O108" s="446"/>
      <c r="P108" s="446"/>
      <c r="Q108" s="446"/>
      <c r="R108" s="449"/>
      <c r="S108" s="449"/>
      <c r="T108" s="449"/>
      <c r="U108" s="449"/>
      <c r="V108" s="452"/>
      <c r="W108" s="449"/>
      <c r="X108" s="446"/>
      <c r="Y108" s="446"/>
      <c r="Z108" s="446"/>
      <c r="AA108" s="446"/>
      <c r="AB108" s="449"/>
    </row>
    <row r="109" ht="18.0" customHeight="1">
      <c r="A109" s="446"/>
      <c r="B109" s="447"/>
      <c r="C109" s="447"/>
      <c r="D109" s="447"/>
      <c r="E109" s="447"/>
      <c r="F109" s="454"/>
      <c r="G109" s="454"/>
      <c r="H109" s="447"/>
      <c r="I109" s="460"/>
      <c r="J109" s="460"/>
      <c r="K109" s="449"/>
      <c r="L109" s="449"/>
      <c r="M109" s="449"/>
      <c r="N109" s="449"/>
      <c r="O109" s="446"/>
      <c r="P109" s="446"/>
      <c r="Q109" s="446"/>
      <c r="R109" s="449"/>
      <c r="S109" s="449"/>
      <c r="T109" s="449"/>
      <c r="U109" s="449"/>
      <c r="V109" s="452"/>
      <c r="W109" s="449"/>
      <c r="X109" s="446"/>
      <c r="Y109" s="446"/>
      <c r="Z109" s="446"/>
      <c r="AA109" s="446"/>
      <c r="AB109" s="449"/>
    </row>
    <row r="110" ht="18.0" customHeight="1">
      <c r="A110" s="446"/>
      <c r="B110" s="447"/>
      <c r="C110" s="447"/>
      <c r="D110" s="447"/>
      <c r="E110" s="447"/>
      <c r="F110" s="454"/>
      <c r="G110" s="454"/>
      <c r="H110" s="447"/>
      <c r="I110" s="460"/>
      <c r="J110" s="460"/>
      <c r="K110" s="449"/>
      <c r="L110" s="449"/>
      <c r="M110" s="449"/>
      <c r="N110" s="449"/>
      <c r="O110" s="446"/>
      <c r="P110" s="446"/>
      <c r="Q110" s="446"/>
      <c r="R110" s="449"/>
      <c r="S110" s="449"/>
      <c r="T110" s="449"/>
      <c r="U110" s="449"/>
      <c r="V110" s="452"/>
      <c r="W110" s="449"/>
      <c r="X110" s="446"/>
      <c r="Y110" s="446"/>
      <c r="Z110" s="446"/>
      <c r="AA110" s="446"/>
      <c r="AB110" s="449"/>
    </row>
    <row r="111" ht="18.0" customHeight="1">
      <c r="A111" s="446"/>
      <c r="B111" s="447"/>
      <c r="C111" s="447"/>
      <c r="D111" s="447"/>
      <c r="E111" s="447"/>
      <c r="F111" s="454"/>
      <c r="G111" s="454"/>
      <c r="H111" s="447"/>
      <c r="I111" s="460"/>
      <c r="J111" s="460"/>
      <c r="K111" s="449"/>
      <c r="L111" s="449"/>
      <c r="M111" s="449"/>
      <c r="N111" s="449"/>
      <c r="O111" s="446"/>
      <c r="P111" s="446"/>
      <c r="Q111" s="446"/>
      <c r="R111" s="449"/>
      <c r="S111" s="449"/>
      <c r="T111" s="449"/>
      <c r="U111" s="449"/>
      <c r="V111" s="452"/>
      <c r="W111" s="449"/>
      <c r="X111" s="446"/>
      <c r="Y111" s="446"/>
      <c r="Z111" s="446"/>
      <c r="AA111" s="446"/>
      <c r="AB111" s="449"/>
    </row>
    <row r="112" ht="18.0" customHeight="1">
      <c r="A112" s="446"/>
      <c r="B112" s="447"/>
      <c r="C112" s="447"/>
      <c r="D112" s="447"/>
      <c r="E112" s="447"/>
      <c r="F112" s="454"/>
      <c r="G112" s="454"/>
      <c r="H112" s="447"/>
      <c r="I112" s="460"/>
      <c r="J112" s="460"/>
      <c r="K112" s="449"/>
      <c r="L112" s="449"/>
      <c r="M112" s="449"/>
      <c r="N112" s="449"/>
      <c r="O112" s="446"/>
      <c r="P112" s="446"/>
      <c r="Q112" s="446"/>
      <c r="R112" s="449"/>
      <c r="S112" s="449"/>
      <c r="T112" s="449"/>
      <c r="U112" s="449"/>
      <c r="V112" s="452"/>
      <c r="W112" s="449"/>
      <c r="X112" s="446"/>
      <c r="Y112" s="446"/>
      <c r="Z112" s="446"/>
      <c r="AA112" s="446"/>
      <c r="AB112" s="449"/>
    </row>
    <row r="113" ht="18.0" customHeight="1">
      <c r="A113" s="446"/>
      <c r="B113" s="447"/>
      <c r="C113" s="447"/>
      <c r="D113" s="447"/>
      <c r="E113" s="447"/>
      <c r="F113" s="454"/>
      <c r="G113" s="454"/>
      <c r="H113" s="447"/>
      <c r="I113" s="460"/>
      <c r="J113" s="460"/>
      <c r="K113" s="449"/>
      <c r="L113" s="449"/>
      <c r="M113" s="449"/>
      <c r="N113" s="449"/>
      <c r="O113" s="446"/>
      <c r="P113" s="446"/>
      <c r="Q113" s="446"/>
      <c r="R113" s="449"/>
      <c r="S113" s="449"/>
      <c r="T113" s="449"/>
      <c r="U113" s="449"/>
      <c r="V113" s="452"/>
      <c r="W113" s="449"/>
      <c r="X113" s="446"/>
      <c r="Y113" s="446"/>
      <c r="Z113" s="446"/>
      <c r="AA113" s="446"/>
      <c r="AB113" s="449"/>
    </row>
    <row r="114" ht="18.0" customHeight="1">
      <c r="A114" s="446"/>
      <c r="B114" s="447"/>
      <c r="C114" s="447"/>
      <c r="D114" s="447"/>
      <c r="E114" s="447"/>
      <c r="F114" s="454"/>
      <c r="G114" s="454"/>
      <c r="H114" s="447"/>
      <c r="I114" s="460"/>
      <c r="J114" s="460"/>
      <c r="K114" s="449"/>
      <c r="L114" s="449"/>
      <c r="M114" s="449"/>
      <c r="N114" s="449"/>
      <c r="O114" s="446"/>
      <c r="P114" s="446"/>
      <c r="Q114" s="446"/>
      <c r="R114" s="449"/>
      <c r="S114" s="449"/>
      <c r="T114" s="449"/>
      <c r="U114" s="449"/>
      <c r="V114" s="452"/>
      <c r="W114" s="449"/>
      <c r="X114" s="446"/>
      <c r="Y114" s="446"/>
      <c r="Z114" s="446"/>
      <c r="AA114" s="446"/>
      <c r="AB114" s="449"/>
    </row>
    <row r="115" ht="18.0" customHeight="1">
      <c r="A115" s="446"/>
      <c r="B115" s="447"/>
      <c r="C115" s="447"/>
      <c r="D115" s="447"/>
      <c r="E115" s="447"/>
      <c r="F115" s="454"/>
      <c r="G115" s="454"/>
      <c r="H115" s="447"/>
      <c r="I115" s="460"/>
      <c r="J115" s="460"/>
      <c r="K115" s="449"/>
      <c r="L115" s="449"/>
      <c r="M115" s="449"/>
      <c r="N115" s="449"/>
      <c r="O115" s="446"/>
      <c r="P115" s="446"/>
      <c r="Q115" s="446"/>
      <c r="R115" s="449"/>
      <c r="S115" s="449"/>
      <c r="T115" s="449"/>
      <c r="U115" s="449"/>
      <c r="V115" s="452"/>
      <c r="W115" s="449"/>
      <c r="X115" s="446"/>
      <c r="Y115" s="446"/>
      <c r="Z115" s="446"/>
      <c r="AA115" s="446"/>
      <c r="AB115" s="449"/>
    </row>
    <row r="116" ht="18.0" customHeight="1">
      <c r="A116" s="446"/>
      <c r="B116" s="447"/>
      <c r="C116" s="447"/>
      <c r="D116" s="447"/>
      <c r="E116" s="447"/>
      <c r="F116" s="454"/>
      <c r="G116" s="454"/>
      <c r="H116" s="447"/>
      <c r="I116" s="460"/>
      <c r="J116" s="460"/>
      <c r="K116" s="449"/>
      <c r="L116" s="449"/>
      <c r="M116" s="449"/>
      <c r="N116" s="449"/>
      <c r="O116" s="446"/>
      <c r="P116" s="446"/>
      <c r="Q116" s="446"/>
      <c r="R116" s="449"/>
      <c r="S116" s="449"/>
      <c r="T116" s="449"/>
      <c r="U116" s="449"/>
      <c r="V116" s="452"/>
      <c r="W116" s="449"/>
      <c r="X116" s="446"/>
      <c r="Y116" s="446"/>
      <c r="Z116" s="446"/>
      <c r="AA116" s="446"/>
      <c r="AB116" s="449"/>
    </row>
    <row r="117" ht="18.0" customHeight="1">
      <c r="A117" s="446"/>
      <c r="B117" s="447"/>
      <c r="C117" s="447"/>
      <c r="D117" s="447"/>
      <c r="E117" s="447"/>
      <c r="F117" s="454"/>
      <c r="G117" s="454"/>
      <c r="H117" s="447"/>
      <c r="I117" s="460"/>
      <c r="J117" s="460"/>
      <c r="K117" s="449"/>
      <c r="L117" s="449"/>
      <c r="M117" s="449"/>
      <c r="N117" s="449"/>
      <c r="O117" s="446"/>
      <c r="P117" s="446"/>
      <c r="Q117" s="446"/>
      <c r="R117" s="449"/>
      <c r="S117" s="449"/>
      <c r="T117" s="449"/>
      <c r="U117" s="449"/>
      <c r="V117" s="452"/>
      <c r="W117" s="449"/>
      <c r="X117" s="446"/>
      <c r="Y117" s="446"/>
      <c r="Z117" s="446"/>
      <c r="AA117" s="446"/>
      <c r="AB117" s="449"/>
    </row>
    <row r="118" ht="18.0" customHeight="1">
      <c r="A118" s="446"/>
      <c r="B118" s="447"/>
      <c r="C118" s="447"/>
      <c r="D118" s="447"/>
      <c r="E118" s="447"/>
      <c r="F118" s="454"/>
      <c r="G118" s="454"/>
      <c r="H118" s="447"/>
      <c r="I118" s="460"/>
      <c r="J118" s="460"/>
      <c r="K118" s="449"/>
      <c r="L118" s="449"/>
      <c r="M118" s="449"/>
      <c r="N118" s="449"/>
      <c r="O118" s="446"/>
      <c r="P118" s="446"/>
      <c r="Q118" s="446"/>
      <c r="R118" s="449"/>
      <c r="S118" s="449"/>
      <c r="T118" s="449"/>
      <c r="U118" s="449"/>
      <c r="V118" s="452"/>
      <c r="W118" s="449"/>
      <c r="X118" s="446"/>
      <c r="Y118" s="446"/>
      <c r="Z118" s="446"/>
      <c r="AA118" s="446"/>
      <c r="AB118" s="449"/>
    </row>
    <row r="119" ht="18.0" customHeight="1">
      <c r="A119" s="446"/>
      <c r="B119" s="447"/>
      <c r="C119" s="447"/>
      <c r="D119" s="447"/>
      <c r="E119" s="447"/>
      <c r="F119" s="454"/>
      <c r="G119" s="454"/>
      <c r="H119" s="447"/>
      <c r="I119" s="460"/>
      <c r="J119" s="460"/>
      <c r="K119" s="449"/>
      <c r="L119" s="449"/>
      <c r="M119" s="449"/>
      <c r="N119" s="449"/>
      <c r="O119" s="446"/>
      <c r="P119" s="446"/>
      <c r="Q119" s="446"/>
      <c r="R119" s="449"/>
      <c r="S119" s="449"/>
      <c r="T119" s="449"/>
      <c r="U119" s="449"/>
      <c r="V119" s="452"/>
      <c r="W119" s="449"/>
      <c r="X119" s="446"/>
      <c r="Y119" s="446"/>
      <c r="Z119" s="446"/>
      <c r="AA119" s="446"/>
      <c r="AB119" s="449"/>
    </row>
    <row r="120" ht="18.0" customHeight="1">
      <c r="A120" s="446"/>
      <c r="B120" s="447"/>
      <c r="C120" s="447"/>
      <c r="D120" s="447"/>
      <c r="E120" s="447"/>
      <c r="F120" s="454"/>
      <c r="G120" s="454"/>
      <c r="H120" s="447"/>
      <c r="I120" s="460"/>
      <c r="J120" s="460"/>
      <c r="K120" s="449"/>
      <c r="L120" s="449"/>
      <c r="M120" s="449"/>
      <c r="N120" s="449"/>
      <c r="O120" s="446"/>
      <c r="P120" s="446"/>
      <c r="Q120" s="446"/>
      <c r="R120" s="449"/>
      <c r="S120" s="449"/>
      <c r="T120" s="449"/>
      <c r="U120" s="449"/>
      <c r="V120" s="452"/>
      <c r="W120" s="449"/>
      <c r="X120" s="446"/>
      <c r="Y120" s="446"/>
      <c r="Z120" s="446"/>
      <c r="AA120" s="446"/>
      <c r="AB120" s="449"/>
    </row>
    <row r="121" ht="18.0" customHeight="1">
      <c r="A121" s="446"/>
      <c r="B121" s="447"/>
      <c r="C121" s="447"/>
      <c r="D121" s="447"/>
      <c r="E121" s="447"/>
      <c r="F121" s="454"/>
      <c r="G121" s="454"/>
      <c r="H121" s="447"/>
      <c r="I121" s="460"/>
      <c r="J121" s="460"/>
      <c r="K121" s="449"/>
      <c r="L121" s="449"/>
      <c r="M121" s="449"/>
      <c r="N121" s="449"/>
      <c r="O121" s="446"/>
      <c r="P121" s="446"/>
      <c r="Q121" s="446"/>
      <c r="R121" s="449"/>
      <c r="S121" s="449"/>
      <c r="T121" s="449"/>
      <c r="U121" s="449"/>
      <c r="V121" s="452"/>
      <c r="W121" s="449"/>
      <c r="X121" s="446"/>
      <c r="Y121" s="446"/>
      <c r="Z121" s="446"/>
      <c r="AA121" s="446"/>
      <c r="AB121" s="449"/>
    </row>
    <row r="122" ht="18.0" customHeight="1">
      <c r="A122" s="446"/>
      <c r="B122" s="447"/>
      <c r="C122" s="447"/>
      <c r="D122" s="447"/>
      <c r="E122" s="447"/>
      <c r="F122" s="454"/>
      <c r="G122" s="454"/>
      <c r="H122" s="447"/>
      <c r="I122" s="460"/>
      <c r="J122" s="460"/>
      <c r="K122" s="449"/>
      <c r="L122" s="449"/>
      <c r="M122" s="449"/>
      <c r="N122" s="449"/>
      <c r="O122" s="446"/>
      <c r="P122" s="446"/>
      <c r="Q122" s="446"/>
      <c r="R122" s="449"/>
      <c r="S122" s="449"/>
      <c r="T122" s="449"/>
      <c r="U122" s="449"/>
      <c r="V122" s="452"/>
      <c r="W122" s="449"/>
      <c r="X122" s="446"/>
      <c r="Y122" s="446"/>
      <c r="Z122" s="446"/>
      <c r="AA122" s="446"/>
      <c r="AB122" s="449"/>
    </row>
    <row r="123" ht="18.0" customHeight="1">
      <c r="A123" s="446"/>
      <c r="B123" s="447"/>
      <c r="C123" s="447"/>
      <c r="D123" s="447"/>
      <c r="E123" s="447"/>
      <c r="F123" s="454"/>
      <c r="G123" s="454"/>
      <c r="H123" s="447"/>
      <c r="I123" s="460"/>
      <c r="J123" s="460"/>
      <c r="K123" s="449"/>
      <c r="L123" s="449"/>
      <c r="M123" s="449"/>
      <c r="N123" s="449"/>
      <c r="O123" s="446"/>
      <c r="P123" s="446"/>
      <c r="Q123" s="446"/>
      <c r="R123" s="449"/>
      <c r="S123" s="449"/>
      <c r="T123" s="449"/>
      <c r="U123" s="449"/>
      <c r="V123" s="452"/>
      <c r="W123" s="449"/>
      <c r="X123" s="446"/>
      <c r="Y123" s="446"/>
      <c r="Z123" s="446"/>
      <c r="AA123" s="446"/>
      <c r="AB123" s="449"/>
    </row>
    <row r="124" ht="18.0" customHeight="1">
      <c r="A124" s="446"/>
      <c r="B124" s="447"/>
      <c r="C124" s="447"/>
      <c r="D124" s="447"/>
      <c r="E124" s="447"/>
      <c r="F124" s="454"/>
      <c r="G124" s="454"/>
      <c r="H124" s="447"/>
      <c r="I124" s="460"/>
      <c r="J124" s="460"/>
      <c r="K124" s="449"/>
      <c r="L124" s="449"/>
      <c r="M124" s="449"/>
      <c r="N124" s="449"/>
      <c r="O124" s="446"/>
      <c r="P124" s="446"/>
      <c r="Q124" s="446"/>
      <c r="R124" s="449"/>
      <c r="S124" s="449"/>
      <c r="T124" s="449"/>
      <c r="U124" s="449"/>
      <c r="V124" s="452"/>
      <c r="W124" s="449"/>
      <c r="X124" s="446"/>
      <c r="Y124" s="446"/>
      <c r="Z124" s="446"/>
      <c r="AA124" s="446"/>
      <c r="AB124" s="449"/>
    </row>
    <row r="125" ht="18.0" customHeight="1">
      <c r="A125" s="446"/>
      <c r="B125" s="447"/>
      <c r="C125" s="447"/>
      <c r="D125" s="447"/>
      <c r="E125" s="447"/>
      <c r="F125" s="454"/>
      <c r="G125" s="454"/>
      <c r="H125" s="447"/>
      <c r="I125" s="460"/>
      <c r="J125" s="460"/>
      <c r="K125" s="449"/>
      <c r="L125" s="449"/>
      <c r="M125" s="449"/>
      <c r="N125" s="449"/>
      <c r="O125" s="446"/>
      <c r="P125" s="446"/>
      <c r="Q125" s="446"/>
      <c r="R125" s="449"/>
      <c r="S125" s="449"/>
      <c r="T125" s="449"/>
      <c r="U125" s="449"/>
      <c r="V125" s="452"/>
      <c r="W125" s="449"/>
      <c r="X125" s="446"/>
      <c r="Y125" s="446"/>
      <c r="Z125" s="446"/>
      <c r="AA125" s="446"/>
      <c r="AB125" s="449"/>
    </row>
    <row r="126" ht="18.0" customHeight="1">
      <c r="A126" s="446"/>
      <c r="B126" s="447"/>
      <c r="C126" s="447"/>
      <c r="D126" s="447"/>
      <c r="E126" s="447"/>
      <c r="F126" s="454"/>
      <c r="G126" s="454"/>
      <c r="H126" s="447"/>
      <c r="I126" s="460"/>
      <c r="J126" s="460"/>
      <c r="K126" s="449"/>
      <c r="L126" s="449"/>
      <c r="M126" s="449"/>
      <c r="N126" s="449"/>
      <c r="O126" s="446"/>
      <c r="P126" s="446"/>
      <c r="Q126" s="446"/>
      <c r="R126" s="449"/>
      <c r="S126" s="449"/>
      <c r="T126" s="449"/>
      <c r="U126" s="449"/>
      <c r="V126" s="452"/>
      <c r="W126" s="449"/>
      <c r="X126" s="446"/>
      <c r="Y126" s="446"/>
      <c r="Z126" s="446"/>
      <c r="AA126" s="446"/>
      <c r="AB126" s="449"/>
    </row>
    <row r="127" ht="18.0" customHeight="1">
      <c r="A127" s="446"/>
      <c r="B127" s="447"/>
      <c r="C127" s="447"/>
      <c r="D127" s="447"/>
      <c r="E127" s="447"/>
      <c r="F127" s="454"/>
      <c r="G127" s="454"/>
      <c r="H127" s="447"/>
      <c r="I127" s="460"/>
      <c r="J127" s="460"/>
      <c r="K127" s="449"/>
      <c r="L127" s="449"/>
      <c r="M127" s="449"/>
      <c r="N127" s="449"/>
      <c r="O127" s="446"/>
      <c r="P127" s="446"/>
      <c r="Q127" s="446"/>
      <c r="R127" s="449"/>
      <c r="S127" s="449"/>
      <c r="T127" s="449"/>
      <c r="U127" s="449"/>
      <c r="V127" s="452"/>
      <c r="W127" s="449"/>
      <c r="X127" s="446"/>
      <c r="Y127" s="446"/>
      <c r="Z127" s="446"/>
      <c r="AA127" s="446"/>
      <c r="AB127" s="449"/>
    </row>
    <row r="128" ht="18.0" customHeight="1">
      <c r="A128" s="446"/>
      <c r="B128" s="447"/>
      <c r="C128" s="447"/>
      <c r="D128" s="447"/>
      <c r="E128" s="447"/>
      <c r="F128" s="454"/>
      <c r="G128" s="454"/>
      <c r="H128" s="447"/>
      <c r="I128" s="460"/>
      <c r="J128" s="460"/>
      <c r="K128" s="449"/>
      <c r="L128" s="449"/>
      <c r="M128" s="449"/>
      <c r="N128" s="449"/>
      <c r="O128" s="446"/>
      <c r="P128" s="446"/>
      <c r="Q128" s="446"/>
      <c r="R128" s="449"/>
      <c r="S128" s="449"/>
      <c r="T128" s="449"/>
      <c r="U128" s="449"/>
      <c r="V128" s="452"/>
      <c r="W128" s="449"/>
      <c r="X128" s="446"/>
      <c r="Y128" s="446"/>
      <c r="Z128" s="446"/>
      <c r="AA128" s="446"/>
      <c r="AB128" s="449"/>
    </row>
    <row r="129" ht="18.0" customHeight="1">
      <c r="A129" s="446"/>
      <c r="B129" s="447"/>
      <c r="C129" s="447"/>
      <c r="D129" s="447"/>
      <c r="E129" s="447"/>
      <c r="F129" s="454"/>
      <c r="G129" s="454"/>
      <c r="H129" s="447"/>
      <c r="I129" s="460"/>
      <c r="J129" s="460"/>
      <c r="K129" s="449"/>
      <c r="L129" s="449"/>
      <c r="M129" s="449"/>
      <c r="N129" s="449"/>
      <c r="O129" s="446"/>
      <c r="P129" s="446"/>
      <c r="Q129" s="446"/>
      <c r="R129" s="449"/>
      <c r="S129" s="449"/>
      <c r="T129" s="449"/>
      <c r="U129" s="449"/>
      <c r="V129" s="452"/>
      <c r="W129" s="449"/>
      <c r="X129" s="446"/>
      <c r="Y129" s="446"/>
      <c r="Z129" s="446"/>
      <c r="AA129" s="446"/>
      <c r="AB129" s="449"/>
    </row>
    <row r="130" ht="18.0" customHeight="1">
      <c r="A130" s="446"/>
      <c r="B130" s="447"/>
      <c r="C130" s="447"/>
      <c r="D130" s="447"/>
      <c r="E130" s="447"/>
      <c r="F130" s="454"/>
      <c r="G130" s="454"/>
      <c r="H130" s="447"/>
      <c r="I130" s="460"/>
      <c r="J130" s="460"/>
      <c r="K130" s="449"/>
      <c r="L130" s="449"/>
      <c r="M130" s="449"/>
      <c r="N130" s="449"/>
      <c r="O130" s="446"/>
      <c r="P130" s="446"/>
      <c r="Q130" s="446"/>
      <c r="R130" s="449"/>
      <c r="S130" s="449"/>
      <c r="T130" s="449"/>
      <c r="U130" s="449"/>
      <c r="V130" s="452"/>
      <c r="W130" s="449"/>
      <c r="X130" s="446"/>
      <c r="Y130" s="446"/>
      <c r="Z130" s="446"/>
      <c r="AA130" s="446"/>
      <c r="AB130" s="449"/>
    </row>
    <row r="131" ht="18.0" customHeight="1">
      <c r="A131" s="446"/>
      <c r="B131" s="447"/>
      <c r="C131" s="447"/>
      <c r="D131" s="447"/>
      <c r="E131" s="447"/>
      <c r="F131" s="454"/>
      <c r="G131" s="454"/>
      <c r="H131" s="447"/>
      <c r="I131" s="460"/>
      <c r="J131" s="460"/>
      <c r="K131" s="449"/>
      <c r="L131" s="449"/>
      <c r="M131" s="449"/>
      <c r="N131" s="449"/>
      <c r="O131" s="446"/>
      <c r="P131" s="446"/>
      <c r="Q131" s="446"/>
      <c r="R131" s="449"/>
      <c r="S131" s="449"/>
      <c r="T131" s="449"/>
      <c r="U131" s="449"/>
      <c r="V131" s="452"/>
      <c r="W131" s="449"/>
      <c r="X131" s="446"/>
      <c r="Y131" s="446"/>
      <c r="Z131" s="446"/>
      <c r="AA131" s="446"/>
      <c r="AB131" s="449"/>
    </row>
    <row r="132" ht="18.0" customHeight="1">
      <c r="A132" s="446"/>
      <c r="B132" s="447"/>
      <c r="C132" s="447"/>
      <c r="D132" s="447"/>
      <c r="E132" s="447"/>
      <c r="F132" s="454"/>
      <c r="G132" s="454"/>
      <c r="H132" s="447"/>
      <c r="I132" s="460"/>
      <c r="J132" s="460"/>
      <c r="K132" s="449"/>
      <c r="L132" s="449"/>
      <c r="M132" s="449"/>
      <c r="N132" s="449"/>
      <c r="O132" s="446"/>
      <c r="P132" s="446"/>
      <c r="Q132" s="446"/>
      <c r="R132" s="449"/>
      <c r="S132" s="449"/>
      <c r="T132" s="449"/>
      <c r="U132" s="449"/>
      <c r="V132" s="452"/>
      <c r="W132" s="449"/>
      <c r="X132" s="446"/>
      <c r="Y132" s="446"/>
      <c r="Z132" s="446"/>
      <c r="AA132" s="446"/>
      <c r="AB132" s="449"/>
    </row>
    <row r="133" ht="18.0" customHeight="1">
      <c r="A133" s="446"/>
      <c r="B133" s="447"/>
      <c r="C133" s="447"/>
      <c r="D133" s="447"/>
      <c r="E133" s="447"/>
      <c r="F133" s="454"/>
      <c r="G133" s="454"/>
      <c r="H133" s="447"/>
      <c r="I133" s="460"/>
      <c r="J133" s="460"/>
      <c r="K133" s="449"/>
      <c r="L133" s="449"/>
      <c r="M133" s="449"/>
      <c r="N133" s="449"/>
      <c r="O133" s="446"/>
      <c r="P133" s="446"/>
      <c r="Q133" s="446"/>
      <c r="R133" s="449"/>
      <c r="S133" s="449"/>
      <c r="T133" s="449"/>
      <c r="U133" s="449"/>
      <c r="V133" s="452"/>
      <c r="W133" s="449"/>
      <c r="X133" s="446"/>
      <c r="Y133" s="446"/>
      <c r="Z133" s="446"/>
      <c r="AA133" s="446"/>
      <c r="AB133" s="449"/>
    </row>
    <row r="134" ht="18.0" customHeight="1">
      <c r="A134" s="446"/>
      <c r="B134" s="447"/>
      <c r="C134" s="447"/>
      <c r="D134" s="447"/>
      <c r="E134" s="447"/>
      <c r="F134" s="454"/>
      <c r="G134" s="454"/>
      <c r="H134" s="447"/>
      <c r="I134" s="460"/>
      <c r="J134" s="460"/>
      <c r="K134" s="449"/>
      <c r="L134" s="449"/>
      <c r="M134" s="449"/>
      <c r="N134" s="449"/>
      <c r="O134" s="446"/>
      <c r="P134" s="446"/>
      <c r="Q134" s="446"/>
      <c r="R134" s="449"/>
      <c r="S134" s="449"/>
      <c r="T134" s="449"/>
      <c r="U134" s="449"/>
      <c r="V134" s="452"/>
      <c r="W134" s="449"/>
      <c r="X134" s="446"/>
      <c r="Y134" s="446"/>
      <c r="Z134" s="446"/>
      <c r="AA134" s="446"/>
      <c r="AB134" s="449"/>
    </row>
    <row r="135" ht="18.0" customHeight="1">
      <c r="A135" s="446"/>
      <c r="B135" s="447"/>
      <c r="C135" s="447"/>
      <c r="D135" s="447"/>
      <c r="E135" s="447"/>
      <c r="F135" s="454"/>
      <c r="G135" s="454"/>
      <c r="H135" s="447"/>
      <c r="I135" s="460"/>
      <c r="J135" s="460"/>
      <c r="K135" s="449"/>
      <c r="L135" s="449"/>
      <c r="M135" s="449"/>
      <c r="N135" s="449"/>
      <c r="O135" s="446"/>
      <c r="P135" s="446"/>
      <c r="Q135" s="446"/>
      <c r="R135" s="449"/>
      <c r="S135" s="449"/>
      <c r="T135" s="449"/>
      <c r="U135" s="449"/>
      <c r="V135" s="452"/>
      <c r="W135" s="449"/>
      <c r="X135" s="446"/>
      <c r="Y135" s="446"/>
      <c r="Z135" s="446"/>
      <c r="AA135" s="446"/>
      <c r="AB135" s="449"/>
    </row>
    <row r="136" ht="18.0" customHeight="1">
      <c r="A136" s="446"/>
      <c r="B136" s="447"/>
      <c r="C136" s="447"/>
      <c r="D136" s="447"/>
      <c r="E136" s="447"/>
      <c r="F136" s="454"/>
      <c r="G136" s="454"/>
      <c r="H136" s="447"/>
      <c r="I136" s="460"/>
      <c r="J136" s="460"/>
      <c r="K136" s="449"/>
      <c r="L136" s="449"/>
      <c r="M136" s="449"/>
      <c r="N136" s="449"/>
      <c r="O136" s="446"/>
      <c r="P136" s="446"/>
      <c r="Q136" s="446"/>
      <c r="R136" s="449"/>
      <c r="S136" s="449"/>
      <c r="T136" s="449"/>
      <c r="U136" s="449"/>
      <c r="V136" s="452"/>
      <c r="W136" s="449"/>
      <c r="X136" s="446"/>
      <c r="Y136" s="446"/>
      <c r="Z136" s="446"/>
      <c r="AA136" s="446"/>
      <c r="AB136" s="449"/>
    </row>
    <row r="137" ht="18.0" customHeight="1">
      <c r="A137" s="446"/>
      <c r="B137" s="447"/>
      <c r="C137" s="447"/>
      <c r="D137" s="447"/>
      <c r="E137" s="447"/>
      <c r="F137" s="454"/>
      <c r="G137" s="454"/>
      <c r="H137" s="447"/>
      <c r="I137" s="460"/>
      <c r="J137" s="460"/>
      <c r="K137" s="449"/>
      <c r="L137" s="449"/>
      <c r="M137" s="449"/>
      <c r="N137" s="449"/>
      <c r="O137" s="446"/>
      <c r="P137" s="446"/>
      <c r="Q137" s="446"/>
      <c r="R137" s="449"/>
      <c r="S137" s="449"/>
      <c r="T137" s="449"/>
      <c r="U137" s="449"/>
      <c r="V137" s="452"/>
      <c r="W137" s="449"/>
      <c r="X137" s="446"/>
      <c r="Y137" s="446"/>
      <c r="Z137" s="446"/>
      <c r="AA137" s="446"/>
      <c r="AB137" s="449"/>
    </row>
    <row r="138" ht="18.0" customHeight="1">
      <c r="A138" s="446"/>
      <c r="B138" s="447"/>
      <c r="C138" s="447"/>
      <c r="D138" s="447"/>
      <c r="E138" s="447"/>
      <c r="F138" s="454"/>
      <c r="G138" s="454"/>
      <c r="H138" s="447"/>
      <c r="I138" s="460"/>
      <c r="J138" s="460"/>
      <c r="K138" s="449"/>
      <c r="L138" s="449"/>
      <c r="M138" s="449"/>
      <c r="N138" s="449"/>
      <c r="O138" s="446"/>
      <c r="P138" s="446"/>
      <c r="Q138" s="446"/>
      <c r="R138" s="449"/>
      <c r="S138" s="449"/>
      <c r="T138" s="449"/>
      <c r="U138" s="449"/>
      <c r="V138" s="452"/>
      <c r="W138" s="449"/>
      <c r="X138" s="446"/>
      <c r="Y138" s="446"/>
      <c r="Z138" s="446"/>
      <c r="AA138" s="446"/>
      <c r="AB138" s="449"/>
    </row>
    <row r="139" ht="18.0" customHeight="1">
      <c r="A139" s="446"/>
      <c r="B139" s="447"/>
      <c r="C139" s="447"/>
      <c r="D139" s="447"/>
      <c r="E139" s="447"/>
      <c r="F139" s="454"/>
      <c r="G139" s="454"/>
      <c r="H139" s="447"/>
      <c r="I139" s="460"/>
      <c r="J139" s="460"/>
      <c r="K139" s="449"/>
      <c r="L139" s="449"/>
      <c r="M139" s="449"/>
      <c r="N139" s="449"/>
      <c r="O139" s="446"/>
      <c r="P139" s="446"/>
      <c r="Q139" s="446"/>
      <c r="R139" s="449"/>
      <c r="S139" s="449"/>
      <c r="T139" s="449"/>
      <c r="U139" s="449"/>
      <c r="V139" s="452"/>
      <c r="W139" s="449"/>
      <c r="X139" s="446"/>
      <c r="Y139" s="446"/>
      <c r="Z139" s="446"/>
      <c r="AA139" s="446"/>
      <c r="AB139" s="449"/>
    </row>
    <row r="140" ht="18.0" customHeight="1">
      <c r="A140" s="446"/>
      <c r="B140" s="447"/>
      <c r="C140" s="447"/>
      <c r="D140" s="447"/>
      <c r="E140" s="447"/>
      <c r="F140" s="454"/>
      <c r="G140" s="454"/>
      <c r="H140" s="447"/>
      <c r="I140" s="460"/>
      <c r="J140" s="460"/>
      <c r="K140" s="449"/>
      <c r="L140" s="449"/>
      <c r="M140" s="449"/>
      <c r="N140" s="449"/>
      <c r="O140" s="446"/>
      <c r="P140" s="446"/>
      <c r="Q140" s="446"/>
      <c r="R140" s="449"/>
      <c r="S140" s="449"/>
      <c r="T140" s="449"/>
      <c r="U140" s="449"/>
      <c r="V140" s="452"/>
      <c r="W140" s="449"/>
      <c r="X140" s="446"/>
      <c r="Y140" s="446"/>
      <c r="Z140" s="446"/>
      <c r="AA140" s="446"/>
      <c r="AB140" s="449"/>
    </row>
    <row r="141" ht="18.0" customHeight="1">
      <c r="A141" s="446"/>
      <c r="B141" s="447"/>
      <c r="C141" s="447"/>
      <c r="D141" s="447"/>
      <c r="E141" s="447"/>
      <c r="F141" s="454"/>
      <c r="G141" s="454"/>
      <c r="H141" s="447"/>
      <c r="I141" s="460"/>
      <c r="J141" s="460"/>
      <c r="K141" s="449"/>
      <c r="L141" s="449"/>
      <c r="M141" s="449"/>
      <c r="N141" s="449"/>
      <c r="O141" s="446"/>
      <c r="P141" s="446"/>
      <c r="Q141" s="446"/>
      <c r="R141" s="449"/>
      <c r="S141" s="449"/>
      <c r="T141" s="449"/>
      <c r="U141" s="449"/>
      <c r="V141" s="452"/>
      <c r="W141" s="449"/>
      <c r="X141" s="446"/>
      <c r="Y141" s="446"/>
      <c r="Z141" s="446"/>
      <c r="AA141" s="446"/>
      <c r="AB141" s="449"/>
    </row>
    <row r="142" ht="18.0" customHeight="1">
      <c r="A142" s="446"/>
      <c r="B142" s="447"/>
      <c r="C142" s="447"/>
      <c r="D142" s="447"/>
      <c r="E142" s="447"/>
      <c r="F142" s="454"/>
      <c r="G142" s="454"/>
      <c r="H142" s="447"/>
      <c r="I142" s="460"/>
      <c r="J142" s="460"/>
      <c r="K142" s="449"/>
      <c r="L142" s="449"/>
      <c r="M142" s="449"/>
      <c r="N142" s="449"/>
      <c r="O142" s="446"/>
      <c r="P142" s="446"/>
      <c r="Q142" s="446"/>
      <c r="R142" s="449"/>
      <c r="S142" s="449"/>
      <c r="T142" s="449"/>
      <c r="U142" s="449"/>
      <c r="V142" s="452"/>
      <c r="W142" s="449"/>
      <c r="X142" s="446"/>
      <c r="Y142" s="446"/>
      <c r="Z142" s="446"/>
      <c r="AA142" s="446"/>
      <c r="AB142" s="449"/>
    </row>
    <row r="143" ht="18.0" customHeight="1">
      <c r="A143" s="446"/>
      <c r="B143" s="447"/>
      <c r="C143" s="447"/>
      <c r="D143" s="447"/>
      <c r="E143" s="447"/>
      <c r="F143" s="454"/>
      <c r="G143" s="454"/>
      <c r="H143" s="447"/>
      <c r="I143" s="460"/>
      <c r="J143" s="460"/>
      <c r="K143" s="449"/>
      <c r="L143" s="449"/>
      <c r="M143" s="449"/>
      <c r="N143" s="449"/>
      <c r="O143" s="446"/>
      <c r="P143" s="446"/>
      <c r="Q143" s="446"/>
      <c r="R143" s="449"/>
      <c r="S143" s="449"/>
      <c r="T143" s="449"/>
      <c r="U143" s="449"/>
      <c r="V143" s="452"/>
      <c r="W143" s="449"/>
      <c r="X143" s="446"/>
      <c r="Y143" s="446"/>
      <c r="Z143" s="446"/>
      <c r="AA143" s="446"/>
      <c r="AB143" s="449"/>
    </row>
    <row r="144" ht="18.0" customHeight="1">
      <c r="A144" s="446"/>
      <c r="B144" s="447"/>
      <c r="C144" s="447"/>
      <c r="D144" s="447"/>
      <c r="E144" s="447"/>
      <c r="F144" s="454"/>
      <c r="G144" s="454"/>
      <c r="H144" s="447"/>
      <c r="I144" s="460"/>
      <c r="J144" s="460"/>
      <c r="K144" s="449"/>
      <c r="L144" s="449"/>
      <c r="M144" s="449"/>
      <c r="N144" s="449"/>
      <c r="O144" s="446"/>
      <c r="P144" s="446"/>
      <c r="Q144" s="446"/>
      <c r="R144" s="449"/>
      <c r="S144" s="449"/>
      <c r="T144" s="449"/>
      <c r="U144" s="449"/>
      <c r="V144" s="452"/>
      <c r="W144" s="449"/>
      <c r="X144" s="446"/>
      <c r="Y144" s="446"/>
      <c r="Z144" s="446"/>
      <c r="AA144" s="446"/>
      <c r="AB144" s="449"/>
    </row>
    <row r="145" ht="18.0" customHeight="1">
      <c r="A145" s="446"/>
      <c r="B145" s="447"/>
      <c r="C145" s="447"/>
      <c r="D145" s="447"/>
      <c r="E145" s="447"/>
      <c r="F145" s="454"/>
      <c r="G145" s="454"/>
      <c r="H145" s="447"/>
      <c r="I145" s="460"/>
      <c r="J145" s="460"/>
      <c r="K145" s="449"/>
      <c r="L145" s="449"/>
      <c r="M145" s="449"/>
      <c r="N145" s="449"/>
      <c r="O145" s="446"/>
      <c r="P145" s="446"/>
      <c r="Q145" s="446"/>
      <c r="R145" s="449"/>
      <c r="S145" s="449"/>
      <c r="T145" s="449"/>
      <c r="U145" s="449"/>
      <c r="V145" s="452"/>
      <c r="W145" s="449"/>
      <c r="X145" s="446"/>
      <c r="Y145" s="446"/>
      <c r="Z145" s="446"/>
      <c r="AA145" s="446"/>
      <c r="AB145" s="449"/>
    </row>
    <row r="146" ht="18.0" customHeight="1">
      <c r="A146" s="446"/>
      <c r="B146" s="447"/>
      <c r="C146" s="447"/>
      <c r="D146" s="447"/>
      <c r="E146" s="447"/>
      <c r="F146" s="454"/>
      <c r="G146" s="454"/>
      <c r="H146" s="447"/>
      <c r="I146" s="460"/>
      <c r="J146" s="460"/>
      <c r="K146" s="449"/>
      <c r="L146" s="449"/>
      <c r="M146" s="449"/>
      <c r="N146" s="449"/>
      <c r="O146" s="446"/>
      <c r="P146" s="446"/>
      <c r="Q146" s="446"/>
      <c r="R146" s="449"/>
      <c r="S146" s="449"/>
      <c r="T146" s="449"/>
      <c r="U146" s="449"/>
      <c r="V146" s="452"/>
      <c r="W146" s="449"/>
      <c r="X146" s="446"/>
      <c r="Y146" s="446"/>
      <c r="Z146" s="446"/>
      <c r="AA146" s="446"/>
      <c r="AB146" s="449"/>
    </row>
    <row r="147" ht="18.0" customHeight="1">
      <c r="A147" s="446"/>
      <c r="B147" s="447"/>
      <c r="C147" s="447"/>
      <c r="D147" s="447"/>
      <c r="E147" s="447"/>
      <c r="F147" s="454"/>
      <c r="G147" s="454"/>
      <c r="H147" s="447"/>
      <c r="I147" s="460"/>
      <c r="J147" s="460"/>
      <c r="K147" s="449"/>
      <c r="L147" s="449"/>
      <c r="M147" s="449"/>
      <c r="N147" s="449"/>
      <c r="O147" s="446"/>
      <c r="P147" s="446"/>
      <c r="Q147" s="446"/>
      <c r="R147" s="449"/>
      <c r="S147" s="449"/>
      <c r="T147" s="449"/>
      <c r="U147" s="449"/>
      <c r="V147" s="452"/>
      <c r="W147" s="449"/>
      <c r="X147" s="446"/>
      <c r="Y147" s="446"/>
      <c r="Z147" s="446"/>
      <c r="AA147" s="446"/>
      <c r="AB147" s="449"/>
    </row>
    <row r="148" ht="18.0" customHeight="1">
      <c r="A148" s="446"/>
      <c r="B148" s="447"/>
      <c r="C148" s="447"/>
      <c r="D148" s="447"/>
      <c r="E148" s="447"/>
      <c r="F148" s="454"/>
      <c r="G148" s="454"/>
      <c r="H148" s="447"/>
      <c r="I148" s="460"/>
      <c r="J148" s="460"/>
      <c r="K148" s="449"/>
      <c r="L148" s="449"/>
      <c r="M148" s="449"/>
      <c r="N148" s="449"/>
      <c r="O148" s="446"/>
      <c r="P148" s="446"/>
      <c r="Q148" s="446"/>
      <c r="R148" s="449"/>
      <c r="S148" s="449"/>
      <c r="T148" s="449"/>
      <c r="U148" s="449"/>
      <c r="V148" s="452"/>
      <c r="W148" s="449"/>
      <c r="X148" s="446"/>
      <c r="Y148" s="446"/>
      <c r="Z148" s="446"/>
      <c r="AA148" s="446"/>
      <c r="AB148" s="449"/>
    </row>
    <row r="149" ht="18.0" customHeight="1">
      <c r="A149" s="446"/>
      <c r="B149" s="447"/>
      <c r="C149" s="447"/>
      <c r="D149" s="447"/>
      <c r="E149" s="447"/>
      <c r="F149" s="454"/>
      <c r="G149" s="454"/>
      <c r="H149" s="447"/>
      <c r="I149" s="460"/>
      <c r="J149" s="460"/>
      <c r="K149" s="449"/>
      <c r="L149" s="449"/>
      <c r="M149" s="449"/>
      <c r="N149" s="449"/>
      <c r="O149" s="446"/>
      <c r="P149" s="446"/>
      <c r="Q149" s="446"/>
      <c r="R149" s="449"/>
      <c r="S149" s="449"/>
      <c r="T149" s="449"/>
      <c r="U149" s="449"/>
      <c r="V149" s="452"/>
      <c r="W149" s="449"/>
      <c r="X149" s="446"/>
      <c r="Y149" s="446"/>
      <c r="Z149" s="446"/>
      <c r="AA149" s="446"/>
      <c r="AB149" s="449"/>
    </row>
    <row r="150" ht="18.0" customHeight="1">
      <c r="A150" s="446"/>
      <c r="B150" s="447"/>
      <c r="C150" s="447"/>
      <c r="D150" s="447"/>
      <c r="E150" s="447"/>
      <c r="F150" s="454"/>
      <c r="G150" s="454"/>
      <c r="H150" s="447"/>
      <c r="I150" s="460"/>
      <c r="J150" s="460"/>
      <c r="K150" s="449"/>
      <c r="L150" s="449"/>
      <c r="M150" s="449"/>
      <c r="N150" s="449"/>
      <c r="O150" s="446"/>
      <c r="P150" s="446"/>
      <c r="Q150" s="446"/>
      <c r="R150" s="449"/>
      <c r="S150" s="449"/>
      <c r="T150" s="449"/>
      <c r="U150" s="449"/>
      <c r="V150" s="452"/>
      <c r="W150" s="449"/>
      <c r="X150" s="446"/>
      <c r="Y150" s="446"/>
      <c r="Z150" s="446"/>
      <c r="AA150" s="446"/>
      <c r="AB150" s="449"/>
    </row>
    <row r="151" ht="18.0" customHeight="1">
      <c r="A151" s="446"/>
      <c r="B151" s="447"/>
      <c r="C151" s="447"/>
      <c r="D151" s="447"/>
      <c r="E151" s="447"/>
      <c r="F151" s="454"/>
      <c r="G151" s="454"/>
      <c r="H151" s="447"/>
      <c r="I151" s="460"/>
      <c r="J151" s="460"/>
      <c r="K151" s="449"/>
      <c r="L151" s="449"/>
      <c r="M151" s="449"/>
      <c r="N151" s="449"/>
      <c r="O151" s="446"/>
      <c r="P151" s="446"/>
      <c r="Q151" s="446"/>
      <c r="R151" s="449"/>
      <c r="S151" s="449"/>
      <c r="T151" s="449"/>
      <c r="U151" s="449"/>
      <c r="V151" s="452"/>
      <c r="W151" s="449"/>
      <c r="X151" s="446"/>
      <c r="Y151" s="446"/>
      <c r="Z151" s="446"/>
      <c r="AA151" s="446"/>
      <c r="AB151" s="449"/>
    </row>
    <row r="152" ht="18.0" customHeight="1">
      <c r="A152" s="446"/>
      <c r="B152" s="447"/>
      <c r="C152" s="447"/>
      <c r="D152" s="447"/>
      <c r="E152" s="447"/>
      <c r="F152" s="454"/>
      <c r="G152" s="454"/>
      <c r="H152" s="447"/>
      <c r="I152" s="460"/>
      <c r="J152" s="460"/>
      <c r="K152" s="449"/>
      <c r="L152" s="449"/>
      <c r="M152" s="449"/>
      <c r="N152" s="449"/>
      <c r="O152" s="446"/>
      <c r="P152" s="446"/>
      <c r="Q152" s="446"/>
      <c r="R152" s="449"/>
      <c r="S152" s="449"/>
      <c r="T152" s="449"/>
      <c r="U152" s="449"/>
      <c r="V152" s="452"/>
      <c r="W152" s="449"/>
      <c r="X152" s="446"/>
      <c r="Y152" s="446"/>
      <c r="Z152" s="446"/>
      <c r="AA152" s="446"/>
      <c r="AB152" s="449"/>
    </row>
    <row r="153" ht="18.0" customHeight="1">
      <c r="A153" s="446"/>
      <c r="B153" s="447"/>
      <c r="C153" s="447"/>
      <c r="D153" s="447"/>
      <c r="E153" s="447"/>
      <c r="F153" s="454"/>
      <c r="G153" s="454"/>
      <c r="H153" s="447"/>
      <c r="I153" s="460"/>
      <c r="J153" s="460"/>
      <c r="K153" s="449"/>
      <c r="L153" s="449"/>
      <c r="M153" s="449"/>
      <c r="N153" s="449"/>
      <c r="O153" s="446"/>
      <c r="P153" s="446"/>
      <c r="Q153" s="446"/>
      <c r="R153" s="449"/>
      <c r="S153" s="449"/>
      <c r="T153" s="449"/>
      <c r="U153" s="449"/>
      <c r="V153" s="452"/>
      <c r="W153" s="449"/>
      <c r="X153" s="446"/>
      <c r="Y153" s="446"/>
      <c r="Z153" s="446"/>
      <c r="AA153" s="446"/>
      <c r="AB153" s="449"/>
    </row>
    <row r="154" ht="18.0" customHeight="1">
      <c r="A154" s="446"/>
      <c r="B154" s="447"/>
      <c r="C154" s="447"/>
      <c r="D154" s="447"/>
      <c r="E154" s="447"/>
      <c r="F154" s="454"/>
      <c r="G154" s="454"/>
      <c r="H154" s="447"/>
      <c r="I154" s="460"/>
      <c r="J154" s="460"/>
      <c r="K154" s="449"/>
      <c r="L154" s="449"/>
      <c r="M154" s="449"/>
      <c r="N154" s="449"/>
      <c r="O154" s="446"/>
      <c r="P154" s="446"/>
      <c r="Q154" s="446"/>
      <c r="R154" s="449"/>
      <c r="S154" s="449"/>
      <c r="T154" s="449"/>
      <c r="U154" s="449"/>
      <c r="V154" s="452"/>
      <c r="W154" s="449"/>
      <c r="X154" s="446"/>
      <c r="Y154" s="446"/>
      <c r="Z154" s="446"/>
      <c r="AA154" s="446"/>
      <c r="AB154" s="449"/>
    </row>
    <row r="155" ht="18.0" customHeight="1">
      <c r="A155" s="446"/>
      <c r="B155" s="447"/>
      <c r="C155" s="447"/>
      <c r="D155" s="447"/>
      <c r="E155" s="447"/>
      <c r="F155" s="454"/>
      <c r="G155" s="454"/>
      <c r="H155" s="447"/>
      <c r="I155" s="460"/>
      <c r="J155" s="460"/>
      <c r="K155" s="449"/>
      <c r="L155" s="449"/>
      <c r="M155" s="449"/>
      <c r="N155" s="449"/>
      <c r="O155" s="446"/>
      <c r="P155" s="446"/>
      <c r="Q155" s="446"/>
      <c r="R155" s="449"/>
      <c r="S155" s="449"/>
      <c r="T155" s="449"/>
      <c r="U155" s="449"/>
      <c r="V155" s="452"/>
      <c r="W155" s="449"/>
      <c r="X155" s="446"/>
      <c r="Y155" s="446"/>
      <c r="Z155" s="446"/>
      <c r="AA155" s="446"/>
      <c r="AB155" s="449"/>
    </row>
    <row r="156" ht="18.0" customHeight="1">
      <c r="A156" s="446"/>
      <c r="B156" s="447"/>
      <c r="C156" s="447"/>
      <c r="D156" s="447"/>
      <c r="E156" s="447"/>
      <c r="F156" s="454"/>
      <c r="G156" s="454"/>
      <c r="H156" s="447"/>
      <c r="I156" s="460"/>
      <c r="J156" s="460"/>
      <c r="K156" s="449"/>
      <c r="L156" s="449"/>
      <c r="M156" s="449"/>
      <c r="N156" s="449"/>
      <c r="O156" s="446"/>
      <c r="P156" s="446"/>
      <c r="Q156" s="446"/>
      <c r="R156" s="449"/>
      <c r="S156" s="449"/>
      <c r="T156" s="449"/>
      <c r="U156" s="449"/>
      <c r="V156" s="452"/>
      <c r="W156" s="449"/>
      <c r="X156" s="446"/>
      <c r="Y156" s="446"/>
      <c r="Z156" s="446"/>
      <c r="AA156" s="446"/>
      <c r="AB156" s="449"/>
    </row>
    <row r="157" ht="18.0" customHeight="1">
      <c r="A157" s="446"/>
      <c r="B157" s="447"/>
      <c r="C157" s="447"/>
      <c r="D157" s="447"/>
      <c r="E157" s="447"/>
      <c r="F157" s="454"/>
      <c r="G157" s="454"/>
      <c r="H157" s="447"/>
      <c r="I157" s="460"/>
      <c r="J157" s="460"/>
      <c r="K157" s="449"/>
      <c r="L157" s="449"/>
      <c r="M157" s="449"/>
      <c r="N157" s="449"/>
      <c r="O157" s="446"/>
      <c r="P157" s="446"/>
      <c r="Q157" s="446"/>
      <c r="R157" s="449"/>
      <c r="S157" s="449"/>
      <c r="T157" s="449"/>
      <c r="U157" s="449"/>
      <c r="V157" s="452"/>
      <c r="W157" s="449"/>
      <c r="X157" s="446"/>
      <c r="Y157" s="446"/>
      <c r="Z157" s="446"/>
      <c r="AA157" s="446"/>
      <c r="AB157" s="449"/>
    </row>
    <row r="158" ht="18.0" customHeight="1">
      <c r="A158" s="446"/>
      <c r="B158" s="447"/>
      <c r="C158" s="447"/>
      <c r="D158" s="447"/>
      <c r="E158" s="447"/>
      <c r="F158" s="454"/>
      <c r="G158" s="454"/>
      <c r="H158" s="447"/>
      <c r="I158" s="460"/>
      <c r="J158" s="460"/>
      <c r="K158" s="449"/>
      <c r="L158" s="449"/>
      <c r="M158" s="449"/>
      <c r="N158" s="449"/>
      <c r="O158" s="446"/>
      <c r="P158" s="446"/>
      <c r="Q158" s="446"/>
      <c r="R158" s="449"/>
      <c r="S158" s="449"/>
      <c r="T158" s="449"/>
      <c r="U158" s="449"/>
      <c r="V158" s="452"/>
      <c r="W158" s="449"/>
      <c r="X158" s="446"/>
      <c r="Y158" s="446"/>
      <c r="Z158" s="446"/>
      <c r="AA158" s="446"/>
      <c r="AB158" s="449"/>
    </row>
    <row r="159" ht="18.0" customHeight="1">
      <c r="A159" s="446"/>
      <c r="B159" s="447"/>
      <c r="C159" s="447"/>
      <c r="D159" s="447"/>
      <c r="E159" s="447"/>
      <c r="F159" s="454"/>
      <c r="G159" s="454"/>
      <c r="H159" s="447"/>
      <c r="I159" s="460"/>
      <c r="J159" s="460"/>
      <c r="K159" s="449"/>
      <c r="L159" s="449"/>
      <c r="M159" s="449"/>
      <c r="N159" s="449"/>
      <c r="O159" s="446"/>
      <c r="P159" s="446"/>
      <c r="Q159" s="446"/>
      <c r="R159" s="449"/>
      <c r="S159" s="449"/>
      <c r="T159" s="449"/>
      <c r="U159" s="449"/>
      <c r="V159" s="452"/>
      <c r="W159" s="449"/>
      <c r="X159" s="446"/>
      <c r="Y159" s="446"/>
      <c r="Z159" s="446"/>
      <c r="AA159" s="446"/>
      <c r="AB159" s="449"/>
    </row>
    <row r="160" ht="18.0" customHeight="1">
      <c r="A160" s="446"/>
      <c r="B160" s="447"/>
      <c r="C160" s="447"/>
      <c r="D160" s="447"/>
      <c r="E160" s="447"/>
      <c r="F160" s="454"/>
      <c r="G160" s="454"/>
      <c r="H160" s="447"/>
      <c r="I160" s="460"/>
      <c r="J160" s="460"/>
      <c r="K160" s="449"/>
      <c r="L160" s="449"/>
      <c r="M160" s="449"/>
      <c r="N160" s="449"/>
      <c r="O160" s="446"/>
      <c r="P160" s="446"/>
      <c r="Q160" s="446"/>
      <c r="R160" s="449"/>
      <c r="S160" s="449"/>
      <c r="T160" s="449"/>
      <c r="U160" s="449"/>
      <c r="V160" s="452"/>
      <c r="W160" s="449"/>
      <c r="X160" s="446"/>
      <c r="Y160" s="446"/>
      <c r="Z160" s="446"/>
      <c r="AA160" s="446"/>
      <c r="AB160" s="449"/>
    </row>
    <row r="161" ht="18.0" customHeight="1">
      <c r="A161" s="446"/>
      <c r="B161" s="447"/>
      <c r="C161" s="447"/>
      <c r="D161" s="447"/>
      <c r="E161" s="447"/>
      <c r="F161" s="454"/>
      <c r="G161" s="454"/>
      <c r="H161" s="447"/>
      <c r="I161" s="460"/>
      <c r="J161" s="460"/>
      <c r="K161" s="449"/>
      <c r="L161" s="449"/>
      <c r="M161" s="449"/>
      <c r="N161" s="449"/>
      <c r="O161" s="446"/>
      <c r="P161" s="446"/>
      <c r="Q161" s="446"/>
      <c r="R161" s="449"/>
      <c r="S161" s="449"/>
      <c r="T161" s="449"/>
      <c r="U161" s="449"/>
      <c r="V161" s="452"/>
      <c r="W161" s="449"/>
      <c r="X161" s="446"/>
      <c r="Y161" s="446"/>
      <c r="Z161" s="446"/>
      <c r="AA161" s="446"/>
      <c r="AB161" s="449"/>
    </row>
    <row r="162" ht="18.0" customHeight="1">
      <c r="A162" s="446"/>
      <c r="B162" s="447"/>
      <c r="C162" s="447"/>
      <c r="D162" s="447"/>
      <c r="E162" s="447"/>
      <c r="F162" s="454"/>
      <c r="G162" s="454"/>
      <c r="H162" s="447"/>
      <c r="I162" s="460"/>
      <c r="J162" s="460"/>
      <c r="K162" s="449"/>
      <c r="L162" s="449"/>
      <c r="M162" s="449"/>
      <c r="N162" s="449"/>
      <c r="O162" s="446"/>
      <c r="P162" s="446"/>
      <c r="Q162" s="446"/>
      <c r="R162" s="449"/>
      <c r="S162" s="449"/>
      <c r="T162" s="449"/>
      <c r="U162" s="449"/>
      <c r="V162" s="452"/>
      <c r="W162" s="449"/>
      <c r="X162" s="446"/>
      <c r="Y162" s="446"/>
      <c r="Z162" s="446"/>
      <c r="AA162" s="446"/>
      <c r="AB162" s="449"/>
    </row>
    <row r="163" ht="18.0" customHeight="1">
      <c r="A163" s="446"/>
      <c r="B163" s="447"/>
      <c r="C163" s="447"/>
      <c r="D163" s="447"/>
      <c r="E163" s="447"/>
      <c r="F163" s="454"/>
      <c r="G163" s="454"/>
      <c r="H163" s="447"/>
      <c r="I163" s="460"/>
      <c r="J163" s="460"/>
      <c r="K163" s="449"/>
      <c r="L163" s="449"/>
      <c r="M163" s="449"/>
      <c r="N163" s="449"/>
      <c r="O163" s="446"/>
      <c r="P163" s="446"/>
      <c r="Q163" s="446"/>
      <c r="R163" s="449"/>
      <c r="S163" s="449"/>
      <c r="T163" s="449"/>
      <c r="U163" s="449"/>
      <c r="V163" s="452"/>
      <c r="W163" s="449"/>
      <c r="X163" s="446"/>
      <c r="Y163" s="446"/>
      <c r="Z163" s="446"/>
      <c r="AA163" s="446"/>
      <c r="AB163" s="449"/>
    </row>
    <row r="164" ht="18.0" customHeight="1">
      <c r="A164" s="446"/>
      <c r="B164" s="447"/>
      <c r="C164" s="447"/>
      <c r="D164" s="447"/>
      <c r="E164" s="447"/>
      <c r="F164" s="454"/>
      <c r="G164" s="454"/>
      <c r="H164" s="447"/>
      <c r="I164" s="460"/>
      <c r="J164" s="460"/>
      <c r="K164" s="449"/>
      <c r="L164" s="449"/>
      <c r="M164" s="449"/>
      <c r="N164" s="449"/>
      <c r="O164" s="446"/>
      <c r="P164" s="446"/>
      <c r="Q164" s="446"/>
      <c r="R164" s="449"/>
      <c r="S164" s="449"/>
      <c r="T164" s="449"/>
      <c r="U164" s="449"/>
      <c r="V164" s="452"/>
      <c r="W164" s="449"/>
      <c r="X164" s="446"/>
      <c r="Y164" s="446"/>
      <c r="Z164" s="446"/>
      <c r="AA164" s="446"/>
      <c r="AB164" s="449"/>
    </row>
    <row r="165" ht="18.0" customHeight="1">
      <c r="A165" s="446"/>
      <c r="B165" s="447"/>
      <c r="C165" s="447"/>
      <c r="D165" s="447"/>
      <c r="E165" s="447"/>
      <c r="F165" s="454"/>
      <c r="G165" s="454"/>
      <c r="H165" s="447"/>
      <c r="I165" s="460"/>
      <c r="J165" s="460"/>
      <c r="K165" s="449"/>
      <c r="L165" s="449"/>
      <c r="M165" s="449"/>
      <c r="N165" s="449"/>
      <c r="O165" s="446"/>
      <c r="P165" s="446"/>
      <c r="Q165" s="446"/>
      <c r="R165" s="449"/>
      <c r="S165" s="449"/>
      <c r="T165" s="449"/>
      <c r="U165" s="449"/>
      <c r="V165" s="452"/>
      <c r="W165" s="449"/>
      <c r="X165" s="446"/>
      <c r="Y165" s="446"/>
      <c r="Z165" s="446"/>
      <c r="AA165" s="446"/>
      <c r="AB165" s="449"/>
    </row>
    <row r="166" ht="18.0" customHeight="1">
      <c r="A166" s="446"/>
      <c r="B166" s="447"/>
      <c r="C166" s="447"/>
      <c r="D166" s="447"/>
      <c r="E166" s="447"/>
      <c r="F166" s="454"/>
      <c r="G166" s="454"/>
      <c r="H166" s="447"/>
      <c r="I166" s="460"/>
      <c r="J166" s="460"/>
      <c r="K166" s="449"/>
      <c r="L166" s="449"/>
      <c r="M166" s="449"/>
      <c r="N166" s="449"/>
      <c r="O166" s="446"/>
      <c r="P166" s="446"/>
      <c r="Q166" s="446"/>
      <c r="R166" s="449"/>
      <c r="S166" s="449"/>
      <c r="T166" s="449"/>
      <c r="U166" s="449"/>
      <c r="V166" s="452"/>
      <c r="W166" s="449"/>
      <c r="X166" s="446"/>
      <c r="Y166" s="446"/>
      <c r="Z166" s="446"/>
      <c r="AA166" s="446"/>
      <c r="AB166" s="449"/>
    </row>
    <row r="167" ht="18.0" customHeight="1">
      <c r="A167" s="446"/>
      <c r="B167" s="447"/>
      <c r="C167" s="447"/>
      <c r="D167" s="447"/>
      <c r="E167" s="447"/>
      <c r="F167" s="454"/>
      <c r="G167" s="454"/>
      <c r="H167" s="447"/>
      <c r="I167" s="460"/>
      <c r="J167" s="460"/>
      <c r="K167" s="449"/>
      <c r="L167" s="449"/>
      <c r="M167" s="449"/>
      <c r="N167" s="449"/>
      <c r="O167" s="446"/>
      <c r="P167" s="446"/>
      <c r="Q167" s="446"/>
      <c r="R167" s="449"/>
      <c r="S167" s="449"/>
      <c r="T167" s="449"/>
      <c r="U167" s="449"/>
      <c r="V167" s="452"/>
      <c r="W167" s="449"/>
      <c r="X167" s="446"/>
      <c r="Y167" s="446"/>
      <c r="Z167" s="446"/>
      <c r="AA167" s="446"/>
      <c r="AB167" s="449"/>
    </row>
    <row r="168" ht="18.0" customHeight="1">
      <c r="A168" s="446"/>
      <c r="B168" s="447"/>
      <c r="C168" s="447"/>
      <c r="D168" s="447"/>
      <c r="E168" s="447"/>
      <c r="F168" s="454"/>
      <c r="G168" s="454"/>
      <c r="H168" s="447"/>
      <c r="I168" s="460"/>
      <c r="J168" s="460"/>
      <c r="K168" s="449"/>
      <c r="L168" s="449"/>
      <c r="M168" s="449"/>
      <c r="N168" s="449"/>
      <c r="O168" s="446"/>
      <c r="P168" s="446"/>
      <c r="Q168" s="446"/>
      <c r="R168" s="449"/>
      <c r="S168" s="449"/>
      <c r="T168" s="449"/>
      <c r="U168" s="449"/>
      <c r="V168" s="452"/>
      <c r="W168" s="449"/>
      <c r="X168" s="446"/>
      <c r="Y168" s="446"/>
      <c r="Z168" s="446"/>
      <c r="AA168" s="446"/>
      <c r="AB168" s="449"/>
    </row>
    <row r="169" ht="18.0" customHeight="1">
      <c r="A169" s="446"/>
      <c r="B169" s="447"/>
      <c r="C169" s="447"/>
      <c r="D169" s="447"/>
      <c r="E169" s="447"/>
      <c r="F169" s="454"/>
      <c r="G169" s="454"/>
      <c r="H169" s="447"/>
      <c r="I169" s="460"/>
      <c r="J169" s="460"/>
      <c r="K169" s="449"/>
      <c r="L169" s="449"/>
      <c r="M169" s="449"/>
      <c r="N169" s="449"/>
      <c r="O169" s="446"/>
      <c r="P169" s="446"/>
      <c r="Q169" s="446"/>
      <c r="R169" s="449"/>
      <c r="S169" s="449"/>
      <c r="T169" s="449"/>
      <c r="U169" s="449"/>
      <c r="V169" s="452"/>
      <c r="W169" s="449"/>
      <c r="X169" s="446"/>
      <c r="Y169" s="446"/>
      <c r="Z169" s="446"/>
      <c r="AA169" s="446"/>
      <c r="AB169" s="449"/>
    </row>
    <row r="170" ht="18.0" customHeight="1">
      <c r="A170" s="446"/>
      <c r="B170" s="447"/>
      <c r="C170" s="447"/>
      <c r="D170" s="447"/>
      <c r="E170" s="447"/>
      <c r="F170" s="454"/>
      <c r="G170" s="454"/>
      <c r="H170" s="447"/>
      <c r="I170" s="460"/>
      <c r="J170" s="460"/>
      <c r="K170" s="449"/>
      <c r="L170" s="449"/>
      <c r="M170" s="449"/>
      <c r="N170" s="449"/>
      <c r="O170" s="446"/>
      <c r="P170" s="446"/>
      <c r="Q170" s="446"/>
      <c r="R170" s="449"/>
      <c r="S170" s="449"/>
      <c r="T170" s="449"/>
      <c r="U170" s="449"/>
      <c r="V170" s="452"/>
      <c r="W170" s="449"/>
      <c r="X170" s="446"/>
      <c r="Y170" s="446"/>
      <c r="Z170" s="446"/>
      <c r="AA170" s="446"/>
      <c r="AB170" s="449"/>
    </row>
    <row r="171" ht="18.0" customHeight="1">
      <c r="A171" s="446"/>
      <c r="B171" s="447"/>
      <c r="C171" s="447"/>
      <c r="D171" s="447"/>
      <c r="E171" s="447"/>
      <c r="F171" s="454"/>
      <c r="G171" s="454"/>
      <c r="H171" s="447"/>
      <c r="I171" s="460"/>
      <c r="J171" s="460"/>
      <c r="K171" s="449"/>
      <c r="L171" s="449"/>
      <c r="M171" s="449"/>
      <c r="N171" s="449"/>
      <c r="O171" s="446"/>
      <c r="P171" s="446"/>
      <c r="Q171" s="446"/>
      <c r="R171" s="449"/>
      <c r="S171" s="449"/>
      <c r="T171" s="449"/>
      <c r="U171" s="449"/>
      <c r="V171" s="452"/>
      <c r="W171" s="449"/>
      <c r="X171" s="446"/>
      <c r="Y171" s="446"/>
      <c r="Z171" s="446"/>
      <c r="AA171" s="446"/>
      <c r="AB171" s="449"/>
    </row>
    <row r="172" ht="18.0" customHeight="1">
      <c r="A172" s="446"/>
      <c r="B172" s="447"/>
      <c r="C172" s="447"/>
      <c r="D172" s="447"/>
      <c r="E172" s="447"/>
      <c r="F172" s="454"/>
      <c r="G172" s="454"/>
      <c r="H172" s="447"/>
      <c r="I172" s="460"/>
      <c r="J172" s="460"/>
      <c r="K172" s="449"/>
      <c r="L172" s="449"/>
      <c r="M172" s="449"/>
      <c r="N172" s="449"/>
      <c r="O172" s="446"/>
      <c r="P172" s="446"/>
      <c r="Q172" s="446"/>
      <c r="R172" s="449"/>
      <c r="S172" s="449"/>
      <c r="T172" s="449"/>
      <c r="U172" s="449"/>
      <c r="V172" s="452"/>
      <c r="W172" s="449"/>
      <c r="X172" s="446"/>
      <c r="Y172" s="446"/>
      <c r="Z172" s="446"/>
      <c r="AA172" s="446"/>
      <c r="AB172" s="449"/>
    </row>
    <row r="173" ht="18.0" customHeight="1">
      <c r="A173" s="446"/>
      <c r="B173" s="447"/>
      <c r="C173" s="447"/>
      <c r="D173" s="447"/>
      <c r="E173" s="447"/>
      <c r="F173" s="454"/>
      <c r="G173" s="454"/>
      <c r="H173" s="447"/>
      <c r="I173" s="460"/>
      <c r="J173" s="460"/>
      <c r="K173" s="449"/>
      <c r="L173" s="449"/>
      <c r="M173" s="449"/>
      <c r="N173" s="449"/>
      <c r="O173" s="446"/>
      <c r="P173" s="446"/>
      <c r="Q173" s="446"/>
      <c r="R173" s="449"/>
      <c r="S173" s="449"/>
      <c r="T173" s="449"/>
      <c r="U173" s="449"/>
      <c r="V173" s="452"/>
      <c r="W173" s="449"/>
      <c r="X173" s="446"/>
      <c r="Y173" s="446"/>
      <c r="Z173" s="446"/>
      <c r="AA173" s="446"/>
      <c r="AB173" s="449"/>
    </row>
    <row r="174" ht="18.0" customHeight="1">
      <c r="A174" s="446"/>
      <c r="B174" s="447"/>
      <c r="C174" s="447"/>
      <c r="D174" s="447"/>
      <c r="E174" s="447"/>
      <c r="F174" s="454"/>
      <c r="G174" s="454"/>
      <c r="H174" s="447"/>
      <c r="I174" s="460"/>
      <c r="J174" s="460"/>
      <c r="K174" s="449"/>
      <c r="L174" s="449"/>
      <c r="M174" s="449"/>
      <c r="N174" s="449"/>
      <c r="O174" s="446"/>
      <c r="P174" s="446"/>
      <c r="Q174" s="446"/>
      <c r="R174" s="449"/>
      <c r="S174" s="449"/>
      <c r="T174" s="449"/>
      <c r="U174" s="449"/>
      <c r="V174" s="452"/>
      <c r="W174" s="449"/>
      <c r="X174" s="446"/>
      <c r="Y174" s="446"/>
      <c r="Z174" s="446"/>
      <c r="AA174" s="446"/>
      <c r="AB174" s="449"/>
    </row>
    <row r="175" ht="18.0" customHeight="1">
      <c r="A175" s="446"/>
      <c r="B175" s="447"/>
      <c r="C175" s="447"/>
      <c r="D175" s="447"/>
      <c r="E175" s="447"/>
      <c r="F175" s="454"/>
      <c r="G175" s="454"/>
      <c r="H175" s="447"/>
      <c r="I175" s="460"/>
      <c r="J175" s="460"/>
      <c r="K175" s="449"/>
      <c r="L175" s="449"/>
      <c r="M175" s="449"/>
      <c r="N175" s="449"/>
      <c r="O175" s="446"/>
      <c r="P175" s="446"/>
      <c r="Q175" s="446"/>
      <c r="R175" s="449"/>
      <c r="S175" s="449"/>
      <c r="T175" s="449"/>
      <c r="U175" s="449"/>
      <c r="V175" s="452"/>
      <c r="W175" s="449"/>
      <c r="X175" s="446"/>
      <c r="Y175" s="446"/>
      <c r="Z175" s="446"/>
      <c r="AA175" s="446"/>
      <c r="AB175" s="449"/>
    </row>
    <row r="176" ht="18.0" customHeight="1">
      <c r="A176" s="446"/>
      <c r="B176" s="447"/>
      <c r="C176" s="447"/>
      <c r="D176" s="447"/>
      <c r="E176" s="447"/>
      <c r="F176" s="454"/>
      <c r="G176" s="454"/>
      <c r="H176" s="447"/>
      <c r="I176" s="460"/>
      <c r="J176" s="460"/>
      <c r="K176" s="449"/>
      <c r="L176" s="449"/>
      <c r="M176" s="449"/>
      <c r="N176" s="449"/>
      <c r="O176" s="446"/>
      <c r="P176" s="446"/>
      <c r="Q176" s="446"/>
      <c r="R176" s="449"/>
      <c r="S176" s="449"/>
      <c r="T176" s="449"/>
      <c r="U176" s="449"/>
      <c r="V176" s="452"/>
      <c r="W176" s="449"/>
      <c r="X176" s="446"/>
      <c r="Y176" s="446"/>
      <c r="Z176" s="446"/>
      <c r="AA176" s="446"/>
      <c r="AB176" s="449"/>
    </row>
    <row r="177" ht="18.0" customHeight="1">
      <c r="A177" s="446"/>
      <c r="B177" s="447"/>
      <c r="C177" s="447"/>
      <c r="D177" s="447"/>
      <c r="E177" s="447"/>
      <c r="F177" s="454"/>
      <c r="G177" s="454"/>
      <c r="H177" s="447"/>
      <c r="I177" s="460"/>
      <c r="J177" s="460"/>
      <c r="K177" s="449"/>
      <c r="L177" s="449"/>
      <c r="M177" s="449"/>
      <c r="N177" s="449"/>
      <c r="O177" s="446"/>
      <c r="P177" s="446"/>
      <c r="Q177" s="446"/>
      <c r="R177" s="449"/>
      <c r="S177" s="449"/>
      <c r="T177" s="449"/>
      <c r="U177" s="449"/>
      <c r="V177" s="452"/>
      <c r="W177" s="449"/>
      <c r="X177" s="446"/>
      <c r="Y177" s="446"/>
      <c r="Z177" s="446"/>
      <c r="AA177" s="446"/>
      <c r="AB177" s="449"/>
    </row>
    <row r="178" ht="18.0" customHeight="1">
      <c r="A178" s="446"/>
      <c r="B178" s="447"/>
      <c r="C178" s="447"/>
      <c r="D178" s="447"/>
      <c r="E178" s="447"/>
      <c r="F178" s="454"/>
      <c r="G178" s="454"/>
      <c r="H178" s="447"/>
      <c r="I178" s="460"/>
      <c r="J178" s="460"/>
      <c r="K178" s="449"/>
      <c r="L178" s="449"/>
      <c r="M178" s="449"/>
      <c r="N178" s="449"/>
      <c r="O178" s="446"/>
      <c r="P178" s="446"/>
      <c r="Q178" s="446"/>
      <c r="R178" s="449"/>
      <c r="S178" s="449"/>
      <c r="T178" s="449"/>
      <c r="U178" s="449"/>
      <c r="V178" s="452"/>
      <c r="W178" s="449"/>
      <c r="X178" s="446"/>
      <c r="Y178" s="446"/>
      <c r="Z178" s="446"/>
      <c r="AA178" s="446"/>
      <c r="AB178" s="449"/>
    </row>
    <row r="179" ht="18.0" customHeight="1">
      <c r="A179" s="446"/>
      <c r="B179" s="447"/>
      <c r="C179" s="447"/>
      <c r="D179" s="447"/>
      <c r="E179" s="447"/>
      <c r="F179" s="454"/>
      <c r="G179" s="454"/>
      <c r="H179" s="447"/>
      <c r="I179" s="460"/>
      <c r="J179" s="460"/>
      <c r="K179" s="449"/>
      <c r="L179" s="449"/>
      <c r="M179" s="449"/>
      <c r="N179" s="449"/>
      <c r="O179" s="446"/>
      <c r="P179" s="446"/>
      <c r="Q179" s="446"/>
      <c r="R179" s="449"/>
      <c r="S179" s="449"/>
      <c r="T179" s="449"/>
      <c r="U179" s="449"/>
      <c r="V179" s="452"/>
      <c r="W179" s="449"/>
      <c r="X179" s="446"/>
      <c r="Y179" s="446"/>
      <c r="Z179" s="446"/>
      <c r="AA179" s="446"/>
      <c r="AB179" s="449"/>
    </row>
    <row r="180" ht="18.0" customHeight="1">
      <c r="A180" s="446"/>
      <c r="B180" s="447"/>
      <c r="C180" s="447"/>
      <c r="D180" s="447"/>
      <c r="E180" s="447"/>
      <c r="F180" s="454"/>
      <c r="G180" s="454"/>
      <c r="H180" s="447"/>
      <c r="I180" s="460"/>
      <c r="J180" s="460"/>
      <c r="K180" s="449"/>
      <c r="L180" s="449"/>
      <c r="M180" s="449"/>
      <c r="N180" s="449"/>
      <c r="O180" s="446"/>
      <c r="P180" s="446"/>
      <c r="Q180" s="446"/>
      <c r="R180" s="449"/>
      <c r="S180" s="449"/>
      <c r="T180" s="449"/>
      <c r="U180" s="449"/>
      <c r="V180" s="452"/>
      <c r="W180" s="449"/>
      <c r="X180" s="446"/>
      <c r="Y180" s="446"/>
      <c r="Z180" s="446"/>
      <c r="AA180" s="446"/>
      <c r="AB180" s="449"/>
    </row>
    <row r="181" ht="18.0" customHeight="1">
      <c r="A181" s="446"/>
      <c r="B181" s="447"/>
      <c r="C181" s="447"/>
      <c r="D181" s="447"/>
      <c r="E181" s="447"/>
      <c r="F181" s="454"/>
      <c r="G181" s="454"/>
      <c r="H181" s="447"/>
      <c r="I181" s="460"/>
      <c r="J181" s="460"/>
      <c r="K181" s="449"/>
      <c r="L181" s="449"/>
      <c r="M181" s="449"/>
      <c r="N181" s="449"/>
      <c r="O181" s="446"/>
      <c r="P181" s="446"/>
      <c r="Q181" s="446"/>
      <c r="R181" s="449"/>
      <c r="S181" s="449"/>
      <c r="T181" s="449"/>
      <c r="U181" s="449"/>
      <c r="V181" s="452"/>
      <c r="W181" s="449"/>
      <c r="X181" s="446"/>
      <c r="Y181" s="446"/>
      <c r="Z181" s="446"/>
      <c r="AA181" s="446"/>
      <c r="AB181" s="449"/>
    </row>
    <row r="182" ht="18.0" customHeight="1">
      <c r="A182" s="446"/>
      <c r="B182" s="447"/>
      <c r="C182" s="447"/>
      <c r="D182" s="447"/>
      <c r="E182" s="447"/>
      <c r="F182" s="454"/>
      <c r="G182" s="454"/>
      <c r="H182" s="447"/>
      <c r="I182" s="460"/>
      <c r="J182" s="460"/>
      <c r="K182" s="449"/>
      <c r="L182" s="449"/>
      <c r="M182" s="449"/>
      <c r="N182" s="449"/>
      <c r="O182" s="446"/>
      <c r="P182" s="446"/>
      <c r="Q182" s="446"/>
      <c r="R182" s="449"/>
      <c r="S182" s="449"/>
      <c r="T182" s="449"/>
      <c r="U182" s="449"/>
      <c r="V182" s="452"/>
      <c r="W182" s="449"/>
      <c r="X182" s="446"/>
      <c r="Y182" s="446"/>
      <c r="Z182" s="446"/>
      <c r="AA182" s="446"/>
      <c r="AB182" s="449"/>
    </row>
    <row r="183" ht="18.0" customHeight="1">
      <c r="A183" s="446"/>
      <c r="B183" s="447"/>
      <c r="C183" s="447"/>
      <c r="D183" s="447"/>
      <c r="E183" s="447"/>
      <c r="F183" s="454"/>
      <c r="G183" s="454"/>
      <c r="H183" s="447"/>
      <c r="I183" s="460"/>
      <c r="J183" s="460"/>
      <c r="K183" s="449"/>
      <c r="L183" s="449"/>
      <c r="M183" s="449"/>
      <c r="N183" s="449"/>
      <c r="O183" s="446"/>
      <c r="P183" s="446"/>
      <c r="Q183" s="446"/>
      <c r="R183" s="449"/>
      <c r="S183" s="449"/>
      <c r="T183" s="449"/>
      <c r="U183" s="449"/>
      <c r="V183" s="452"/>
      <c r="W183" s="449"/>
      <c r="X183" s="446"/>
      <c r="Y183" s="446"/>
      <c r="Z183" s="446"/>
      <c r="AA183" s="446"/>
      <c r="AB183" s="449"/>
    </row>
    <row r="184" ht="18.0" customHeight="1">
      <c r="A184" s="446"/>
      <c r="B184" s="447"/>
      <c r="C184" s="447"/>
      <c r="D184" s="447"/>
      <c r="E184" s="447"/>
      <c r="F184" s="454"/>
      <c r="G184" s="454"/>
      <c r="H184" s="447"/>
      <c r="I184" s="460"/>
      <c r="J184" s="460"/>
      <c r="K184" s="449"/>
      <c r="L184" s="449"/>
      <c r="M184" s="449"/>
      <c r="N184" s="449"/>
      <c r="O184" s="446"/>
      <c r="P184" s="446"/>
      <c r="Q184" s="446"/>
      <c r="R184" s="449"/>
      <c r="S184" s="449"/>
      <c r="T184" s="449"/>
      <c r="U184" s="449"/>
      <c r="V184" s="452"/>
      <c r="W184" s="449"/>
      <c r="X184" s="446"/>
      <c r="Y184" s="446"/>
      <c r="Z184" s="446"/>
      <c r="AA184" s="446"/>
      <c r="AB184" s="449"/>
    </row>
    <row r="185" ht="18.0" customHeight="1">
      <c r="A185" s="446"/>
      <c r="B185" s="447"/>
      <c r="C185" s="447"/>
      <c r="D185" s="447"/>
      <c r="E185" s="447"/>
      <c r="F185" s="454"/>
      <c r="G185" s="454"/>
      <c r="H185" s="447"/>
      <c r="I185" s="460"/>
      <c r="J185" s="460"/>
      <c r="K185" s="449"/>
      <c r="L185" s="449"/>
      <c r="M185" s="449"/>
      <c r="N185" s="449"/>
      <c r="O185" s="446"/>
      <c r="P185" s="446"/>
      <c r="Q185" s="446"/>
      <c r="R185" s="449"/>
      <c r="S185" s="449"/>
      <c r="T185" s="449"/>
      <c r="U185" s="449"/>
      <c r="V185" s="452"/>
      <c r="W185" s="449"/>
      <c r="X185" s="446"/>
      <c r="Y185" s="446"/>
      <c r="Z185" s="446"/>
      <c r="AA185" s="446"/>
      <c r="AB185" s="449"/>
    </row>
    <row r="186" ht="18.0" customHeight="1">
      <c r="A186" s="446"/>
      <c r="B186" s="447"/>
      <c r="C186" s="447"/>
      <c r="D186" s="447"/>
      <c r="E186" s="447"/>
      <c r="F186" s="454"/>
      <c r="G186" s="454"/>
      <c r="H186" s="447"/>
      <c r="I186" s="460"/>
      <c r="J186" s="460"/>
      <c r="K186" s="449"/>
      <c r="L186" s="449"/>
      <c r="M186" s="449"/>
      <c r="N186" s="449"/>
      <c r="O186" s="446"/>
      <c r="P186" s="446"/>
      <c r="Q186" s="446"/>
      <c r="R186" s="449"/>
      <c r="S186" s="449"/>
      <c r="T186" s="449"/>
      <c r="U186" s="449"/>
      <c r="V186" s="452"/>
      <c r="W186" s="449"/>
      <c r="X186" s="446"/>
      <c r="Y186" s="446"/>
      <c r="Z186" s="446"/>
      <c r="AA186" s="446"/>
      <c r="AB186" s="449"/>
    </row>
    <row r="187" ht="18.0" customHeight="1">
      <c r="A187" s="446"/>
      <c r="B187" s="447"/>
      <c r="C187" s="447"/>
      <c r="D187" s="447"/>
      <c r="E187" s="447"/>
      <c r="F187" s="454"/>
      <c r="G187" s="454"/>
      <c r="H187" s="447"/>
      <c r="I187" s="460"/>
      <c r="J187" s="460"/>
      <c r="K187" s="449"/>
      <c r="L187" s="449"/>
      <c r="M187" s="449"/>
      <c r="N187" s="449"/>
      <c r="O187" s="446"/>
      <c r="P187" s="446"/>
      <c r="Q187" s="446"/>
      <c r="R187" s="449"/>
      <c r="S187" s="449"/>
      <c r="T187" s="449"/>
      <c r="U187" s="449"/>
      <c r="V187" s="452"/>
      <c r="W187" s="449"/>
      <c r="X187" s="446"/>
      <c r="Y187" s="446"/>
      <c r="Z187" s="446"/>
      <c r="AA187" s="446"/>
      <c r="AB187" s="449"/>
    </row>
    <row r="188" ht="18.0" customHeight="1">
      <c r="A188" s="446"/>
      <c r="B188" s="447"/>
      <c r="C188" s="447"/>
      <c r="D188" s="447"/>
      <c r="E188" s="447"/>
      <c r="F188" s="454"/>
      <c r="G188" s="454"/>
      <c r="H188" s="447"/>
      <c r="I188" s="460"/>
      <c r="J188" s="460"/>
      <c r="K188" s="449"/>
      <c r="L188" s="449"/>
      <c r="M188" s="449"/>
      <c r="N188" s="449"/>
      <c r="O188" s="446"/>
      <c r="P188" s="446"/>
      <c r="Q188" s="446"/>
      <c r="R188" s="449"/>
      <c r="S188" s="449"/>
      <c r="T188" s="449"/>
      <c r="U188" s="449"/>
      <c r="V188" s="452"/>
      <c r="W188" s="449"/>
      <c r="X188" s="446"/>
      <c r="Y188" s="446"/>
      <c r="Z188" s="446"/>
      <c r="AA188" s="446"/>
      <c r="AB188" s="449"/>
    </row>
    <row r="189" ht="18.0" customHeight="1">
      <c r="A189" s="446"/>
      <c r="B189" s="447"/>
      <c r="C189" s="447"/>
      <c r="D189" s="447"/>
      <c r="E189" s="447"/>
      <c r="F189" s="454"/>
      <c r="G189" s="454"/>
      <c r="H189" s="447"/>
      <c r="I189" s="460"/>
      <c r="J189" s="460"/>
      <c r="K189" s="449"/>
      <c r="L189" s="449"/>
      <c r="M189" s="449"/>
      <c r="N189" s="449"/>
      <c r="O189" s="446"/>
      <c r="P189" s="446"/>
      <c r="Q189" s="446"/>
      <c r="R189" s="449"/>
      <c r="S189" s="449"/>
      <c r="T189" s="449"/>
      <c r="U189" s="449"/>
      <c r="V189" s="452"/>
      <c r="W189" s="449"/>
      <c r="X189" s="446"/>
      <c r="Y189" s="446"/>
      <c r="Z189" s="446"/>
      <c r="AA189" s="446"/>
      <c r="AB189" s="449"/>
    </row>
    <row r="190" ht="18.0" customHeight="1">
      <c r="A190" s="446"/>
      <c r="B190" s="447"/>
      <c r="C190" s="447"/>
      <c r="D190" s="447"/>
      <c r="E190" s="447"/>
      <c r="F190" s="454"/>
      <c r="G190" s="454"/>
      <c r="H190" s="447"/>
      <c r="I190" s="460"/>
      <c r="J190" s="460"/>
      <c r="K190" s="449"/>
      <c r="L190" s="449"/>
      <c r="M190" s="449"/>
      <c r="N190" s="449"/>
      <c r="O190" s="446"/>
      <c r="P190" s="446"/>
      <c r="Q190" s="446"/>
      <c r="R190" s="449"/>
      <c r="S190" s="449"/>
      <c r="T190" s="449"/>
      <c r="U190" s="449"/>
      <c r="V190" s="452"/>
      <c r="W190" s="449"/>
      <c r="X190" s="446"/>
      <c r="Y190" s="446"/>
      <c r="Z190" s="446"/>
      <c r="AA190" s="446"/>
      <c r="AB190" s="449"/>
    </row>
    <row r="191" ht="18.0" customHeight="1">
      <c r="A191" s="446"/>
      <c r="B191" s="447"/>
      <c r="C191" s="447"/>
      <c r="D191" s="447"/>
      <c r="E191" s="447"/>
      <c r="F191" s="454"/>
      <c r="G191" s="454"/>
      <c r="H191" s="447"/>
      <c r="I191" s="460"/>
      <c r="J191" s="460"/>
      <c r="K191" s="449"/>
      <c r="L191" s="449"/>
      <c r="M191" s="449"/>
      <c r="N191" s="449"/>
      <c r="O191" s="446"/>
      <c r="P191" s="446"/>
      <c r="Q191" s="446"/>
      <c r="R191" s="449"/>
      <c r="S191" s="449"/>
      <c r="T191" s="449"/>
      <c r="U191" s="449"/>
      <c r="V191" s="452"/>
      <c r="W191" s="449"/>
      <c r="X191" s="446"/>
      <c r="Y191" s="446"/>
      <c r="Z191" s="446"/>
      <c r="AA191" s="446"/>
      <c r="AB191" s="449"/>
    </row>
    <row r="192" ht="18.0" customHeight="1">
      <c r="A192" s="446"/>
      <c r="B192" s="447"/>
      <c r="C192" s="447"/>
      <c r="D192" s="447"/>
      <c r="E192" s="447"/>
      <c r="F192" s="454"/>
      <c r="G192" s="454"/>
      <c r="H192" s="447"/>
      <c r="I192" s="460"/>
      <c r="J192" s="460"/>
      <c r="K192" s="449"/>
      <c r="L192" s="449"/>
      <c r="M192" s="449"/>
      <c r="N192" s="449"/>
      <c r="O192" s="446"/>
      <c r="P192" s="446"/>
      <c r="Q192" s="446"/>
      <c r="R192" s="449"/>
      <c r="S192" s="449"/>
      <c r="T192" s="449"/>
      <c r="U192" s="449"/>
      <c r="V192" s="452"/>
      <c r="W192" s="449"/>
      <c r="X192" s="446"/>
      <c r="Y192" s="446"/>
      <c r="Z192" s="446"/>
      <c r="AA192" s="446"/>
      <c r="AB192" s="449"/>
    </row>
    <row r="193" ht="18.0" customHeight="1">
      <c r="A193" s="446"/>
      <c r="B193" s="447"/>
      <c r="C193" s="447"/>
      <c r="D193" s="447"/>
      <c r="E193" s="447"/>
      <c r="F193" s="454"/>
      <c r="G193" s="454"/>
      <c r="H193" s="447"/>
      <c r="I193" s="460"/>
      <c r="J193" s="460"/>
      <c r="K193" s="449"/>
      <c r="L193" s="449"/>
      <c r="M193" s="449"/>
      <c r="N193" s="449"/>
      <c r="O193" s="446"/>
      <c r="P193" s="446"/>
      <c r="Q193" s="446"/>
      <c r="R193" s="449"/>
      <c r="S193" s="449"/>
      <c r="T193" s="449"/>
      <c r="U193" s="449"/>
      <c r="V193" s="452"/>
      <c r="W193" s="449"/>
      <c r="X193" s="446"/>
      <c r="Y193" s="446"/>
      <c r="Z193" s="446"/>
      <c r="AA193" s="446"/>
      <c r="AB193" s="449"/>
    </row>
    <row r="194" ht="18.0" customHeight="1">
      <c r="A194" s="446"/>
      <c r="B194" s="447"/>
      <c r="C194" s="447"/>
      <c r="D194" s="447"/>
      <c r="E194" s="447"/>
      <c r="F194" s="454"/>
      <c r="G194" s="454"/>
      <c r="H194" s="447"/>
      <c r="I194" s="460"/>
      <c r="J194" s="460"/>
      <c r="K194" s="449"/>
      <c r="L194" s="449"/>
      <c r="M194" s="449"/>
      <c r="N194" s="449"/>
      <c r="O194" s="446"/>
      <c r="P194" s="446"/>
      <c r="Q194" s="446"/>
      <c r="R194" s="449"/>
      <c r="S194" s="449"/>
      <c r="T194" s="449"/>
      <c r="U194" s="449"/>
      <c r="V194" s="452"/>
      <c r="W194" s="449"/>
      <c r="X194" s="446"/>
      <c r="Y194" s="446"/>
      <c r="Z194" s="446"/>
      <c r="AA194" s="446"/>
      <c r="AB194" s="449"/>
    </row>
    <row r="195" ht="18.0" customHeight="1">
      <c r="A195" s="446"/>
      <c r="B195" s="447"/>
      <c r="C195" s="447"/>
      <c r="D195" s="447"/>
      <c r="E195" s="447"/>
      <c r="F195" s="454"/>
      <c r="G195" s="454"/>
      <c r="H195" s="447"/>
      <c r="I195" s="460"/>
      <c r="J195" s="460"/>
      <c r="K195" s="449"/>
      <c r="L195" s="449"/>
      <c r="M195" s="449"/>
      <c r="N195" s="449"/>
      <c r="O195" s="446"/>
      <c r="P195" s="446"/>
      <c r="Q195" s="446"/>
      <c r="R195" s="449"/>
      <c r="S195" s="449"/>
      <c r="T195" s="449"/>
      <c r="U195" s="449"/>
      <c r="V195" s="452"/>
      <c r="W195" s="449"/>
      <c r="X195" s="446"/>
      <c r="Y195" s="446"/>
      <c r="Z195" s="446"/>
      <c r="AA195" s="446"/>
      <c r="AB195" s="449"/>
    </row>
    <row r="196" ht="18.0" customHeight="1">
      <c r="A196" s="446"/>
      <c r="B196" s="447"/>
      <c r="C196" s="447"/>
      <c r="D196" s="447"/>
      <c r="E196" s="447"/>
      <c r="F196" s="454"/>
      <c r="G196" s="454"/>
      <c r="H196" s="447"/>
      <c r="I196" s="460"/>
      <c r="J196" s="460"/>
      <c r="K196" s="449"/>
      <c r="L196" s="449"/>
      <c r="M196" s="449"/>
      <c r="N196" s="449"/>
      <c r="O196" s="446"/>
      <c r="P196" s="446"/>
      <c r="Q196" s="446"/>
      <c r="R196" s="449"/>
      <c r="S196" s="449"/>
      <c r="T196" s="449"/>
      <c r="U196" s="449"/>
      <c r="V196" s="452"/>
      <c r="W196" s="449"/>
      <c r="X196" s="446"/>
      <c r="Y196" s="446"/>
      <c r="Z196" s="446"/>
      <c r="AA196" s="446"/>
      <c r="AB196" s="449"/>
    </row>
    <row r="197" ht="18.0" customHeight="1">
      <c r="A197" s="446"/>
      <c r="B197" s="447"/>
      <c r="C197" s="447"/>
      <c r="D197" s="447"/>
      <c r="E197" s="447"/>
      <c r="F197" s="454"/>
      <c r="G197" s="454"/>
      <c r="H197" s="447"/>
      <c r="I197" s="460"/>
      <c r="J197" s="460"/>
      <c r="K197" s="449"/>
      <c r="L197" s="449"/>
      <c r="M197" s="449"/>
      <c r="N197" s="449"/>
      <c r="O197" s="446"/>
      <c r="P197" s="446"/>
      <c r="Q197" s="446"/>
      <c r="R197" s="449"/>
      <c r="S197" s="449"/>
      <c r="T197" s="449"/>
      <c r="U197" s="449"/>
      <c r="V197" s="452"/>
      <c r="W197" s="449"/>
      <c r="X197" s="446"/>
      <c r="Y197" s="446"/>
      <c r="Z197" s="446"/>
      <c r="AA197" s="446"/>
      <c r="AB197" s="449"/>
    </row>
    <row r="198" ht="18.0" customHeight="1">
      <c r="A198" s="446"/>
      <c r="B198" s="447"/>
      <c r="C198" s="447"/>
      <c r="D198" s="447"/>
      <c r="E198" s="447"/>
      <c r="F198" s="454"/>
      <c r="G198" s="454"/>
      <c r="H198" s="447"/>
      <c r="I198" s="460"/>
      <c r="J198" s="460"/>
      <c r="K198" s="449"/>
      <c r="L198" s="449"/>
      <c r="M198" s="449"/>
      <c r="N198" s="449"/>
      <c r="O198" s="446"/>
      <c r="P198" s="446"/>
      <c r="Q198" s="446"/>
      <c r="R198" s="449"/>
      <c r="S198" s="449"/>
      <c r="T198" s="449"/>
      <c r="U198" s="449"/>
      <c r="V198" s="452"/>
      <c r="W198" s="449"/>
      <c r="X198" s="446"/>
      <c r="Y198" s="446"/>
      <c r="Z198" s="446"/>
      <c r="AA198" s="446"/>
      <c r="AB198" s="449"/>
    </row>
    <row r="199" ht="18.0" customHeight="1">
      <c r="A199" s="446"/>
      <c r="B199" s="447"/>
      <c r="C199" s="447"/>
      <c r="D199" s="447"/>
      <c r="E199" s="447"/>
      <c r="F199" s="454"/>
      <c r="G199" s="454"/>
      <c r="H199" s="447"/>
      <c r="I199" s="460"/>
      <c r="J199" s="460"/>
      <c r="K199" s="449"/>
      <c r="L199" s="449"/>
      <c r="M199" s="449"/>
      <c r="N199" s="449"/>
      <c r="O199" s="446"/>
      <c r="P199" s="446"/>
      <c r="Q199" s="446"/>
      <c r="R199" s="449"/>
      <c r="S199" s="449"/>
      <c r="T199" s="449"/>
      <c r="U199" s="449"/>
      <c r="V199" s="452"/>
      <c r="W199" s="449"/>
      <c r="X199" s="446"/>
      <c r="Y199" s="446"/>
      <c r="Z199" s="446"/>
      <c r="AA199" s="446"/>
      <c r="AB199" s="449"/>
    </row>
    <row r="200" ht="18.0" customHeight="1">
      <c r="A200" s="446"/>
      <c r="B200" s="447"/>
      <c r="C200" s="447"/>
      <c r="D200" s="447"/>
      <c r="E200" s="447"/>
      <c r="F200" s="454"/>
      <c r="G200" s="454"/>
      <c r="H200" s="447"/>
      <c r="I200" s="460"/>
      <c r="J200" s="460"/>
      <c r="K200" s="449"/>
      <c r="L200" s="449"/>
      <c r="M200" s="449"/>
      <c r="N200" s="449"/>
      <c r="O200" s="446"/>
      <c r="P200" s="446"/>
      <c r="Q200" s="446"/>
      <c r="R200" s="449"/>
      <c r="S200" s="449"/>
      <c r="T200" s="449"/>
      <c r="U200" s="449"/>
      <c r="V200" s="452"/>
      <c r="W200" s="449"/>
      <c r="X200" s="446"/>
      <c r="Y200" s="446"/>
      <c r="Z200" s="446"/>
      <c r="AA200" s="446"/>
      <c r="AB200" s="449"/>
    </row>
    <row r="201" ht="18.0" customHeight="1">
      <c r="A201" s="446"/>
      <c r="B201" s="447"/>
      <c r="C201" s="447"/>
      <c r="D201" s="447"/>
      <c r="E201" s="447"/>
      <c r="F201" s="454"/>
      <c r="G201" s="454"/>
      <c r="H201" s="447"/>
      <c r="I201" s="460"/>
      <c r="J201" s="460"/>
      <c r="K201" s="449"/>
      <c r="L201" s="449"/>
      <c r="M201" s="449"/>
      <c r="N201" s="449"/>
      <c r="O201" s="446"/>
      <c r="P201" s="446"/>
      <c r="Q201" s="446"/>
      <c r="R201" s="449"/>
      <c r="S201" s="449"/>
      <c r="T201" s="449"/>
      <c r="U201" s="449"/>
      <c r="V201" s="452"/>
      <c r="W201" s="449"/>
      <c r="X201" s="446"/>
      <c r="Y201" s="446"/>
      <c r="Z201" s="446"/>
      <c r="AA201" s="446"/>
      <c r="AB201" s="449"/>
    </row>
    <row r="202" ht="18.0" customHeight="1">
      <c r="A202" s="446"/>
      <c r="B202" s="447"/>
      <c r="C202" s="447"/>
      <c r="D202" s="447"/>
      <c r="E202" s="447"/>
      <c r="F202" s="454"/>
      <c r="G202" s="454"/>
      <c r="H202" s="447"/>
      <c r="I202" s="460"/>
      <c r="J202" s="460"/>
      <c r="K202" s="449"/>
      <c r="L202" s="449"/>
      <c r="M202" s="449"/>
      <c r="N202" s="449"/>
      <c r="O202" s="446"/>
      <c r="P202" s="446"/>
      <c r="Q202" s="446"/>
      <c r="R202" s="449"/>
      <c r="S202" s="449"/>
      <c r="T202" s="449"/>
      <c r="U202" s="449"/>
      <c r="V202" s="452"/>
      <c r="W202" s="449"/>
      <c r="X202" s="446"/>
      <c r="Y202" s="446"/>
      <c r="Z202" s="446"/>
      <c r="AA202" s="446"/>
      <c r="AB202" s="449"/>
    </row>
    <row r="203" ht="18.0" customHeight="1">
      <c r="A203" s="446"/>
      <c r="B203" s="447"/>
      <c r="C203" s="447"/>
      <c r="D203" s="447"/>
      <c r="E203" s="447"/>
      <c r="F203" s="454"/>
      <c r="G203" s="454"/>
      <c r="H203" s="447"/>
      <c r="I203" s="460"/>
      <c r="J203" s="460"/>
      <c r="K203" s="449"/>
      <c r="L203" s="449"/>
      <c r="M203" s="449"/>
      <c r="N203" s="449"/>
      <c r="O203" s="446"/>
      <c r="P203" s="446"/>
      <c r="Q203" s="446"/>
      <c r="R203" s="449"/>
      <c r="S203" s="449"/>
      <c r="T203" s="449"/>
      <c r="U203" s="449"/>
      <c r="V203" s="452"/>
      <c r="W203" s="449"/>
      <c r="X203" s="446"/>
      <c r="Y203" s="446"/>
      <c r="Z203" s="446"/>
      <c r="AA203" s="446"/>
      <c r="AB203" s="449"/>
    </row>
    <row r="204" ht="18.0" customHeight="1">
      <c r="A204" s="446"/>
      <c r="B204" s="447"/>
      <c r="C204" s="447"/>
      <c r="D204" s="447"/>
      <c r="E204" s="447"/>
      <c r="F204" s="454"/>
      <c r="G204" s="454"/>
      <c r="H204" s="447"/>
      <c r="I204" s="460"/>
      <c r="J204" s="460"/>
      <c r="K204" s="449"/>
      <c r="L204" s="449"/>
      <c r="M204" s="449"/>
      <c r="N204" s="449"/>
      <c r="O204" s="446"/>
      <c r="P204" s="446"/>
      <c r="Q204" s="446"/>
      <c r="R204" s="449"/>
      <c r="S204" s="449"/>
      <c r="T204" s="449"/>
      <c r="U204" s="449"/>
      <c r="V204" s="452"/>
      <c r="W204" s="449"/>
      <c r="X204" s="446"/>
      <c r="Y204" s="446"/>
      <c r="Z204" s="446"/>
      <c r="AA204" s="446"/>
      <c r="AB204" s="449"/>
    </row>
    <row r="205" ht="18.0" customHeight="1">
      <c r="A205" s="446"/>
      <c r="B205" s="447"/>
      <c r="C205" s="447"/>
      <c r="D205" s="447"/>
      <c r="E205" s="447"/>
      <c r="F205" s="454"/>
      <c r="G205" s="454"/>
      <c r="H205" s="447"/>
      <c r="I205" s="460"/>
      <c r="J205" s="460"/>
      <c r="K205" s="449"/>
      <c r="L205" s="449"/>
      <c r="M205" s="449"/>
      <c r="N205" s="449"/>
      <c r="O205" s="446"/>
      <c r="P205" s="446"/>
      <c r="Q205" s="446"/>
      <c r="R205" s="449"/>
      <c r="S205" s="449"/>
      <c r="T205" s="449"/>
      <c r="U205" s="449"/>
      <c r="V205" s="452"/>
      <c r="W205" s="449"/>
      <c r="X205" s="446"/>
      <c r="Y205" s="446"/>
      <c r="Z205" s="446"/>
      <c r="AA205" s="446"/>
      <c r="AB205" s="449"/>
    </row>
    <row r="206" ht="18.0" customHeight="1">
      <c r="A206" s="446"/>
      <c r="B206" s="447"/>
      <c r="C206" s="447"/>
      <c r="D206" s="447"/>
      <c r="E206" s="447"/>
      <c r="F206" s="454"/>
      <c r="G206" s="454"/>
      <c r="H206" s="447"/>
      <c r="I206" s="460"/>
      <c r="J206" s="460"/>
      <c r="K206" s="449"/>
      <c r="L206" s="449"/>
      <c r="M206" s="449"/>
      <c r="N206" s="449"/>
      <c r="O206" s="446"/>
      <c r="P206" s="446"/>
      <c r="Q206" s="446"/>
      <c r="R206" s="449"/>
      <c r="S206" s="449"/>
      <c r="T206" s="449"/>
      <c r="U206" s="449"/>
      <c r="V206" s="452"/>
      <c r="W206" s="449"/>
      <c r="X206" s="446"/>
      <c r="Y206" s="446"/>
      <c r="Z206" s="446"/>
      <c r="AA206" s="446"/>
      <c r="AB206" s="449"/>
    </row>
    <row r="207" ht="18.0" customHeight="1">
      <c r="A207" s="446"/>
      <c r="B207" s="447"/>
      <c r="C207" s="447"/>
      <c r="D207" s="447"/>
      <c r="E207" s="447"/>
      <c r="F207" s="454"/>
      <c r="G207" s="454"/>
      <c r="H207" s="447"/>
      <c r="I207" s="460"/>
      <c r="J207" s="460"/>
      <c r="K207" s="449"/>
      <c r="L207" s="449"/>
      <c r="M207" s="449"/>
      <c r="N207" s="449"/>
      <c r="O207" s="446"/>
      <c r="P207" s="446"/>
      <c r="Q207" s="446"/>
      <c r="R207" s="449"/>
      <c r="S207" s="449"/>
      <c r="T207" s="449"/>
      <c r="U207" s="449"/>
      <c r="V207" s="452"/>
      <c r="W207" s="449"/>
      <c r="X207" s="446"/>
      <c r="Y207" s="446"/>
      <c r="Z207" s="446"/>
      <c r="AA207" s="446"/>
      <c r="AB207" s="449"/>
    </row>
    <row r="208" ht="18.0" customHeight="1">
      <c r="A208" s="446"/>
      <c r="B208" s="447"/>
      <c r="C208" s="447"/>
      <c r="D208" s="447"/>
      <c r="E208" s="447"/>
      <c r="F208" s="454"/>
      <c r="G208" s="454"/>
      <c r="H208" s="447"/>
      <c r="I208" s="460"/>
      <c r="J208" s="460"/>
      <c r="K208" s="449"/>
      <c r="L208" s="449"/>
      <c r="M208" s="449"/>
      <c r="N208" s="449"/>
      <c r="O208" s="446"/>
      <c r="P208" s="446"/>
      <c r="Q208" s="446"/>
      <c r="R208" s="449"/>
      <c r="S208" s="449"/>
      <c r="T208" s="449"/>
      <c r="U208" s="449"/>
      <c r="V208" s="452"/>
      <c r="W208" s="449"/>
      <c r="X208" s="446"/>
      <c r="Y208" s="446"/>
      <c r="Z208" s="446"/>
      <c r="AA208" s="446"/>
      <c r="AB208" s="449"/>
    </row>
    <row r="209" ht="18.0" customHeight="1">
      <c r="A209" s="446"/>
      <c r="B209" s="447"/>
      <c r="C209" s="447"/>
      <c r="D209" s="447"/>
      <c r="E209" s="447"/>
      <c r="F209" s="454"/>
      <c r="G209" s="454"/>
      <c r="H209" s="447"/>
      <c r="I209" s="460"/>
      <c r="J209" s="460"/>
      <c r="K209" s="449"/>
      <c r="L209" s="449"/>
      <c r="M209" s="449"/>
      <c r="N209" s="449"/>
      <c r="O209" s="446"/>
      <c r="P209" s="446"/>
      <c r="Q209" s="446"/>
      <c r="R209" s="449"/>
      <c r="S209" s="449"/>
      <c r="T209" s="449"/>
      <c r="U209" s="449"/>
      <c r="V209" s="452"/>
      <c r="W209" s="449"/>
      <c r="X209" s="446"/>
      <c r="Y209" s="446"/>
      <c r="Z209" s="446"/>
      <c r="AA209" s="446"/>
      <c r="AB209" s="449"/>
    </row>
    <row r="210" ht="18.0" customHeight="1">
      <c r="A210" s="446"/>
      <c r="B210" s="447"/>
      <c r="C210" s="447"/>
      <c r="D210" s="447"/>
      <c r="E210" s="447"/>
      <c r="F210" s="454"/>
      <c r="G210" s="454"/>
      <c r="H210" s="447"/>
      <c r="I210" s="460"/>
      <c r="J210" s="460"/>
      <c r="K210" s="449"/>
      <c r="L210" s="449"/>
      <c r="M210" s="449"/>
      <c r="N210" s="449"/>
      <c r="O210" s="446"/>
      <c r="P210" s="446"/>
      <c r="Q210" s="446"/>
      <c r="R210" s="449"/>
      <c r="S210" s="449"/>
      <c r="T210" s="449"/>
      <c r="U210" s="449"/>
      <c r="V210" s="452"/>
      <c r="W210" s="449"/>
      <c r="X210" s="446"/>
      <c r="Y210" s="446"/>
      <c r="Z210" s="446"/>
      <c r="AA210" s="446"/>
      <c r="AB210" s="449"/>
    </row>
    <row r="211" ht="18.0" customHeight="1">
      <c r="A211" s="446"/>
      <c r="B211" s="447"/>
      <c r="C211" s="447"/>
      <c r="D211" s="447"/>
      <c r="E211" s="447"/>
      <c r="F211" s="454"/>
      <c r="G211" s="454"/>
      <c r="H211" s="447"/>
      <c r="I211" s="460"/>
      <c r="J211" s="460"/>
      <c r="K211" s="449"/>
      <c r="L211" s="449"/>
      <c r="M211" s="449"/>
      <c r="N211" s="449"/>
      <c r="O211" s="446"/>
      <c r="P211" s="446"/>
      <c r="Q211" s="446"/>
      <c r="R211" s="449"/>
      <c r="S211" s="449"/>
      <c r="T211" s="449"/>
      <c r="U211" s="449"/>
      <c r="V211" s="452"/>
      <c r="W211" s="449"/>
      <c r="X211" s="446"/>
      <c r="Y211" s="446"/>
      <c r="Z211" s="446"/>
      <c r="AA211" s="446"/>
      <c r="AB211" s="449"/>
    </row>
    <row r="212" ht="18.0" customHeight="1">
      <c r="A212" s="446"/>
      <c r="B212" s="447"/>
      <c r="C212" s="447"/>
      <c r="D212" s="447"/>
      <c r="E212" s="447"/>
      <c r="F212" s="454"/>
      <c r="G212" s="454"/>
      <c r="H212" s="447"/>
      <c r="I212" s="460"/>
      <c r="J212" s="460"/>
      <c r="K212" s="449"/>
      <c r="L212" s="449"/>
      <c r="M212" s="449"/>
      <c r="N212" s="449"/>
      <c r="O212" s="446"/>
      <c r="P212" s="446"/>
      <c r="Q212" s="446"/>
      <c r="R212" s="449"/>
      <c r="S212" s="449"/>
      <c r="T212" s="449"/>
      <c r="U212" s="449"/>
      <c r="V212" s="452"/>
      <c r="W212" s="449"/>
      <c r="X212" s="446"/>
      <c r="Y212" s="446"/>
      <c r="Z212" s="446"/>
      <c r="AA212" s="446"/>
      <c r="AB212" s="449"/>
    </row>
    <row r="213" ht="18.0" customHeight="1">
      <c r="A213" s="446"/>
      <c r="B213" s="447"/>
      <c r="C213" s="447"/>
      <c r="D213" s="447"/>
      <c r="E213" s="447"/>
      <c r="F213" s="454"/>
      <c r="G213" s="454"/>
      <c r="H213" s="447"/>
      <c r="I213" s="460"/>
      <c r="J213" s="460"/>
      <c r="K213" s="449"/>
      <c r="L213" s="449"/>
      <c r="M213" s="449"/>
      <c r="N213" s="449"/>
      <c r="O213" s="446"/>
      <c r="P213" s="446"/>
      <c r="Q213" s="446"/>
      <c r="R213" s="449"/>
      <c r="S213" s="449"/>
      <c r="T213" s="449"/>
      <c r="U213" s="449"/>
      <c r="V213" s="452"/>
      <c r="W213" s="449"/>
      <c r="X213" s="446"/>
      <c r="Y213" s="446"/>
      <c r="Z213" s="446"/>
      <c r="AA213" s="446"/>
      <c r="AB213" s="449"/>
    </row>
    <row r="214" ht="18.0" customHeight="1">
      <c r="A214" s="446"/>
      <c r="B214" s="447"/>
      <c r="C214" s="447"/>
      <c r="D214" s="447"/>
      <c r="E214" s="447"/>
      <c r="F214" s="454"/>
      <c r="G214" s="454"/>
      <c r="H214" s="447"/>
      <c r="I214" s="460"/>
      <c r="J214" s="460"/>
      <c r="K214" s="449"/>
      <c r="L214" s="449"/>
      <c r="M214" s="449"/>
      <c r="N214" s="449"/>
      <c r="O214" s="446"/>
      <c r="P214" s="446"/>
      <c r="Q214" s="446"/>
      <c r="R214" s="449"/>
      <c r="S214" s="449"/>
      <c r="T214" s="449"/>
      <c r="U214" s="449"/>
      <c r="V214" s="452"/>
      <c r="W214" s="449"/>
      <c r="X214" s="446"/>
      <c r="Y214" s="446"/>
      <c r="Z214" s="446"/>
      <c r="AA214" s="446"/>
      <c r="AB214" s="449"/>
    </row>
    <row r="215" ht="18.0" customHeight="1">
      <c r="A215" s="446"/>
      <c r="B215" s="447"/>
      <c r="C215" s="447"/>
      <c r="D215" s="447"/>
      <c r="E215" s="447"/>
      <c r="F215" s="454"/>
      <c r="G215" s="454"/>
      <c r="H215" s="447"/>
      <c r="I215" s="460"/>
      <c r="J215" s="460"/>
      <c r="K215" s="449"/>
      <c r="L215" s="449"/>
      <c r="M215" s="449"/>
      <c r="N215" s="449"/>
      <c r="O215" s="446"/>
      <c r="P215" s="446"/>
      <c r="Q215" s="446"/>
      <c r="R215" s="449"/>
      <c r="S215" s="449"/>
      <c r="T215" s="449"/>
      <c r="U215" s="449"/>
      <c r="V215" s="452"/>
      <c r="W215" s="449"/>
      <c r="X215" s="446"/>
      <c r="Y215" s="446"/>
      <c r="Z215" s="446"/>
      <c r="AA215" s="446"/>
      <c r="AB215" s="449"/>
    </row>
    <row r="216" ht="18.0" customHeight="1">
      <c r="A216" s="446"/>
      <c r="B216" s="447"/>
      <c r="C216" s="447"/>
      <c r="D216" s="447"/>
      <c r="E216" s="447"/>
      <c r="F216" s="454"/>
      <c r="G216" s="454"/>
      <c r="H216" s="447"/>
      <c r="I216" s="460"/>
      <c r="J216" s="460"/>
      <c r="K216" s="449"/>
      <c r="L216" s="449"/>
      <c r="M216" s="449"/>
      <c r="N216" s="449"/>
      <c r="O216" s="446"/>
      <c r="P216" s="446"/>
      <c r="Q216" s="446"/>
      <c r="R216" s="449"/>
      <c r="S216" s="449"/>
      <c r="T216" s="449"/>
      <c r="U216" s="449"/>
      <c r="V216" s="452"/>
      <c r="W216" s="449"/>
      <c r="X216" s="446"/>
      <c r="Y216" s="446"/>
      <c r="Z216" s="446"/>
      <c r="AA216" s="446"/>
      <c r="AB216" s="449"/>
    </row>
    <row r="217" ht="18.0" customHeight="1">
      <c r="A217" s="446"/>
      <c r="B217" s="447"/>
      <c r="C217" s="447"/>
      <c r="D217" s="447"/>
      <c r="E217" s="447"/>
      <c r="F217" s="454"/>
      <c r="G217" s="454"/>
      <c r="H217" s="447"/>
      <c r="I217" s="460"/>
      <c r="J217" s="460"/>
      <c r="K217" s="449"/>
      <c r="L217" s="449"/>
      <c r="M217" s="449"/>
      <c r="N217" s="449"/>
      <c r="O217" s="446"/>
      <c r="P217" s="446"/>
      <c r="Q217" s="446"/>
      <c r="R217" s="449"/>
      <c r="S217" s="449"/>
      <c r="T217" s="449"/>
      <c r="U217" s="449"/>
      <c r="V217" s="452"/>
      <c r="W217" s="449"/>
      <c r="X217" s="446"/>
      <c r="Y217" s="446"/>
      <c r="Z217" s="446"/>
      <c r="AA217" s="446"/>
      <c r="AB217" s="449"/>
    </row>
    <row r="218" ht="18.0" customHeight="1">
      <c r="A218" s="446"/>
      <c r="B218" s="447"/>
      <c r="C218" s="447"/>
      <c r="D218" s="447"/>
      <c r="E218" s="447"/>
      <c r="F218" s="454"/>
      <c r="G218" s="454"/>
      <c r="H218" s="447"/>
      <c r="I218" s="460"/>
      <c r="J218" s="460"/>
      <c r="K218" s="449"/>
      <c r="L218" s="449"/>
      <c r="M218" s="449"/>
      <c r="N218" s="449"/>
      <c r="O218" s="446"/>
      <c r="P218" s="446"/>
      <c r="Q218" s="446"/>
      <c r="R218" s="449"/>
      <c r="S218" s="449"/>
      <c r="T218" s="449"/>
      <c r="U218" s="449"/>
      <c r="V218" s="452"/>
      <c r="W218" s="449"/>
      <c r="X218" s="446"/>
      <c r="Y218" s="446"/>
      <c r="Z218" s="446"/>
      <c r="AA218" s="446"/>
      <c r="AB218" s="449"/>
    </row>
    <row r="219" ht="18.0" customHeight="1">
      <c r="A219" s="446"/>
      <c r="B219" s="447"/>
      <c r="C219" s="447"/>
      <c r="D219" s="447"/>
      <c r="E219" s="447"/>
      <c r="F219" s="454"/>
      <c r="G219" s="454"/>
      <c r="H219" s="447"/>
      <c r="I219" s="460"/>
      <c r="J219" s="460"/>
      <c r="K219" s="449"/>
      <c r="L219" s="449"/>
      <c r="M219" s="449"/>
      <c r="N219" s="449"/>
      <c r="O219" s="446"/>
      <c r="P219" s="446"/>
      <c r="Q219" s="446"/>
      <c r="R219" s="449"/>
      <c r="S219" s="449"/>
      <c r="T219" s="449"/>
      <c r="U219" s="449"/>
      <c r="V219" s="452"/>
      <c r="W219" s="449"/>
      <c r="X219" s="446"/>
      <c r="Y219" s="446"/>
      <c r="Z219" s="446"/>
      <c r="AA219" s="446"/>
      <c r="AB219" s="449"/>
    </row>
    <row r="220" ht="18.0" customHeight="1">
      <c r="A220" s="446"/>
      <c r="B220" s="447"/>
      <c r="C220" s="447"/>
      <c r="D220" s="447"/>
      <c r="E220" s="447"/>
      <c r="F220" s="454"/>
      <c r="G220" s="454"/>
      <c r="H220" s="447"/>
      <c r="I220" s="460"/>
      <c r="J220" s="460"/>
      <c r="K220" s="449"/>
      <c r="L220" s="449"/>
      <c r="M220" s="449"/>
      <c r="N220" s="449"/>
      <c r="O220" s="446"/>
      <c r="P220" s="446"/>
      <c r="Q220" s="446"/>
      <c r="R220" s="449"/>
      <c r="S220" s="449"/>
      <c r="T220" s="449"/>
      <c r="U220" s="449"/>
      <c r="V220" s="452"/>
      <c r="W220" s="449"/>
      <c r="X220" s="446"/>
      <c r="Y220" s="446"/>
      <c r="Z220" s="446"/>
      <c r="AA220" s="446"/>
      <c r="AB220" s="449"/>
    </row>
    <row r="221" ht="18.0" customHeight="1">
      <c r="A221" s="446"/>
      <c r="B221" s="447"/>
      <c r="C221" s="447"/>
      <c r="D221" s="447"/>
      <c r="E221" s="447"/>
      <c r="F221" s="454"/>
      <c r="G221" s="454"/>
      <c r="H221" s="447"/>
      <c r="I221" s="460"/>
      <c r="J221" s="460"/>
      <c r="K221" s="449"/>
      <c r="L221" s="449"/>
      <c r="M221" s="449"/>
      <c r="N221" s="449"/>
      <c r="O221" s="446"/>
      <c r="P221" s="446"/>
      <c r="Q221" s="446"/>
      <c r="R221" s="449"/>
      <c r="S221" s="449"/>
      <c r="T221" s="449"/>
      <c r="U221" s="449"/>
      <c r="V221" s="452"/>
      <c r="W221" s="449"/>
      <c r="X221" s="446"/>
      <c r="Y221" s="446"/>
      <c r="Z221" s="446"/>
      <c r="AA221" s="446"/>
      <c r="AB221" s="449"/>
    </row>
    <row r="222" ht="18.0" customHeight="1">
      <c r="A222" s="446"/>
      <c r="B222" s="447"/>
      <c r="C222" s="447"/>
      <c r="D222" s="447"/>
      <c r="E222" s="447"/>
      <c r="F222" s="454"/>
      <c r="G222" s="454"/>
      <c r="H222" s="447"/>
      <c r="I222" s="460"/>
      <c r="J222" s="460"/>
      <c r="K222" s="449"/>
      <c r="L222" s="449"/>
      <c r="M222" s="449"/>
      <c r="N222" s="449"/>
      <c r="O222" s="446"/>
      <c r="P222" s="446"/>
      <c r="Q222" s="446"/>
      <c r="R222" s="449"/>
      <c r="S222" s="449"/>
      <c r="T222" s="449"/>
      <c r="U222" s="449"/>
      <c r="V222" s="452"/>
      <c r="W222" s="449"/>
      <c r="X222" s="446"/>
      <c r="Y222" s="446"/>
      <c r="Z222" s="446"/>
      <c r="AA222" s="446"/>
      <c r="AB222" s="449"/>
    </row>
    <row r="223" ht="18.0" customHeight="1">
      <c r="A223" s="446"/>
      <c r="B223" s="447"/>
      <c r="C223" s="447"/>
      <c r="D223" s="447"/>
      <c r="E223" s="447"/>
      <c r="F223" s="454"/>
      <c r="G223" s="454"/>
      <c r="H223" s="447"/>
      <c r="I223" s="460"/>
      <c r="J223" s="460"/>
      <c r="K223" s="449"/>
      <c r="L223" s="449"/>
      <c r="M223" s="449"/>
      <c r="N223" s="449"/>
      <c r="O223" s="446"/>
      <c r="P223" s="446"/>
      <c r="Q223" s="446"/>
      <c r="R223" s="449"/>
      <c r="S223" s="449"/>
      <c r="T223" s="449"/>
      <c r="U223" s="449"/>
      <c r="V223" s="452"/>
      <c r="W223" s="449"/>
      <c r="X223" s="446"/>
      <c r="Y223" s="446"/>
      <c r="Z223" s="446"/>
      <c r="AA223" s="446"/>
      <c r="AB223" s="449"/>
    </row>
    <row r="224" ht="18.0" customHeight="1">
      <c r="A224" s="446"/>
      <c r="B224" s="447"/>
      <c r="C224" s="447"/>
      <c r="D224" s="447"/>
      <c r="E224" s="447"/>
      <c r="F224" s="454"/>
      <c r="G224" s="454"/>
      <c r="H224" s="447"/>
      <c r="I224" s="460"/>
      <c r="J224" s="460"/>
      <c r="K224" s="449"/>
      <c r="L224" s="449"/>
      <c r="M224" s="449"/>
      <c r="N224" s="449"/>
      <c r="O224" s="446"/>
      <c r="P224" s="446"/>
      <c r="Q224" s="446"/>
      <c r="R224" s="449"/>
      <c r="S224" s="449"/>
      <c r="T224" s="449"/>
      <c r="U224" s="449"/>
      <c r="V224" s="452"/>
      <c r="W224" s="449"/>
      <c r="X224" s="446"/>
      <c r="Y224" s="446"/>
      <c r="Z224" s="446"/>
      <c r="AA224" s="446"/>
      <c r="AB224" s="449"/>
    </row>
    <row r="225" ht="18.0" customHeight="1">
      <c r="A225" s="446"/>
      <c r="B225" s="447"/>
      <c r="C225" s="447"/>
      <c r="D225" s="447"/>
      <c r="E225" s="447"/>
      <c r="F225" s="454"/>
      <c r="G225" s="454"/>
      <c r="H225" s="447"/>
      <c r="I225" s="460"/>
      <c r="J225" s="460"/>
      <c r="K225" s="449"/>
      <c r="L225" s="449"/>
      <c r="M225" s="449"/>
      <c r="N225" s="449"/>
      <c r="O225" s="446"/>
      <c r="P225" s="446"/>
      <c r="Q225" s="446"/>
      <c r="R225" s="449"/>
      <c r="S225" s="449"/>
      <c r="T225" s="449"/>
      <c r="U225" s="449"/>
      <c r="V225" s="452"/>
      <c r="W225" s="449"/>
      <c r="X225" s="446"/>
      <c r="Y225" s="446"/>
      <c r="Z225" s="446"/>
      <c r="AA225" s="446"/>
      <c r="AB225" s="449"/>
    </row>
    <row r="226" ht="18.0" customHeight="1">
      <c r="A226" s="446"/>
      <c r="B226" s="447"/>
      <c r="C226" s="447"/>
      <c r="D226" s="447"/>
      <c r="E226" s="447"/>
      <c r="F226" s="454"/>
      <c r="G226" s="454"/>
      <c r="H226" s="447"/>
      <c r="I226" s="460"/>
      <c r="J226" s="460"/>
      <c r="K226" s="449"/>
      <c r="L226" s="449"/>
      <c r="M226" s="449"/>
      <c r="N226" s="449"/>
      <c r="O226" s="446"/>
      <c r="P226" s="446"/>
      <c r="Q226" s="446"/>
      <c r="R226" s="449"/>
      <c r="S226" s="449"/>
      <c r="T226" s="449"/>
      <c r="U226" s="449"/>
      <c r="V226" s="452"/>
      <c r="W226" s="449"/>
      <c r="X226" s="446"/>
      <c r="Y226" s="446"/>
      <c r="Z226" s="446"/>
      <c r="AA226" s="446"/>
      <c r="AB226" s="449"/>
    </row>
    <row r="227" ht="18.0" customHeight="1">
      <c r="A227" s="446"/>
      <c r="B227" s="447"/>
      <c r="C227" s="447"/>
      <c r="D227" s="447"/>
      <c r="E227" s="447"/>
      <c r="F227" s="454"/>
      <c r="G227" s="454"/>
      <c r="H227" s="447"/>
      <c r="I227" s="460"/>
      <c r="J227" s="460"/>
      <c r="K227" s="449"/>
      <c r="L227" s="449"/>
      <c r="M227" s="449"/>
      <c r="N227" s="449"/>
      <c r="O227" s="446"/>
      <c r="P227" s="446"/>
      <c r="Q227" s="446"/>
      <c r="R227" s="449"/>
      <c r="S227" s="449"/>
      <c r="T227" s="449"/>
      <c r="U227" s="449"/>
      <c r="V227" s="452"/>
      <c r="W227" s="449"/>
      <c r="X227" s="446"/>
      <c r="Y227" s="446"/>
      <c r="Z227" s="446"/>
      <c r="AA227" s="446"/>
      <c r="AB227" s="449"/>
    </row>
    <row r="228" ht="18.0" customHeight="1">
      <c r="A228" s="446"/>
      <c r="B228" s="447"/>
      <c r="C228" s="447"/>
      <c r="D228" s="447"/>
      <c r="E228" s="447"/>
      <c r="F228" s="454"/>
      <c r="G228" s="454"/>
      <c r="H228" s="447"/>
      <c r="I228" s="460"/>
      <c r="J228" s="460"/>
      <c r="K228" s="449"/>
      <c r="L228" s="449"/>
      <c r="M228" s="449"/>
      <c r="N228" s="449"/>
      <c r="O228" s="446"/>
      <c r="P228" s="446"/>
      <c r="Q228" s="446"/>
      <c r="R228" s="449"/>
      <c r="S228" s="449"/>
      <c r="T228" s="449"/>
      <c r="U228" s="449"/>
      <c r="V228" s="452"/>
      <c r="W228" s="449"/>
      <c r="X228" s="446"/>
      <c r="Y228" s="446"/>
      <c r="Z228" s="446"/>
      <c r="AA228" s="446"/>
      <c r="AB228" s="449"/>
    </row>
    <row r="229" ht="18.0" customHeight="1">
      <c r="A229" s="446"/>
      <c r="B229" s="447"/>
      <c r="C229" s="447"/>
      <c r="D229" s="447"/>
      <c r="E229" s="447"/>
      <c r="F229" s="454"/>
      <c r="G229" s="454"/>
      <c r="H229" s="447"/>
      <c r="I229" s="460"/>
      <c r="J229" s="460"/>
      <c r="K229" s="449"/>
      <c r="L229" s="449"/>
      <c r="M229" s="449"/>
      <c r="N229" s="449"/>
      <c r="O229" s="446"/>
      <c r="P229" s="446"/>
      <c r="Q229" s="446"/>
      <c r="R229" s="449"/>
      <c r="S229" s="449"/>
      <c r="T229" s="449"/>
      <c r="U229" s="449"/>
      <c r="V229" s="452"/>
      <c r="W229" s="449"/>
      <c r="X229" s="446"/>
      <c r="Y229" s="446"/>
      <c r="Z229" s="446"/>
      <c r="AA229" s="446"/>
      <c r="AB229" s="449"/>
    </row>
    <row r="230" ht="18.0" customHeight="1">
      <c r="A230" s="446"/>
      <c r="B230" s="447"/>
      <c r="C230" s="447"/>
      <c r="D230" s="447"/>
      <c r="E230" s="447"/>
      <c r="F230" s="454"/>
      <c r="G230" s="454"/>
      <c r="H230" s="447"/>
      <c r="I230" s="460"/>
      <c r="J230" s="460"/>
      <c r="K230" s="449"/>
      <c r="L230" s="449"/>
      <c r="M230" s="449"/>
      <c r="N230" s="449"/>
      <c r="O230" s="446"/>
      <c r="P230" s="446"/>
      <c r="Q230" s="446"/>
      <c r="R230" s="449"/>
      <c r="S230" s="449"/>
      <c r="T230" s="449"/>
      <c r="U230" s="449"/>
      <c r="V230" s="452"/>
      <c r="W230" s="449"/>
      <c r="X230" s="446"/>
      <c r="Y230" s="446"/>
      <c r="Z230" s="446"/>
      <c r="AA230" s="446"/>
      <c r="AB230" s="449"/>
    </row>
    <row r="231" ht="18.0" customHeight="1">
      <c r="A231" s="446"/>
      <c r="B231" s="447"/>
      <c r="C231" s="447"/>
      <c r="D231" s="447"/>
      <c r="E231" s="447"/>
      <c r="F231" s="454"/>
      <c r="G231" s="454"/>
      <c r="H231" s="447"/>
      <c r="I231" s="460"/>
      <c r="J231" s="460"/>
      <c r="K231" s="449"/>
      <c r="L231" s="449"/>
      <c r="M231" s="449"/>
      <c r="N231" s="449"/>
      <c r="O231" s="446"/>
      <c r="P231" s="446"/>
      <c r="Q231" s="446"/>
      <c r="R231" s="449"/>
      <c r="S231" s="449"/>
      <c r="T231" s="449"/>
      <c r="U231" s="449"/>
      <c r="V231" s="452"/>
      <c r="W231" s="449"/>
      <c r="X231" s="446"/>
      <c r="Y231" s="446"/>
      <c r="Z231" s="446"/>
      <c r="AA231" s="446"/>
      <c r="AB231" s="449"/>
    </row>
    <row r="232" ht="18.0" customHeight="1">
      <c r="A232" s="446"/>
      <c r="B232" s="447"/>
      <c r="C232" s="447"/>
      <c r="D232" s="447"/>
      <c r="E232" s="447"/>
      <c r="F232" s="454"/>
      <c r="G232" s="454"/>
      <c r="H232" s="447"/>
      <c r="I232" s="460"/>
      <c r="J232" s="460"/>
      <c r="K232" s="449"/>
      <c r="L232" s="449"/>
      <c r="M232" s="449"/>
      <c r="N232" s="449"/>
      <c r="O232" s="446"/>
      <c r="P232" s="446"/>
      <c r="Q232" s="446"/>
      <c r="R232" s="449"/>
      <c r="S232" s="449"/>
      <c r="T232" s="449"/>
      <c r="U232" s="449"/>
      <c r="V232" s="452"/>
      <c r="W232" s="449"/>
      <c r="X232" s="446"/>
      <c r="Y232" s="446"/>
      <c r="Z232" s="446"/>
      <c r="AA232" s="446"/>
      <c r="AB232" s="449"/>
    </row>
    <row r="233" ht="18.0" customHeight="1">
      <c r="A233" s="446"/>
      <c r="B233" s="447"/>
      <c r="C233" s="447"/>
      <c r="D233" s="447"/>
      <c r="E233" s="447"/>
      <c r="F233" s="454"/>
      <c r="G233" s="454"/>
      <c r="H233" s="447"/>
      <c r="I233" s="460"/>
      <c r="J233" s="460"/>
      <c r="K233" s="449"/>
      <c r="L233" s="449"/>
      <c r="M233" s="449"/>
      <c r="N233" s="449"/>
      <c r="O233" s="446"/>
      <c r="P233" s="446"/>
      <c r="Q233" s="446"/>
      <c r="R233" s="449"/>
      <c r="S233" s="449"/>
      <c r="T233" s="449"/>
      <c r="U233" s="449"/>
      <c r="V233" s="452"/>
      <c r="W233" s="449"/>
      <c r="X233" s="446"/>
      <c r="Y233" s="446"/>
      <c r="Z233" s="446"/>
      <c r="AA233" s="446"/>
      <c r="AB233" s="449"/>
    </row>
    <row r="234" ht="18.0" customHeight="1">
      <c r="A234" s="446"/>
      <c r="B234" s="447"/>
      <c r="C234" s="447"/>
      <c r="D234" s="447"/>
      <c r="E234" s="447"/>
      <c r="F234" s="454"/>
      <c r="G234" s="454"/>
      <c r="H234" s="447"/>
      <c r="I234" s="460"/>
      <c r="J234" s="460"/>
      <c r="K234" s="449"/>
      <c r="L234" s="449"/>
      <c r="M234" s="449"/>
      <c r="N234" s="449"/>
      <c r="O234" s="446"/>
      <c r="P234" s="446"/>
      <c r="Q234" s="446"/>
      <c r="R234" s="449"/>
      <c r="S234" s="449"/>
      <c r="T234" s="449"/>
      <c r="U234" s="449"/>
      <c r="V234" s="452"/>
      <c r="W234" s="449"/>
      <c r="X234" s="446"/>
      <c r="Y234" s="446"/>
      <c r="Z234" s="446"/>
      <c r="AA234" s="446"/>
      <c r="AB234" s="449"/>
    </row>
    <row r="235" ht="18.0" customHeight="1">
      <c r="A235" s="446"/>
      <c r="B235" s="447"/>
      <c r="C235" s="447"/>
      <c r="D235" s="447"/>
      <c r="E235" s="447"/>
      <c r="F235" s="454"/>
      <c r="G235" s="454"/>
      <c r="H235" s="447"/>
      <c r="I235" s="460"/>
      <c r="J235" s="460"/>
      <c r="K235" s="449"/>
      <c r="L235" s="449"/>
      <c r="M235" s="449"/>
      <c r="N235" s="449"/>
      <c r="O235" s="446"/>
      <c r="P235" s="446"/>
      <c r="Q235" s="446"/>
      <c r="R235" s="449"/>
      <c r="S235" s="449"/>
      <c r="T235" s="449"/>
      <c r="U235" s="449"/>
      <c r="V235" s="452"/>
      <c r="W235" s="449"/>
      <c r="X235" s="446"/>
      <c r="Y235" s="446"/>
      <c r="Z235" s="446"/>
      <c r="AA235" s="446"/>
      <c r="AB235" s="449"/>
    </row>
    <row r="236" ht="18.0" customHeight="1">
      <c r="A236" s="446"/>
      <c r="B236" s="447"/>
      <c r="C236" s="447"/>
      <c r="D236" s="447"/>
      <c r="E236" s="447"/>
      <c r="F236" s="454"/>
      <c r="G236" s="454"/>
      <c r="H236" s="447"/>
      <c r="I236" s="460"/>
      <c r="J236" s="460"/>
      <c r="K236" s="449"/>
      <c r="L236" s="449"/>
      <c r="M236" s="449"/>
      <c r="N236" s="449"/>
      <c r="O236" s="446"/>
      <c r="P236" s="446"/>
      <c r="Q236" s="446"/>
      <c r="R236" s="449"/>
      <c r="S236" s="449"/>
      <c r="T236" s="449"/>
      <c r="U236" s="449"/>
      <c r="V236" s="452"/>
      <c r="W236" s="449"/>
      <c r="X236" s="446"/>
      <c r="Y236" s="446"/>
      <c r="Z236" s="446"/>
      <c r="AA236" s="446"/>
      <c r="AB236" s="449"/>
    </row>
    <row r="237" ht="18.0" customHeight="1">
      <c r="A237" s="446"/>
      <c r="B237" s="447"/>
      <c r="C237" s="447"/>
      <c r="D237" s="447"/>
      <c r="E237" s="447"/>
      <c r="F237" s="454"/>
      <c r="G237" s="454"/>
      <c r="H237" s="447"/>
      <c r="I237" s="460"/>
      <c r="J237" s="460"/>
      <c r="K237" s="449"/>
      <c r="L237" s="449"/>
      <c r="M237" s="449"/>
      <c r="N237" s="449"/>
      <c r="O237" s="446"/>
      <c r="P237" s="446"/>
      <c r="Q237" s="446"/>
      <c r="R237" s="449"/>
      <c r="S237" s="449"/>
      <c r="T237" s="449"/>
      <c r="U237" s="449"/>
      <c r="V237" s="452"/>
      <c r="W237" s="449"/>
      <c r="X237" s="446"/>
      <c r="Y237" s="446"/>
      <c r="Z237" s="446"/>
      <c r="AA237" s="446"/>
      <c r="AB237" s="449"/>
    </row>
    <row r="238" ht="18.0" customHeight="1">
      <c r="A238" s="446"/>
      <c r="B238" s="447"/>
      <c r="C238" s="447"/>
      <c r="D238" s="447"/>
      <c r="E238" s="447"/>
      <c r="F238" s="454"/>
      <c r="G238" s="454"/>
      <c r="H238" s="447"/>
      <c r="I238" s="460"/>
      <c r="J238" s="460"/>
      <c r="K238" s="449"/>
      <c r="L238" s="449"/>
      <c r="M238" s="449"/>
      <c r="N238" s="449"/>
      <c r="O238" s="446"/>
      <c r="P238" s="446"/>
      <c r="Q238" s="446"/>
      <c r="R238" s="449"/>
      <c r="S238" s="449"/>
      <c r="T238" s="449"/>
      <c r="U238" s="449"/>
      <c r="V238" s="452"/>
      <c r="W238" s="449"/>
      <c r="X238" s="446"/>
      <c r="Y238" s="446"/>
      <c r="Z238" s="446"/>
      <c r="AA238" s="446"/>
      <c r="AB238" s="449"/>
    </row>
    <row r="239" ht="18.0" customHeight="1">
      <c r="A239" s="446"/>
      <c r="B239" s="447"/>
      <c r="C239" s="447"/>
      <c r="D239" s="447"/>
      <c r="E239" s="447"/>
      <c r="F239" s="454"/>
      <c r="G239" s="454"/>
      <c r="H239" s="447"/>
      <c r="I239" s="460"/>
      <c r="J239" s="460"/>
      <c r="K239" s="449"/>
      <c r="L239" s="449"/>
      <c r="M239" s="449"/>
      <c r="N239" s="449"/>
      <c r="O239" s="446"/>
      <c r="P239" s="446"/>
      <c r="Q239" s="446"/>
      <c r="R239" s="449"/>
      <c r="S239" s="449"/>
      <c r="T239" s="449"/>
      <c r="U239" s="449"/>
      <c r="V239" s="452"/>
      <c r="W239" s="449"/>
      <c r="X239" s="446"/>
      <c r="Y239" s="446"/>
      <c r="Z239" s="446"/>
      <c r="AA239" s="446"/>
      <c r="AB239" s="449"/>
    </row>
    <row r="240" ht="18.0" customHeight="1">
      <c r="A240" s="446"/>
      <c r="B240" s="447"/>
      <c r="C240" s="447"/>
      <c r="D240" s="447"/>
      <c r="E240" s="447"/>
      <c r="F240" s="454"/>
      <c r="G240" s="454"/>
      <c r="H240" s="447"/>
      <c r="I240" s="460"/>
      <c r="J240" s="460"/>
      <c r="K240" s="449"/>
      <c r="L240" s="449"/>
      <c r="M240" s="449"/>
      <c r="N240" s="449"/>
      <c r="O240" s="446"/>
      <c r="P240" s="446"/>
      <c r="Q240" s="446"/>
      <c r="R240" s="449"/>
      <c r="S240" s="449"/>
      <c r="T240" s="449"/>
      <c r="U240" s="449"/>
      <c r="V240" s="452"/>
      <c r="W240" s="449"/>
      <c r="X240" s="446"/>
      <c r="Y240" s="446"/>
      <c r="Z240" s="446"/>
      <c r="AA240" s="446"/>
      <c r="AB240" s="449"/>
    </row>
    <row r="241" ht="18.0" customHeight="1">
      <c r="A241" s="446"/>
      <c r="B241" s="447"/>
      <c r="C241" s="447"/>
      <c r="D241" s="447"/>
      <c r="E241" s="447"/>
      <c r="F241" s="454"/>
      <c r="G241" s="454"/>
      <c r="H241" s="447"/>
      <c r="I241" s="460"/>
      <c r="J241" s="460"/>
      <c r="K241" s="449"/>
      <c r="L241" s="449"/>
      <c r="M241" s="449"/>
      <c r="N241" s="449"/>
      <c r="O241" s="446"/>
      <c r="P241" s="446"/>
      <c r="Q241" s="446"/>
      <c r="R241" s="449"/>
      <c r="S241" s="449"/>
      <c r="T241" s="449"/>
      <c r="U241" s="449"/>
      <c r="V241" s="452"/>
      <c r="W241" s="449"/>
      <c r="X241" s="446"/>
      <c r="Y241" s="446"/>
      <c r="Z241" s="446"/>
      <c r="AA241" s="446"/>
      <c r="AB241" s="449"/>
    </row>
    <row r="242" ht="18.0" customHeight="1">
      <c r="A242" s="446"/>
      <c r="B242" s="447"/>
      <c r="C242" s="447"/>
      <c r="D242" s="447"/>
      <c r="E242" s="447"/>
      <c r="F242" s="454"/>
      <c r="G242" s="454"/>
      <c r="H242" s="447"/>
      <c r="I242" s="460"/>
      <c r="J242" s="460"/>
      <c r="K242" s="449"/>
      <c r="L242" s="449"/>
      <c r="M242" s="449"/>
      <c r="N242" s="449"/>
      <c r="O242" s="446"/>
      <c r="P242" s="446"/>
      <c r="Q242" s="446"/>
      <c r="R242" s="449"/>
      <c r="S242" s="449"/>
      <c r="T242" s="449"/>
      <c r="U242" s="449"/>
      <c r="V242" s="452"/>
      <c r="W242" s="449"/>
      <c r="X242" s="446"/>
      <c r="Y242" s="446"/>
      <c r="Z242" s="446"/>
      <c r="AA242" s="446"/>
      <c r="AB242" s="449"/>
    </row>
    <row r="243" ht="18.0" customHeight="1">
      <c r="A243" s="446"/>
      <c r="B243" s="447"/>
      <c r="C243" s="447"/>
      <c r="D243" s="447"/>
      <c r="E243" s="447"/>
      <c r="F243" s="454"/>
      <c r="G243" s="454"/>
      <c r="H243" s="447"/>
      <c r="I243" s="460"/>
      <c r="J243" s="460"/>
      <c r="K243" s="449"/>
      <c r="L243" s="449"/>
      <c r="M243" s="449"/>
      <c r="N243" s="449"/>
      <c r="O243" s="446"/>
      <c r="P243" s="446"/>
      <c r="Q243" s="446"/>
      <c r="R243" s="449"/>
      <c r="S243" s="449"/>
      <c r="T243" s="449"/>
      <c r="U243" s="449"/>
      <c r="V243" s="452"/>
      <c r="W243" s="449"/>
      <c r="X243" s="446"/>
      <c r="Y243" s="446"/>
      <c r="Z243" s="446"/>
      <c r="AA243" s="446"/>
      <c r="AB243" s="449"/>
    </row>
    <row r="244" ht="18.0" customHeight="1">
      <c r="A244" s="446"/>
      <c r="B244" s="447"/>
      <c r="C244" s="447"/>
      <c r="D244" s="447"/>
      <c r="E244" s="447"/>
      <c r="F244" s="454"/>
      <c r="G244" s="454"/>
      <c r="H244" s="447"/>
      <c r="I244" s="460"/>
      <c r="J244" s="460"/>
      <c r="K244" s="449"/>
      <c r="L244" s="449"/>
      <c r="M244" s="449"/>
      <c r="N244" s="449"/>
      <c r="O244" s="446"/>
      <c r="P244" s="446"/>
      <c r="Q244" s="446"/>
      <c r="R244" s="449"/>
      <c r="S244" s="449"/>
      <c r="T244" s="449"/>
      <c r="U244" s="449"/>
      <c r="V244" s="452"/>
      <c r="W244" s="449"/>
      <c r="X244" s="446"/>
      <c r="Y244" s="446"/>
      <c r="Z244" s="446"/>
      <c r="AA244" s="446"/>
      <c r="AB244" s="449"/>
    </row>
    <row r="245" ht="18.0" customHeight="1">
      <c r="A245" s="446"/>
      <c r="B245" s="447"/>
      <c r="C245" s="447"/>
      <c r="D245" s="447"/>
      <c r="E245" s="447"/>
      <c r="F245" s="454"/>
      <c r="G245" s="454"/>
      <c r="H245" s="447"/>
      <c r="I245" s="460"/>
      <c r="J245" s="460"/>
      <c r="K245" s="449"/>
      <c r="L245" s="449"/>
      <c r="M245" s="449"/>
      <c r="N245" s="449"/>
      <c r="O245" s="446"/>
      <c r="P245" s="446"/>
      <c r="Q245" s="446"/>
      <c r="R245" s="449"/>
      <c r="S245" s="449"/>
      <c r="T245" s="449"/>
      <c r="U245" s="449"/>
      <c r="V245" s="452"/>
      <c r="W245" s="449"/>
      <c r="X245" s="446"/>
      <c r="Y245" s="446"/>
      <c r="Z245" s="446"/>
      <c r="AA245" s="446"/>
      <c r="AB245" s="449"/>
    </row>
    <row r="246" ht="18.0" customHeight="1">
      <c r="A246" s="446"/>
      <c r="B246" s="447"/>
      <c r="C246" s="447"/>
      <c r="D246" s="447"/>
      <c r="E246" s="447"/>
      <c r="F246" s="454"/>
      <c r="G246" s="454"/>
      <c r="H246" s="447"/>
      <c r="I246" s="460"/>
      <c r="J246" s="460"/>
      <c r="K246" s="449"/>
      <c r="L246" s="449"/>
      <c r="M246" s="449"/>
      <c r="N246" s="449"/>
      <c r="O246" s="446"/>
      <c r="P246" s="446"/>
      <c r="Q246" s="446"/>
      <c r="R246" s="449"/>
      <c r="S246" s="449"/>
      <c r="T246" s="449"/>
      <c r="U246" s="449"/>
      <c r="V246" s="452"/>
      <c r="W246" s="449"/>
      <c r="X246" s="446"/>
      <c r="Y246" s="446"/>
      <c r="Z246" s="446"/>
      <c r="AA246" s="446"/>
      <c r="AB246" s="449"/>
    </row>
    <row r="247" ht="18.0" customHeight="1">
      <c r="A247" s="446"/>
      <c r="B247" s="447"/>
      <c r="C247" s="447"/>
      <c r="D247" s="447"/>
      <c r="E247" s="447"/>
      <c r="F247" s="454"/>
      <c r="G247" s="454"/>
      <c r="H247" s="447"/>
      <c r="I247" s="460"/>
      <c r="J247" s="460"/>
      <c r="K247" s="449"/>
      <c r="L247" s="449"/>
      <c r="M247" s="449"/>
      <c r="N247" s="449"/>
      <c r="O247" s="446"/>
      <c r="P247" s="446"/>
      <c r="Q247" s="446"/>
      <c r="R247" s="449"/>
      <c r="S247" s="449"/>
      <c r="T247" s="449"/>
      <c r="U247" s="449"/>
      <c r="V247" s="452"/>
      <c r="W247" s="449"/>
      <c r="X247" s="446"/>
      <c r="Y247" s="446"/>
      <c r="Z247" s="446"/>
      <c r="AA247" s="446"/>
      <c r="AB247" s="449"/>
    </row>
    <row r="248" ht="18.0" customHeight="1">
      <c r="A248" s="446"/>
      <c r="B248" s="447"/>
      <c r="C248" s="479"/>
      <c r="D248" s="447"/>
      <c r="E248" s="479"/>
      <c r="F248" s="480"/>
      <c r="G248" s="480"/>
      <c r="H248" s="479"/>
      <c r="I248" s="460"/>
      <c r="J248" s="460"/>
      <c r="K248" s="449"/>
      <c r="L248" s="449"/>
      <c r="M248" s="449"/>
      <c r="N248" s="449"/>
      <c r="O248" s="446"/>
      <c r="P248" s="446"/>
      <c r="Q248" s="446"/>
      <c r="R248" s="449"/>
      <c r="S248" s="449"/>
      <c r="T248" s="449"/>
      <c r="U248" s="449"/>
      <c r="V248" s="452"/>
      <c r="W248" s="449"/>
      <c r="X248" s="446"/>
      <c r="Y248" s="446"/>
      <c r="Z248" s="446"/>
      <c r="AA248" s="446"/>
      <c r="AB248" s="449"/>
    </row>
    <row r="249" ht="18.0" customHeight="1">
      <c r="A249" s="446"/>
      <c r="B249" s="479"/>
      <c r="C249" s="479"/>
      <c r="D249" s="479"/>
      <c r="E249" s="479"/>
      <c r="F249" s="480"/>
      <c r="G249" s="480"/>
      <c r="H249" s="479"/>
      <c r="I249" s="460"/>
      <c r="J249" s="460"/>
      <c r="K249" s="449"/>
      <c r="L249" s="449"/>
      <c r="M249" s="449"/>
      <c r="N249" s="449"/>
      <c r="O249" s="446"/>
      <c r="P249" s="446"/>
      <c r="Q249" s="446"/>
      <c r="R249" s="449"/>
      <c r="S249" s="449"/>
      <c r="T249" s="449"/>
      <c r="U249" s="449"/>
      <c r="V249" s="452"/>
      <c r="W249" s="449"/>
      <c r="X249" s="446"/>
      <c r="Y249" s="446"/>
      <c r="Z249" s="446"/>
      <c r="AA249" s="446"/>
      <c r="AB249" s="449"/>
    </row>
    <row r="250" ht="18.0" customHeight="1">
      <c r="A250" s="446"/>
      <c r="B250" s="479"/>
      <c r="C250" s="479"/>
      <c r="D250" s="479"/>
      <c r="E250" s="479"/>
      <c r="F250" s="480"/>
      <c r="G250" s="480"/>
      <c r="H250" s="479"/>
      <c r="I250" s="460"/>
      <c r="J250" s="460"/>
      <c r="K250" s="449"/>
      <c r="L250" s="449"/>
      <c r="M250" s="449"/>
      <c r="N250" s="449"/>
      <c r="O250" s="446"/>
      <c r="P250" s="446"/>
      <c r="Q250" s="446"/>
      <c r="R250" s="449"/>
      <c r="S250" s="449"/>
      <c r="T250" s="449"/>
      <c r="U250" s="449"/>
      <c r="V250" s="452"/>
      <c r="W250" s="449"/>
      <c r="X250" s="446"/>
      <c r="Y250" s="446"/>
      <c r="Z250" s="446"/>
      <c r="AA250" s="446"/>
      <c r="AB250" s="449"/>
    </row>
    <row r="251" ht="18.0" customHeight="1">
      <c r="A251" s="446"/>
      <c r="B251" s="479"/>
      <c r="C251" s="479"/>
      <c r="D251" s="479"/>
      <c r="E251" s="479"/>
      <c r="F251" s="480"/>
      <c r="G251" s="480"/>
      <c r="H251" s="479"/>
      <c r="I251" s="460"/>
      <c r="J251" s="460"/>
      <c r="K251" s="449"/>
      <c r="L251" s="449"/>
      <c r="M251" s="449"/>
      <c r="N251" s="449"/>
      <c r="O251" s="446"/>
      <c r="P251" s="446"/>
      <c r="Q251" s="446"/>
      <c r="R251" s="449"/>
      <c r="S251" s="449"/>
      <c r="T251" s="449"/>
      <c r="U251" s="449"/>
      <c r="V251" s="452"/>
      <c r="W251" s="449"/>
      <c r="X251" s="446"/>
      <c r="Y251" s="446"/>
      <c r="Z251" s="446"/>
      <c r="AA251" s="446"/>
      <c r="AB251" s="449"/>
    </row>
    <row r="252" ht="18.0" customHeight="1">
      <c r="A252" s="446"/>
      <c r="B252" s="479"/>
      <c r="C252" s="479"/>
      <c r="D252" s="479"/>
      <c r="E252" s="479"/>
      <c r="F252" s="480"/>
      <c r="G252" s="480"/>
      <c r="H252" s="479"/>
      <c r="I252" s="460"/>
      <c r="J252" s="460"/>
      <c r="K252" s="449"/>
      <c r="L252" s="449"/>
      <c r="M252" s="449"/>
      <c r="N252" s="449"/>
      <c r="O252" s="446"/>
      <c r="P252" s="446"/>
      <c r="Q252" s="446"/>
      <c r="R252" s="449"/>
      <c r="S252" s="449"/>
      <c r="T252" s="449"/>
      <c r="U252" s="449"/>
      <c r="V252" s="452"/>
      <c r="W252" s="449"/>
      <c r="X252" s="446"/>
      <c r="Y252" s="446"/>
      <c r="Z252" s="446"/>
      <c r="AA252" s="446"/>
      <c r="AB252" s="449"/>
    </row>
    <row r="253" ht="18.0" customHeight="1">
      <c r="A253" s="446"/>
      <c r="B253" s="479"/>
      <c r="C253" s="479"/>
      <c r="D253" s="479"/>
      <c r="E253" s="479"/>
      <c r="F253" s="480"/>
      <c r="G253" s="480"/>
      <c r="H253" s="479"/>
      <c r="I253" s="460"/>
      <c r="J253" s="460"/>
      <c r="K253" s="449"/>
      <c r="L253" s="449"/>
      <c r="M253" s="449"/>
      <c r="N253" s="449"/>
      <c r="O253" s="446"/>
      <c r="P253" s="446"/>
      <c r="Q253" s="446"/>
      <c r="R253" s="449"/>
      <c r="S253" s="449"/>
      <c r="T253" s="449"/>
      <c r="U253" s="449"/>
      <c r="V253" s="452"/>
      <c r="W253" s="449"/>
      <c r="X253" s="446"/>
      <c r="Y253" s="446"/>
      <c r="Z253" s="446"/>
      <c r="AA253" s="446"/>
      <c r="AB253" s="449"/>
    </row>
    <row r="254" ht="18.0" customHeight="1">
      <c r="A254" s="446"/>
      <c r="B254" s="479"/>
      <c r="C254" s="479"/>
      <c r="D254" s="479"/>
      <c r="E254" s="479"/>
      <c r="F254" s="480"/>
      <c r="G254" s="480"/>
      <c r="H254" s="479"/>
      <c r="I254" s="460"/>
      <c r="J254" s="460"/>
      <c r="K254" s="449"/>
      <c r="L254" s="449"/>
      <c r="M254" s="449"/>
      <c r="N254" s="449"/>
      <c r="O254" s="446"/>
      <c r="P254" s="446"/>
      <c r="Q254" s="446"/>
      <c r="R254" s="449"/>
      <c r="S254" s="449"/>
      <c r="T254" s="449"/>
      <c r="U254" s="449"/>
      <c r="V254" s="452"/>
      <c r="W254" s="449"/>
      <c r="X254" s="446"/>
      <c r="Y254" s="446"/>
      <c r="Z254" s="446"/>
      <c r="AA254" s="446"/>
      <c r="AB254" s="449"/>
    </row>
    <row r="255" ht="18.0" customHeight="1">
      <c r="A255" s="446"/>
      <c r="B255" s="479"/>
      <c r="C255" s="479"/>
      <c r="D255" s="479"/>
      <c r="E255" s="479"/>
      <c r="F255" s="480"/>
      <c r="G255" s="480"/>
      <c r="H255" s="479"/>
      <c r="I255" s="460"/>
      <c r="J255" s="460"/>
      <c r="K255" s="449"/>
      <c r="L255" s="449"/>
      <c r="M255" s="449"/>
      <c r="N255" s="449"/>
      <c r="O255" s="446"/>
      <c r="P255" s="446"/>
      <c r="Q255" s="446"/>
      <c r="R255" s="449"/>
      <c r="S255" s="449"/>
      <c r="T255" s="449"/>
      <c r="U255" s="449"/>
      <c r="V255" s="452"/>
      <c r="W255" s="449"/>
      <c r="X255" s="446"/>
      <c r="Y255" s="446"/>
      <c r="Z255" s="446"/>
      <c r="AA255" s="446"/>
      <c r="AB255" s="449"/>
    </row>
    <row r="256" ht="18.0" customHeight="1">
      <c r="A256" s="446"/>
      <c r="B256" s="479"/>
      <c r="C256" s="479"/>
      <c r="D256" s="479"/>
      <c r="E256" s="479"/>
      <c r="F256" s="480"/>
      <c r="G256" s="480"/>
      <c r="H256" s="479"/>
      <c r="I256" s="460"/>
      <c r="J256" s="460"/>
      <c r="K256" s="449"/>
      <c r="L256" s="449"/>
      <c r="M256" s="449"/>
      <c r="N256" s="449"/>
      <c r="O256" s="446"/>
      <c r="P256" s="446"/>
      <c r="Q256" s="446"/>
      <c r="R256" s="449"/>
      <c r="S256" s="449"/>
      <c r="T256" s="449"/>
      <c r="U256" s="449"/>
      <c r="V256" s="452"/>
      <c r="W256" s="449"/>
      <c r="X256" s="446"/>
      <c r="Y256" s="446"/>
      <c r="Z256" s="446"/>
      <c r="AA256" s="446"/>
      <c r="AB256" s="449"/>
    </row>
    <row r="257" ht="18.0" customHeight="1">
      <c r="A257" s="446"/>
      <c r="B257" s="479"/>
      <c r="C257" s="479"/>
      <c r="D257" s="479"/>
      <c r="E257" s="479"/>
      <c r="F257" s="480"/>
      <c r="G257" s="480"/>
      <c r="H257" s="479"/>
      <c r="I257" s="460"/>
      <c r="J257" s="460"/>
      <c r="K257" s="449"/>
      <c r="L257" s="449"/>
      <c r="M257" s="449"/>
      <c r="N257" s="449"/>
      <c r="O257" s="446"/>
      <c r="P257" s="446"/>
      <c r="Q257" s="446"/>
      <c r="R257" s="449"/>
      <c r="S257" s="449"/>
      <c r="T257" s="449"/>
      <c r="U257" s="449"/>
      <c r="V257" s="452"/>
      <c r="W257" s="449"/>
      <c r="X257" s="446"/>
      <c r="Y257" s="446"/>
      <c r="Z257" s="446"/>
      <c r="AA257" s="446"/>
      <c r="AB257" s="449"/>
    </row>
    <row r="258" ht="18.0" customHeight="1">
      <c r="A258" s="446"/>
      <c r="B258" s="479"/>
      <c r="C258" s="479"/>
      <c r="D258" s="479"/>
      <c r="E258" s="479"/>
      <c r="F258" s="480"/>
      <c r="G258" s="480"/>
      <c r="H258" s="479"/>
      <c r="I258" s="460"/>
      <c r="J258" s="460"/>
      <c r="K258" s="449"/>
      <c r="L258" s="449"/>
      <c r="M258" s="449"/>
      <c r="N258" s="449"/>
      <c r="O258" s="446"/>
      <c r="P258" s="446"/>
      <c r="Q258" s="446"/>
      <c r="R258" s="449"/>
      <c r="S258" s="449"/>
      <c r="T258" s="449"/>
      <c r="U258" s="449"/>
      <c r="V258" s="452"/>
      <c r="W258" s="449"/>
      <c r="X258" s="446"/>
      <c r="Y258" s="446"/>
      <c r="Z258" s="446"/>
      <c r="AA258" s="446"/>
      <c r="AB258" s="449"/>
    </row>
    <row r="259" ht="18.0" customHeight="1">
      <c r="A259" s="446"/>
      <c r="B259" s="479"/>
      <c r="C259" s="479"/>
      <c r="D259" s="479"/>
      <c r="E259" s="479"/>
      <c r="F259" s="480"/>
      <c r="G259" s="480"/>
      <c r="H259" s="479"/>
      <c r="I259" s="460"/>
      <c r="J259" s="460"/>
      <c r="K259" s="449"/>
      <c r="L259" s="449"/>
      <c r="M259" s="449"/>
      <c r="N259" s="449"/>
      <c r="O259" s="446"/>
      <c r="P259" s="446"/>
      <c r="Q259" s="446"/>
      <c r="R259" s="449"/>
      <c r="S259" s="449"/>
      <c r="T259" s="449"/>
      <c r="U259" s="449"/>
      <c r="V259" s="452"/>
      <c r="W259" s="449"/>
      <c r="X259" s="446"/>
      <c r="Y259" s="446"/>
      <c r="Z259" s="446"/>
      <c r="AA259" s="446"/>
      <c r="AB259" s="449"/>
    </row>
    <row r="260" ht="18.0" customHeight="1">
      <c r="A260" s="446"/>
      <c r="B260" s="479"/>
      <c r="C260" s="479"/>
      <c r="D260" s="479"/>
      <c r="E260" s="479"/>
      <c r="F260" s="480"/>
      <c r="G260" s="480"/>
      <c r="H260" s="479"/>
      <c r="I260" s="460"/>
      <c r="J260" s="460"/>
      <c r="K260" s="449"/>
      <c r="L260" s="449"/>
      <c r="M260" s="449"/>
      <c r="N260" s="449"/>
      <c r="O260" s="446"/>
      <c r="P260" s="446"/>
      <c r="Q260" s="446"/>
      <c r="R260" s="449"/>
      <c r="S260" s="449"/>
      <c r="T260" s="449"/>
      <c r="U260" s="449"/>
      <c r="V260" s="452"/>
      <c r="W260" s="449"/>
      <c r="X260" s="446"/>
      <c r="Y260" s="446"/>
      <c r="Z260" s="446"/>
      <c r="AA260" s="446"/>
      <c r="AB260" s="449"/>
    </row>
    <row r="261" ht="18.0" customHeight="1">
      <c r="A261" s="446"/>
      <c r="B261" s="479"/>
      <c r="C261" s="479"/>
      <c r="D261" s="479"/>
      <c r="E261" s="479"/>
      <c r="F261" s="480"/>
      <c r="G261" s="480"/>
      <c r="H261" s="479"/>
      <c r="I261" s="460"/>
      <c r="J261" s="460"/>
      <c r="K261" s="449"/>
      <c r="L261" s="449"/>
      <c r="M261" s="449"/>
      <c r="N261" s="449"/>
      <c r="O261" s="446"/>
      <c r="P261" s="446"/>
      <c r="Q261" s="446"/>
      <c r="R261" s="449"/>
      <c r="S261" s="449"/>
      <c r="T261" s="449"/>
      <c r="U261" s="449"/>
      <c r="V261" s="452"/>
      <c r="W261" s="449"/>
      <c r="X261" s="446"/>
      <c r="Y261" s="446"/>
      <c r="Z261" s="446"/>
      <c r="AA261" s="446"/>
      <c r="AB261" s="449"/>
    </row>
    <row r="262" ht="18.0" customHeight="1">
      <c r="A262" s="446"/>
      <c r="B262" s="479"/>
      <c r="C262" s="479"/>
      <c r="D262" s="479"/>
      <c r="E262" s="479"/>
      <c r="F262" s="480"/>
      <c r="G262" s="480"/>
      <c r="H262" s="479"/>
      <c r="I262" s="460"/>
      <c r="J262" s="460"/>
      <c r="K262" s="449"/>
      <c r="L262" s="449"/>
      <c r="M262" s="449"/>
      <c r="N262" s="449"/>
      <c r="O262" s="446"/>
      <c r="P262" s="446"/>
      <c r="Q262" s="446"/>
      <c r="R262" s="449"/>
      <c r="S262" s="449"/>
      <c r="T262" s="449"/>
      <c r="U262" s="449"/>
      <c r="V262" s="452"/>
      <c r="W262" s="449"/>
      <c r="X262" s="446"/>
      <c r="Y262" s="446"/>
      <c r="Z262" s="446"/>
      <c r="AA262" s="446"/>
      <c r="AB262" s="449"/>
    </row>
    <row r="263" ht="18.0" customHeight="1">
      <c r="A263" s="446"/>
      <c r="B263" s="479"/>
      <c r="C263" s="479"/>
      <c r="D263" s="479"/>
      <c r="E263" s="479"/>
      <c r="F263" s="480"/>
      <c r="G263" s="480"/>
      <c r="H263" s="479"/>
      <c r="I263" s="460"/>
      <c r="J263" s="460"/>
      <c r="K263" s="449"/>
      <c r="L263" s="449"/>
      <c r="M263" s="449"/>
      <c r="N263" s="449"/>
      <c r="O263" s="446"/>
      <c r="P263" s="446"/>
      <c r="Q263" s="446"/>
      <c r="R263" s="449"/>
      <c r="S263" s="449"/>
      <c r="T263" s="449"/>
      <c r="U263" s="449"/>
      <c r="V263" s="452"/>
      <c r="W263" s="449"/>
      <c r="X263" s="446"/>
      <c r="Y263" s="446"/>
      <c r="Z263" s="446"/>
      <c r="AA263" s="446"/>
      <c r="AB263" s="449"/>
    </row>
    <row r="264" ht="18.0" customHeight="1">
      <c r="A264" s="446"/>
      <c r="B264" s="479"/>
      <c r="C264" s="479"/>
      <c r="D264" s="479"/>
      <c r="E264" s="479"/>
      <c r="F264" s="480"/>
      <c r="G264" s="480"/>
      <c r="H264" s="479"/>
      <c r="I264" s="460"/>
      <c r="J264" s="460"/>
      <c r="K264" s="449"/>
      <c r="L264" s="449"/>
      <c r="M264" s="449"/>
      <c r="N264" s="449"/>
      <c r="O264" s="446"/>
      <c r="P264" s="446"/>
      <c r="Q264" s="446"/>
      <c r="R264" s="449"/>
      <c r="S264" s="449"/>
      <c r="T264" s="449"/>
      <c r="U264" s="449"/>
      <c r="V264" s="452"/>
      <c r="W264" s="449"/>
      <c r="X264" s="446"/>
      <c r="Y264" s="446"/>
      <c r="Z264" s="446"/>
      <c r="AA264" s="446"/>
      <c r="AB264" s="449"/>
    </row>
    <row r="265" ht="18.0" customHeight="1">
      <c r="A265" s="446"/>
      <c r="B265" s="479"/>
      <c r="C265" s="479"/>
      <c r="D265" s="479"/>
      <c r="E265" s="479"/>
      <c r="F265" s="480"/>
      <c r="G265" s="480"/>
      <c r="H265" s="479"/>
      <c r="I265" s="460"/>
      <c r="J265" s="460"/>
      <c r="K265" s="449"/>
      <c r="L265" s="449"/>
      <c r="M265" s="449"/>
      <c r="N265" s="449"/>
      <c r="O265" s="446"/>
      <c r="P265" s="446"/>
      <c r="Q265" s="446"/>
      <c r="R265" s="449"/>
      <c r="S265" s="449"/>
      <c r="T265" s="449"/>
      <c r="U265" s="449"/>
      <c r="V265" s="452"/>
      <c r="W265" s="449"/>
      <c r="X265" s="446"/>
      <c r="Y265" s="446"/>
      <c r="Z265" s="446"/>
      <c r="AA265" s="446"/>
      <c r="AB265" s="449"/>
    </row>
    <row r="266" ht="18.0" customHeight="1">
      <c r="A266" s="446"/>
      <c r="B266" s="479"/>
      <c r="C266" s="479"/>
      <c r="D266" s="479"/>
      <c r="E266" s="479"/>
      <c r="F266" s="480"/>
      <c r="G266" s="480"/>
      <c r="H266" s="479"/>
      <c r="I266" s="460"/>
      <c r="J266" s="460"/>
      <c r="K266" s="449"/>
      <c r="L266" s="449"/>
      <c r="M266" s="449"/>
      <c r="N266" s="449"/>
      <c r="O266" s="446"/>
      <c r="P266" s="446"/>
      <c r="Q266" s="446"/>
      <c r="R266" s="449"/>
      <c r="S266" s="449"/>
      <c r="T266" s="449"/>
      <c r="U266" s="449"/>
      <c r="V266" s="452"/>
      <c r="W266" s="449"/>
      <c r="X266" s="446"/>
      <c r="Y266" s="446"/>
      <c r="Z266" s="446"/>
      <c r="AA266" s="446"/>
      <c r="AB266" s="449"/>
    </row>
    <row r="267" ht="18.0" customHeight="1">
      <c r="A267" s="446"/>
      <c r="B267" s="481"/>
      <c r="C267" s="481"/>
      <c r="D267" s="481"/>
      <c r="E267" s="481"/>
      <c r="F267" s="482"/>
      <c r="G267" s="482"/>
      <c r="H267" s="481"/>
      <c r="I267" s="483"/>
      <c r="J267" s="483"/>
      <c r="K267" s="449"/>
      <c r="L267" s="449"/>
      <c r="M267" s="449"/>
      <c r="N267" s="449"/>
      <c r="O267" s="446"/>
      <c r="P267" s="446"/>
      <c r="Q267" s="446"/>
      <c r="R267" s="449"/>
      <c r="S267" s="449"/>
      <c r="T267" s="449"/>
      <c r="U267" s="449"/>
      <c r="V267" s="452"/>
      <c r="W267" s="449"/>
      <c r="X267" s="446"/>
      <c r="Y267" s="446"/>
      <c r="Z267" s="446"/>
      <c r="AA267" s="446"/>
      <c r="AB267" s="449"/>
    </row>
    <row r="268" ht="18.0" customHeight="1">
      <c r="A268" s="446"/>
      <c r="B268" s="481"/>
      <c r="C268" s="481"/>
      <c r="D268" s="481"/>
      <c r="E268" s="481"/>
      <c r="F268" s="482"/>
      <c r="G268" s="482"/>
      <c r="H268" s="481"/>
      <c r="I268" s="483"/>
      <c r="J268" s="483"/>
      <c r="K268" s="449"/>
      <c r="L268" s="449"/>
      <c r="M268" s="449"/>
      <c r="N268" s="449"/>
      <c r="O268" s="446"/>
      <c r="P268" s="446"/>
      <c r="Q268" s="446"/>
      <c r="R268" s="449"/>
      <c r="S268" s="449"/>
      <c r="T268" s="449"/>
      <c r="U268" s="449"/>
      <c r="V268" s="449"/>
      <c r="W268" s="449"/>
      <c r="X268" s="446"/>
      <c r="Y268" s="446"/>
      <c r="Z268" s="446"/>
      <c r="AA268" s="446"/>
      <c r="AB268" s="449"/>
    </row>
    <row r="269" ht="18.0" customHeight="1">
      <c r="A269" s="446"/>
      <c r="B269" s="481"/>
      <c r="C269" s="481"/>
      <c r="D269" s="481"/>
      <c r="E269" s="481"/>
      <c r="F269" s="482"/>
      <c r="G269" s="482"/>
      <c r="H269" s="481"/>
      <c r="I269" s="483"/>
      <c r="J269" s="483"/>
      <c r="K269" s="449"/>
      <c r="L269" s="449"/>
      <c r="M269" s="449"/>
      <c r="N269" s="449"/>
      <c r="O269" s="446"/>
      <c r="P269" s="446"/>
      <c r="Q269" s="446"/>
      <c r="R269" s="449"/>
      <c r="S269" s="449"/>
      <c r="T269" s="449"/>
      <c r="U269" s="449"/>
      <c r="V269" s="449"/>
      <c r="W269" s="449"/>
      <c r="X269" s="446"/>
      <c r="Y269" s="446"/>
      <c r="Z269" s="446"/>
      <c r="AA269" s="446"/>
      <c r="AB269" s="449"/>
    </row>
    <row r="270" ht="18.0" customHeight="1">
      <c r="A270" s="446"/>
      <c r="B270" s="481"/>
      <c r="C270" s="481"/>
      <c r="D270" s="481"/>
      <c r="E270" s="481"/>
      <c r="F270" s="482"/>
      <c r="G270" s="482"/>
      <c r="H270" s="481"/>
      <c r="I270" s="483"/>
      <c r="J270" s="483"/>
      <c r="K270" s="449"/>
      <c r="L270" s="449"/>
      <c r="M270" s="449"/>
      <c r="N270" s="449"/>
      <c r="O270" s="446"/>
      <c r="P270" s="446"/>
      <c r="Q270" s="446"/>
      <c r="R270" s="449"/>
      <c r="S270" s="449"/>
      <c r="T270" s="449"/>
      <c r="U270" s="449"/>
      <c r="V270" s="449"/>
      <c r="W270" s="449"/>
      <c r="X270" s="446"/>
      <c r="Y270" s="446"/>
      <c r="Z270" s="446"/>
      <c r="AA270" s="446"/>
      <c r="AB270" s="449"/>
    </row>
    <row r="271" ht="18.0" customHeight="1">
      <c r="A271" s="446"/>
      <c r="B271" s="481"/>
      <c r="C271" s="481"/>
      <c r="D271" s="481"/>
      <c r="E271" s="481"/>
      <c r="F271" s="482"/>
      <c r="G271" s="482"/>
      <c r="H271" s="481"/>
      <c r="I271" s="483"/>
      <c r="J271" s="483"/>
      <c r="K271" s="449"/>
      <c r="L271" s="449"/>
      <c r="M271" s="449"/>
      <c r="N271" s="449"/>
      <c r="O271" s="446"/>
      <c r="P271" s="446"/>
      <c r="Q271" s="446"/>
      <c r="R271" s="449"/>
      <c r="S271" s="449"/>
      <c r="T271" s="449"/>
      <c r="U271" s="449"/>
      <c r="V271" s="449"/>
      <c r="W271" s="449"/>
      <c r="X271" s="446"/>
      <c r="Y271" s="446"/>
      <c r="Z271" s="446"/>
      <c r="AA271" s="446"/>
      <c r="AB271" s="449"/>
    </row>
    <row r="272" ht="18.0" customHeight="1">
      <c r="A272" s="446"/>
      <c r="B272" s="484"/>
      <c r="C272" s="484"/>
      <c r="D272" s="484"/>
      <c r="E272" s="484"/>
      <c r="F272" s="485"/>
      <c r="G272" s="485"/>
      <c r="H272" s="484"/>
      <c r="I272" s="486"/>
      <c r="J272" s="486"/>
      <c r="K272" s="449"/>
      <c r="L272" s="449"/>
      <c r="M272" s="449"/>
      <c r="N272" s="449"/>
      <c r="O272" s="446"/>
      <c r="P272" s="446"/>
      <c r="Q272" s="446"/>
      <c r="R272" s="449"/>
      <c r="S272" s="449"/>
      <c r="T272" s="449"/>
      <c r="U272" s="449"/>
      <c r="V272" s="449"/>
      <c r="W272" s="449"/>
      <c r="X272" s="446"/>
      <c r="Y272" s="446"/>
      <c r="Z272" s="446"/>
      <c r="AA272" s="446"/>
      <c r="AB272" s="449"/>
    </row>
    <row r="273" ht="18.0" customHeight="1">
      <c r="A273" s="446"/>
      <c r="B273" s="484"/>
      <c r="C273" s="484"/>
      <c r="D273" s="484"/>
      <c r="E273" s="484"/>
      <c r="F273" s="485"/>
      <c r="G273" s="485"/>
      <c r="H273" s="484"/>
      <c r="I273" s="486"/>
      <c r="J273" s="486"/>
      <c r="K273" s="449"/>
      <c r="L273" s="449"/>
      <c r="M273" s="449"/>
      <c r="N273" s="449"/>
      <c r="O273" s="446"/>
      <c r="P273" s="446"/>
      <c r="Q273" s="446"/>
      <c r="R273" s="449"/>
      <c r="S273" s="449"/>
      <c r="T273" s="449"/>
      <c r="U273" s="449"/>
      <c r="V273" s="449"/>
      <c r="W273" s="449"/>
      <c r="X273" s="446"/>
      <c r="Y273" s="446"/>
      <c r="Z273" s="446"/>
      <c r="AA273" s="446"/>
      <c r="AB273" s="449"/>
    </row>
    <row r="274" ht="18.0" customHeight="1">
      <c r="A274" s="446"/>
      <c r="B274" s="484"/>
      <c r="C274" s="484"/>
      <c r="D274" s="484"/>
      <c r="E274" s="484"/>
      <c r="F274" s="485"/>
      <c r="G274" s="485"/>
      <c r="H274" s="484"/>
      <c r="I274" s="486"/>
      <c r="J274" s="486"/>
      <c r="K274" s="449"/>
      <c r="L274" s="449"/>
      <c r="M274" s="449"/>
      <c r="N274" s="449"/>
      <c r="O274" s="446"/>
      <c r="P274" s="446"/>
      <c r="Q274" s="446"/>
      <c r="R274" s="449"/>
      <c r="S274" s="449"/>
      <c r="T274" s="449"/>
      <c r="U274" s="449"/>
      <c r="V274" s="449"/>
      <c r="W274" s="449"/>
      <c r="X274" s="446"/>
      <c r="Y274" s="446"/>
      <c r="Z274" s="446"/>
      <c r="AA274" s="446"/>
      <c r="AB274" s="449"/>
    </row>
    <row r="275" ht="18.0" customHeight="1">
      <c r="A275" s="446"/>
      <c r="B275" s="484"/>
      <c r="C275" s="484"/>
      <c r="D275" s="484"/>
      <c r="E275" s="484"/>
      <c r="F275" s="485"/>
      <c r="G275" s="485"/>
      <c r="H275" s="484"/>
      <c r="I275" s="486"/>
      <c r="J275" s="486"/>
      <c r="K275" s="449"/>
      <c r="L275" s="449"/>
      <c r="M275" s="449"/>
      <c r="N275" s="449"/>
      <c r="O275" s="446"/>
      <c r="P275" s="446"/>
      <c r="Q275" s="446"/>
      <c r="R275" s="449"/>
      <c r="S275" s="449"/>
      <c r="T275" s="449"/>
      <c r="U275" s="449"/>
      <c r="V275" s="449"/>
      <c r="W275" s="449"/>
      <c r="X275" s="446"/>
      <c r="Y275" s="446"/>
      <c r="Z275" s="446"/>
      <c r="AA275" s="446"/>
      <c r="AB275" s="449"/>
    </row>
    <row r="276" ht="18.0" customHeight="1">
      <c r="A276" s="446"/>
      <c r="B276" s="484"/>
      <c r="C276" s="484"/>
      <c r="D276" s="484"/>
      <c r="E276" s="484"/>
      <c r="F276" s="485"/>
      <c r="G276" s="485"/>
      <c r="H276" s="484"/>
      <c r="I276" s="486"/>
      <c r="J276" s="486"/>
      <c r="K276" s="449"/>
      <c r="L276" s="449"/>
      <c r="M276" s="449"/>
      <c r="N276" s="449"/>
      <c r="O276" s="446"/>
      <c r="P276" s="446"/>
      <c r="Q276" s="446"/>
      <c r="R276" s="449"/>
      <c r="S276" s="449"/>
      <c r="T276" s="449"/>
      <c r="U276" s="449"/>
      <c r="V276" s="449"/>
      <c r="W276" s="449"/>
      <c r="X276" s="446"/>
      <c r="Y276" s="446"/>
      <c r="Z276" s="446"/>
      <c r="AA276" s="446"/>
      <c r="AB276" s="449"/>
    </row>
    <row r="277" ht="18.0" customHeight="1">
      <c r="A277" s="446"/>
      <c r="B277" s="484"/>
      <c r="C277" s="484"/>
      <c r="D277" s="484"/>
      <c r="E277" s="484"/>
      <c r="F277" s="485"/>
      <c r="G277" s="485"/>
      <c r="H277" s="484"/>
      <c r="I277" s="486"/>
      <c r="J277" s="486"/>
      <c r="K277" s="449"/>
      <c r="L277" s="449"/>
      <c r="M277" s="449"/>
      <c r="N277" s="449"/>
      <c r="O277" s="446"/>
      <c r="P277" s="446"/>
      <c r="Q277" s="446"/>
      <c r="R277" s="449"/>
      <c r="S277" s="449"/>
      <c r="T277" s="449"/>
      <c r="U277" s="449"/>
      <c r="V277" s="449"/>
      <c r="W277" s="449"/>
      <c r="X277" s="446"/>
      <c r="Y277" s="446"/>
      <c r="Z277" s="446"/>
      <c r="AA277" s="446"/>
      <c r="AB277" s="449"/>
    </row>
    <row r="278" ht="18.0" customHeight="1">
      <c r="A278" s="446"/>
      <c r="B278" s="484"/>
      <c r="C278" s="484"/>
      <c r="D278" s="484"/>
      <c r="E278" s="484"/>
      <c r="F278" s="485"/>
      <c r="G278" s="485"/>
      <c r="H278" s="484"/>
      <c r="I278" s="486"/>
      <c r="J278" s="486"/>
      <c r="K278" s="449"/>
      <c r="L278" s="449"/>
      <c r="M278" s="449"/>
      <c r="N278" s="449"/>
      <c r="O278" s="446"/>
      <c r="P278" s="446"/>
      <c r="Q278" s="446"/>
      <c r="R278" s="449"/>
      <c r="S278" s="449"/>
      <c r="T278" s="449"/>
      <c r="U278" s="449"/>
      <c r="V278" s="449"/>
      <c r="W278" s="449"/>
      <c r="X278" s="446"/>
      <c r="Y278" s="446"/>
      <c r="Z278" s="446"/>
      <c r="AA278" s="446"/>
      <c r="AB278" s="449"/>
    </row>
    <row r="279" ht="18.0" customHeight="1">
      <c r="A279" s="446"/>
      <c r="B279" s="484"/>
      <c r="C279" s="484"/>
      <c r="D279" s="484"/>
      <c r="E279" s="484"/>
      <c r="F279" s="485"/>
      <c r="G279" s="485"/>
      <c r="H279" s="484"/>
      <c r="I279" s="486"/>
      <c r="J279" s="486"/>
      <c r="K279" s="449"/>
      <c r="L279" s="449"/>
      <c r="M279" s="449"/>
      <c r="N279" s="449"/>
      <c r="O279" s="446"/>
      <c r="P279" s="446"/>
      <c r="Q279" s="446"/>
      <c r="R279" s="449"/>
      <c r="S279" s="449"/>
      <c r="T279" s="449"/>
      <c r="U279" s="449"/>
      <c r="V279" s="449"/>
      <c r="W279" s="449"/>
      <c r="X279" s="446"/>
      <c r="Y279" s="446"/>
      <c r="Z279" s="446"/>
      <c r="AA279" s="446"/>
      <c r="AB279" s="449"/>
    </row>
    <row r="280" ht="18.0" customHeight="1">
      <c r="A280" s="446"/>
      <c r="B280" s="484"/>
      <c r="C280" s="484"/>
      <c r="D280" s="484"/>
      <c r="E280" s="484"/>
      <c r="F280" s="485"/>
      <c r="G280" s="485"/>
      <c r="H280" s="484"/>
      <c r="I280" s="486"/>
      <c r="J280" s="486"/>
      <c r="K280" s="449"/>
      <c r="L280" s="449"/>
      <c r="M280" s="449"/>
      <c r="N280" s="449"/>
      <c r="O280" s="446"/>
      <c r="P280" s="446"/>
      <c r="Q280" s="446"/>
      <c r="R280" s="449"/>
      <c r="S280" s="449"/>
      <c r="T280" s="449"/>
      <c r="U280" s="449"/>
      <c r="V280" s="449"/>
      <c r="W280" s="449"/>
      <c r="X280" s="446"/>
      <c r="Y280" s="446"/>
      <c r="Z280" s="446"/>
      <c r="AA280" s="446"/>
      <c r="AB280" s="449"/>
    </row>
    <row r="281" ht="18.0" customHeight="1">
      <c r="A281" s="446"/>
      <c r="B281" s="484"/>
      <c r="C281" s="484"/>
      <c r="D281" s="484"/>
      <c r="E281" s="484"/>
      <c r="F281" s="485"/>
      <c r="G281" s="485"/>
      <c r="H281" s="484"/>
      <c r="I281" s="486"/>
      <c r="J281" s="486"/>
      <c r="K281" s="449"/>
      <c r="L281" s="449"/>
      <c r="M281" s="449"/>
      <c r="N281" s="449"/>
      <c r="O281" s="446"/>
      <c r="P281" s="446"/>
      <c r="Q281" s="446"/>
      <c r="R281" s="449"/>
      <c r="S281" s="449"/>
      <c r="T281" s="449"/>
      <c r="U281" s="449"/>
      <c r="V281" s="449"/>
      <c r="W281" s="449"/>
      <c r="X281" s="446"/>
      <c r="Y281" s="446"/>
      <c r="Z281" s="446"/>
      <c r="AA281" s="446"/>
      <c r="AB281" s="449"/>
    </row>
    <row r="282" ht="18.0" customHeight="1">
      <c r="A282" s="446"/>
      <c r="B282" s="484"/>
      <c r="C282" s="484"/>
      <c r="D282" s="484"/>
      <c r="E282" s="484"/>
      <c r="F282" s="485"/>
      <c r="G282" s="485"/>
      <c r="H282" s="484"/>
      <c r="I282" s="486"/>
      <c r="J282" s="486"/>
      <c r="K282" s="449"/>
      <c r="L282" s="449"/>
      <c r="M282" s="449"/>
      <c r="N282" s="449"/>
      <c r="O282" s="446"/>
      <c r="P282" s="446"/>
      <c r="Q282" s="446"/>
      <c r="R282" s="449"/>
      <c r="S282" s="449"/>
      <c r="T282" s="449"/>
      <c r="U282" s="449"/>
      <c r="V282" s="449"/>
      <c r="W282" s="449"/>
      <c r="X282" s="446"/>
      <c r="Y282" s="446"/>
      <c r="Z282" s="446"/>
      <c r="AA282" s="446"/>
      <c r="AB282" s="449"/>
    </row>
    <row r="283" ht="18.0" customHeight="1">
      <c r="A283" s="446"/>
      <c r="B283" s="484"/>
      <c r="C283" s="484"/>
      <c r="D283" s="484"/>
      <c r="E283" s="484"/>
      <c r="F283" s="485"/>
      <c r="G283" s="485"/>
      <c r="H283" s="484"/>
      <c r="I283" s="486"/>
      <c r="J283" s="486"/>
      <c r="K283" s="449"/>
      <c r="L283" s="449"/>
      <c r="M283" s="449"/>
      <c r="N283" s="449"/>
      <c r="O283" s="446"/>
      <c r="P283" s="446"/>
      <c r="Q283" s="446"/>
      <c r="R283" s="449"/>
      <c r="S283" s="449"/>
      <c r="T283" s="449"/>
      <c r="U283" s="449"/>
      <c r="V283" s="449"/>
      <c r="W283" s="449"/>
      <c r="X283" s="446"/>
      <c r="Y283" s="446"/>
      <c r="Z283" s="446"/>
      <c r="AA283" s="446"/>
      <c r="AB283" s="449"/>
    </row>
    <row r="284" ht="18.0" customHeight="1">
      <c r="A284" s="446"/>
      <c r="B284" s="484"/>
      <c r="C284" s="484"/>
      <c r="D284" s="484"/>
      <c r="E284" s="484"/>
      <c r="F284" s="485"/>
      <c r="G284" s="485"/>
      <c r="H284" s="484"/>
      <c r="I284" s="486"/>
      <c r="J284" s="486"/>
      <c r="K284" s="449"/>
      <c r="L284" s="449"/>
      <c r="M284" s="449"/>
      <c r="N284" s="449"/>
      <c r="O284" s="446"/>
      <c r="P284" s="446"/>
      <c r="Q284" s="446"/>
      <c r="R284" s="449"/>
      <c r="S284" s="449"/>
      <c r="T284" s="449"/>
      <c r="U284" s="449"/>
      <c r="V284" s="449"/>
      <c r="W284" s="449"/>
      <c r="X284" s="446"/>
      <c r="Y284" s="446"/>
      <c r="Z284" s="446"/>
      <c r="AA284" s="446"/>
      <c r="AB284" s="449"/>
    </row>
    <row r="285" ht="18.0" customHeight="1">
      <c r="A285" s="446"/>
      <c r="B285" s="484"/>
      <c r="C285" s="484"/>
      <c r="D285" s="484"/>
      <c r="E285" s="484"/>
      <c r="F285" s="485"/>
      <c r="G285" s="485"/>
      <c r="H285" s="484"/>
      <c r="I285" s="486"/>
      <c r="J285" s="486"/>
      <c r="K285" s="449"/>
      <c r="L285" s="449"/>
      <c r="M285" s="449"/>
      <c r="N285" s="449"/>
      <c r="O285" s="446"/>
      <c r="P285" s="446"/>
      <c r="Q285" s="446"/>
      <c r="R285" s="449"/>
      <c r="S285" s="449"/>
      <c r="T285" s="449"/>
      <c r="U285" s="449"/>
      <c r="V285" s="449"/>
      <c r="W285" s="449"/>
      <c r="X285" s="446"/>
      <c r="Y285" s="446"/>
      <c r="Z285" s="446"/>
      <c r="AA285" s="446"/>
      <c r="AB285" s="449"/>
    </row>
    <row r="286" ht="18.0" customHeight="1">
      <c r="A286" s="446"/>
      <c r="B286" s="484"/>
      <c r="C286" s="484"/>
      <c r="D286" s="484"/>
      <c r="E286" s="484"/>
      <c r="F286" s="485"/>
      <c r="G286" s="485"/>
      <c r="H286" s="484"/>
      <c r="I286" s="486"/>
      <c r="J286" s="486"/>
      <c r="K286" s="449"/>
      <c r="L286" s="449"/>
      <c r="M286" s="449"/>
      <c r="N286" s="449"/>
      <c r="O286" s="446"/>
      <c r="P286" s="446"/>
      <c r="Q286" s="446"/>
      <c r="R286" s="449"/>
      <c r="S286" s="449"/>
      <c r="T286" s="449"/>
      <c r="U286" s="449"/>
      <c r="V286" s="449"/>
      <c r="W286" s="449"/>
      <c r="X286" s="446"/>
      <c r="Y286" s="446"/>
      <c r="Z286" s="446"/>
      <c r="AA286" s="446"/>
      <c r="AB286" s="449"/>
    </row>
    <row r="287" ht="18.0" customHeight="1">
      <c r="A287" s="446"/>
      <c r="B287" s="484"/>
      <c r="C287" s="484"/>
      <c r="D287" s="484"/>
      <c r="E287" s="484"/>
      <c r="F287" s="485"/>
      <c r="G287" s="485"/>
      <c r="H287" s="484"/>
      <c r="I287" s="486"/>
      <c r="J287" s="486"/>
      <c r="K287" s="449"/>
      <c r="L287" s="449"/>
      <c r="M287" s="449"/>
      <c r="N287" s="449"/>
      <c r="O287" s="446"/>
      <c r="P287" s="446"/>
      <c r="Q287" s="446"/>
      <c r="R287" s="449"/>
      <c r="S287" s="449"/>
      <c r="T287" s="449"/>
      <c r="U287" s="449"/>
      <c r="V287" s="449"/>
      <c r="W287" s="449"/>
      <c r="X287" s="446"/>
      <c r="Y287" s="446"/>
      <c r="Z287" s="446"/>
      <c r="AA287" s="446"/>
      <c r="AB287" s="449"/>
    </row>
    <row r="288" ht="18.0" customHeight="1">
      <c r="A288" s="446"/>
      <c r="B288" s="484"/>
      <c r="C288" s="484"/>
      <c r="D288" s="484"/>
      <c r="E288" s="484"/>
      <c r="F288" s="485"/>
      <c r="G288" s="485"/>
      <c r="H288" s="484"/>
      <c r="I288" s="486"/>
      <c r="J288" s="486"/>
      <c r="K288" s="449"/>
      <c r="L288" s="449"/>
      <c r="M288" s="449"/>
      <c r="N288" s="449"/>
      <c r="O288" s="446"/>
      <c r="P288" s="446"/>
      <c r="Q288" s="446"/>
      <c r="R288" s="449"/>
      <c r="S288" s="449"/>
      <c r="T288" s="449"/>
      <c r="U288" s="449"/>
      <c r="V288" s="449"/>
      <c r="W288" s="449"/>
      <c r="X288" s="446"/>
      <c r="Y288" s="446"/>
      <c r="Z288" s="446"/>
      <c r="AA288" s="446"/>
      <c r="AB288" s="449"/>
    </row>
    <row r="289" ht="18.0" customHeight="1">
      <c r="A289" s="446"/>
      <c r="B289" s="484"/>
      <c r="C289" s="484"/>
      <c r="D289" s="484"/>
      <c r="E289" s="484"/>
      <c r="F289" s="485"/>
      <c r="G289" s="485"/>
      <c r="H289" s="484"/>
      <c r="I289" s="486"/>
      <c r="J289" s="486"/>
      <c r="K289" s="449"/>
      <c r="L289" s="449"/>
      <c r="M289" s="449"/>
      <c r="N289" s="449"/>
      <c r="O289" s="446"/>
      <c r="P289" s="446"/>
      <c r="Q289" s="446"/>
      <c r="R289" s="449"/>
      <c r="S289" s="449"/>
      <c r="T289" s="449"/>
      <c r="U289" s="449"/>
      <c r="V289" s="449"/>
      <c r="W289" s="449"/>
      <c r="X289" s="446"/>
      <c r="Y289" s="446"/>
      <c r="Z289" s="446"/>
      <c r="AA289" s="446"/>
      <c r="AB289" s="449"/>
    </row>
    <row r="290" ht="18.0" customHeight="1">
      <c r="A290" s="446"/>
      <c r="B290" s="484"/>
      <c r="C290" s="484"/>
      <c r="D290" s="484"/>
      <c r="E290" s="484"/>
      <c r="F290" s="485"/>
      <c r="G290" s="485"/>
      <c r="H290" s="484"/>
      <c r="I290" s="486"/>
      <c r="J290" s="486"/>
      <c r="K290" s="449"/>
      <c r="L290" s="449"/>
      <c r="M290" s="449"/>
      <c r="N290" s="449"/>
      <c r="O290" s="446"/>
      <c r="P290" s="446"/>
      <c r="Q290" s="446"/>
      <c r="R290" s="449"/>
      <c r="S290" s="449"/>
      <c r="T290" s="449"/>
      <c r="U290" s="449"/>
      <c r="V290" s="449"/>
      <c r="W290" s="449"/>
      <c r="X290" s="446"/>
      <c r="Y290" s="446"/>
      <c r="Z290" s="446"/>
      <c r="AA290" s="446"/>
      <c r="AB290" s="449"/>
    </row>
    <row r="291" ht="18.0" customHeight="1">
      <c r="A291" s="446"/>
      <c r="B291" s="484"/>
      <c r="C291" s="484"/>
      <c r="D291" s="484"/>
      <c r="E291" s="484"/>
      <c r="F291" s="485"/>
      <c r="G291" s="485"/>
      <c r="H291" s="484"/>
      <c r="I291" s="486"/>
      <c r="J291" s="486"/>
      <c r="K291" s="449"/>
      <c r="L291" s="449"/>
      <c r="M291" s="449"/>
      <c r="N291" s="449"/>
      <c r="O291" s="446"/>
      <c r="P291" s="446"/>
      <c r="Q291" s="446"/>
      <c r="R291" s="449"/>
      <c r="S291" s="449"/>
      <c r="T291" s="449"/>
      <c r="U291" s="449"/>
      <c r="V291" s="449"/>
      <c r="W291" s="449"/>
      <c r="X291" s="446"/>
      <c r="Y291" s="446"/>
      <c r="Z291" s="446"/>
      <c r="AA291" s="446"/>
      <c r="AB291" s="449"/>
    </row>
    <row r="292" ht="18.0" customHeight="1">
      <c r="A292" s="446"/>
      <c r="B292" s="484"/>
      <c r="C292" s="484"/>
      <c r="D292" s="484"/>
      <c r="E292" s="484"/>
      <c r="F292" s="485"/>
      <c r="G292" s="485"/>
      <c r="H292" s="484"/>
      <c r="I292" s="486"/>
      <c r="J292" s="486"/>
      <c r="K292" s="449"/>
      <c r="L292" s="449"/>
      <c r="M292" s="449"/>
      <c r="N292" s="449"/>
      <c r="O292" s="446"/>
      <c r="P292" s="446"/>
      <c r="Q292" s="446"/>
      <c r="R292" s="449"/>
      <c r="S292" s="449"/>
      <c r="T292" s="449"/>
      <c r="U292" s="449"/>
      <c r="V292" s="449"/>
      <c r="W292" s="449"/>
      <c r="X292" s="446"/>
      <c r="Y292" s="446"/>
      <c r="Z292" s="446"/>
      <c r="AA292" s="446"/>
      <c r="AB292" s="449"/>
    </row>
    <row r="293" ht="18.0" customHeight="1">
      <c r="A293" s="446"/>
      <c r="B293" s="484"/>
      <c r="C293" s="484"/>
      <c r="D293" s="484"/>
      <c r="E293" s="484"/>
      <c r="F293" s="485"/>
      <c r="G293" s="485"/>
      <c r="H293" s="484"/>
      <c r="I293" s="486"/>
      <c r="J293" s="486"/>
      <c r="K293" s="449"/>
      <c r="L293" s="449"/>
      <c r="M293" s="449"/>
      <c r="N293" s="449"/>
      <c r="O293" s="446"/>
      <c r="P293" s="446"/>
      <c r="Q293" s="446"/>
      <c r="R293" s="449"/>
      <c r="S293" s="449"/>
      <c r="T293" s="449"/>
      <c r="U293" s="449"/>
      <c r="V293" s="449"/>
      <c r="W293" s="449"/>
      <c r="X293" s="446"/>
      <c r="Y293" s="446"/>
      <c r="Z293" s="446"/>
      <c r="AA293" s="446"/>
      <c r="AB293" s="449"/>
    </row>
    <row r="294" ht="18.0" customHeight="1">
      <c r="A294" s="446"/>
      <c r="B294" s="484"/>
      <c r="C294" s="484"/>
      <c r="D294" s="484"/>
      <c r="E294" s="484"/>
      <c r="F294" s="485"/>
      <c r="G294" s="485"/>
      <c r="H294" s="484"/>
      <c r="I294" s="486"/>
      <c r="J294" s="486"/>
      <c r="K294" s="449"/>
      <c r="L294" s="449"/>
      <c r="M294" s="449"/>
      <c r="N294" s="449"/>
      <c r="O294" s="446"/>
      <c r="P294" s="446"/>
      <c r="Q294" s="446"/>
      <c r="R294" s="449"/>
      <c r="S294" s="449"/>
      <c r="T294" s="449"/>
      <c r="U294" s="449"/>
      <c r="V294" s="449"/>
      <c r="W294" s="449"/>
      <c r="X294" s="446"/>
      <c r="Y294" s="446"/>
      <c r="Z294" s="446"/>
      <c r="AA294" s="446"/>
      <c r="AB294" s="449"/>
    </row>
    <row r="295" ht="18.0" customHeight="1">
      <c r="A295" s="446"/>
      <c r="B295" s="484"/>
      <c r="C295" s="484"/>
      <c r="D295" s="484"/>
      <c r="E295" s="484"/>
      <c r="F295" s="485"/>
      <c r="G295" s="485"/>
      <c r="H295" s="484"/>
      <c r="I295" s="486"/>
      <c r="J295" s="486"/>
      <c r="K295" s="449"/>
      <c r="L295" s="449"/>
      <c r="M295" s="449"/>
      <c r="N295" s="449"/>
      <c r="O295" s="446"/>
      <c r="P295" s="446"/>
      <c r="Q295" s="446"/>
      <c r="R295" s="449"/>
      <c r="S295" s="449"/>
      <c r="T295" s="449"/>
      <c r="U295" s="449"/>
      <c r="V295" s="449"/>
      <c r="W295" s="449"/>
      <c r="X295" s="446"/>
      <c r="Y295" s="446"/>
      <c r="Z295" s="446"/>
      <c r="AA295" s="446"/>
      <c r="AB295" s="449"/>
    </row>
    <row r="296" ht="18.0" customHeight="1">
      <c r="A296" s="446"/>
      <c r="B296" s="484"/>
      <c r="C296" s="484"/>
      <c r="D296" s="484"/>
      <c r="E296" s="484"/>
      <c r="F296" s="485"/>
      <c r="G296" s="485"/>
      <c r="H296" s="484"/>
      <c r="I296" s="486"/>
      <c r="J296" s="486"/>
      <c r="K296" s="449"/>
      <c r="L296" s="449"/>
      <c r="M296" s="449"/>
      <c r="N296" s="449"/>
      <c r="O296" s="446"/>
      <c r="P296" s="446"/>
      <c r="Q296" s="446"/>
      <c r="R296" s="449"/>
      <c r="S296" s="449"/>
      <c r="T296" s="449"/>
      <c r="U296" s="449"/>
      <c r="V296" s="449"/>
      <c r="W296" s="449"/>
      <c r="X296" s="446"/>
      <c r="Y296" s="446"/>
      <c r="Z296" s="446"/>
      <c r="AA296" s="446"/>
      <c r="AB296" s="449"/>
    </row>
    <row r="297" ht="18.0" customHeight="1">
      <c r="A297" s="446"/>
      <c r="B297" s="484"/>
      <c r="C297" s="484"/>
      <c r="D297" s="484"/>
      <c r="E297" s="484"/>
      <c r="F297" s="485"/>
      <c r="G297" s="485"/>
      <c r="H297" s="484"/>
      <c r="I297" s="486"/>
      <c r="J297" s="486"/>
      <c r="K297" s="449"/>
      <c r="L297" s="449"/>
      <c r="M297" s="449"/>
      <c r="N297" s="449"/>
      <c r="O297" s="446"/>
      <c r="P297" s="446"/>
      <c r="Q297" s="446"/>
      <c r="R297" s="449"/>
      <c r="S297" s="449"/>
      <c r="T297" s="449"/>
      <c r="U297" s="449"/>
      <c r="V297" s="449"/>
      <c r="W297" s="449"/>
      <c r="X297" s="446"/>
      <c r="Y297" s="446"/>
      <c r="Z297" s="446"/>
      <c r="AA297" s="446"/>
      <c r="AB297" s="449"/>
    </row>
    <row r="298" ht="18.0" customHeight="1">
      <c r="A298" s="446"/>
      <c r="B298" s="484"/>
      <c r="C298" s="484"/>
      <c r="D298" s="484"/>
      <c r="E298" s="484"/>
      <c r="F298" s="485"/>
      <c r="G298" s="485"/>
      <c r="H298" s="484"/>
      <c r="I298" s="486"/>
      <c r="J298" s="486"/>
      <c r="K298" s="449"/>
      <c r="L298" s="449"/>
      <c r="M298" s="449"/>
      <c r="N298" s="449"/>
      <c r="O298" s="446"/>
      <c r="P298" s="446"/>
      <c r="Q298" s="446"/>
      <c r="R298" s="449"/>
      <c r="S298" s="449"/>
      <c r="T298" s="449"/>
      <c r="U298" s="449"/>
      <c r="V298" s="449"/>
      <c r="W298" s="449"/>
      <c r="X298" s="446"/>
      <c r="Y298" s="446"/>
      <c r="Z298" s="446"/>
      <c r="AA298" s="446"/>
      <c r="AB298" s="449"/>
    </row>
    <row r="299" ht="18.0" customHeight="1">
      <c r="A299" s="446"/>
      <c r="B299" s="484"/>
      <c r="C299" s="484"/>
      <c r="D299" s="484"/>
      <c r="E299" s="484"/>
      <c r="F299" s="485"/>
      <c r="G299" s="485"/>
      <c r="H299" s="484"/>
      <c r="I299" s="486"/>
      <c r="J299" s="486"/>
      <c r="K299" s="449"/>
      <c r="L299" s="449"/>
      <c r="M299" s="449"/>
      <c r="N299" s="449"/>
      <c r="O299" s="446"/>
      <c r="P299" s="446"/>
      <c r="Q299" s="446"/>
      <c r="R299" s="449"/>
      <c r="S299" s="449"/>
      <c r="T299" s="449"/>
      <c r="U299" s="449"/>
      <c r="V299" s="449"/>
      <c r="W299" s="449"/>
      <c r="X299" s="446"/>
      <c r="Y299" s="446"/>
      <c r="Z299" s="446"/>
      <c r="AA299" s="446"/>
      <c r="AB299" s="449"/>
    </row>
    <row r="300" ht="18.0" customHeight="1">
      <c r="A300" s="446"/>
      <c r="B300" s="484"/>
      <c r="C300" s="484"/>
      <c r="D300" s="484"/>
      <c r="E300" s="484"/>
      <c r="F300" s="485"/>
      <c r="G300" s="485"/>
      <c r="H300" s="484"/>
      <c r="I300" s="486"/>
      <c r="J300" s="486"/>
      <c r="K300" s="449"/>
      <c r="L300" s="449"/>
      <c r="M300" s="449"/>
      <c r="N300" s="449"/>
      <c r="O300" s="446"/>
      <c r="P300" s="446"/>
      <c r="Q300" s="446"/>
      <c r="R300" s="449"/>
      <c r="S300" s="449"/>
      <c r="T300" s="449"/>
      <c r="U300" s="449"/>
      <c r="V300" s="449"/>
      <c r="W300" s="449"/>
      <c r="X300" s="446"/>
      <c r="Y300" s="446"/>
      <c r="Z300" s="446"/>
      <c r="AA300" s="446"/>
      <c r="AB300" s="449"/>
    </row>
    <row r="301" ht="18.0" customHeight="1">
      <c r="A301" s="446"/>
      <c r="B301" s="484"/>
      <c r="C301" s="484"/>
      <c r="D301" s="484"/>
      <c r="E301" s="484"/>
      <c r="F301" s="485"/>
      <c r="G301" s="485"/>
      <c r="H301" s="484"/>
      <c r="I301" s="486"/>
      <c r="J301" s="486"/>
      <c r="K301" s="449"/>
      <c r="L301" s="449"/>
      <c r="M301" s="449"/>
      <c r="N301" s="449"/>
      <c r="O301" s="446"/>
      <c r="P301" s="446"/>
      <c r="Q301" s="446"/>
      <c r="R301" s="449"/>
      <c r="S301" s="449"/>
      <c r="T301" s="449"/>
      <c r="U301" s="449"/>
      <c r="V301" s="449"/>
      <c r="W301" s="449"/>
      <c r="X301" s="446"/>
      <c r="Y301" s="446"/>
      <c r="Z301" s="446"/>
      <c r="AA301" s="446"/>
      <c r="AB301" s="449"/>
    </row>
    <row r="302" ht="18.0" customHeight="1">
      <c r="A302" s="446"/>
      <c r="B302" s="484"/>
      <c r="C302" s="484"/>
      <c r="D302" s="484"/>
      <c r="E302" s="484"/>
      <c r="F302" s="485"/>
      <c r="G302" s="485"/>
      <c r="H302" s="484"/>
      <c r="I302" s="486"/>
      <c r="J302" s="486"/>
      <c r="K302" s="449"/>
      <c r="L302" s="449"/>
      <c r="M302" s="449"/>
      <c r="N302" s="449"/>
      <c r="O302" s="446"/>
      <c r="P302" s="446"/>
      <c r="Q302" s="446"/>
      <c r="R302" s="449"/>
      <c r="S302" s="449"/>
      <c r="T302" s="449"/>
      <c r="U302" s="449"/>
      <c r="V302" s="449"/>
      <c r="W302" s="449"/>
      <c r="X302" s="446"/>
      <c r="Y302" s="446"/>
      <c r="Z302" s="446"/>
      <c r="AA302" s="446"/>
      <c r="AB302" s="449"/>
    </row>
    <row r="303" ht="18.0" customHeight="1">
      <c r="A303" s="340"/>
      <c r="B303" s="449"/>
      <c r="C303" s="449"/>
      <c r="D303" s="449"/>
      <c r="E303" s="449"/>
      <c r="F303" s="487"/>
      <c r="G303" s="487"/>
      <c r="H303" s="466"/>
      <c r="I303" s="466"/>
      <c r="J303" s="466"/>
      <c r="K303" s="448"/>
      <c r="L303" s="448"/>
      <c r="M303" s="448"/>
      <c r="N303" s="448"/>
      <c r="O303" s="448"/>
      <c r="P303" s="448"/>
      <c r="Q303" s="448"/>
      <c r="R303" s="340"/>
      <c r="S303" s="340"/>
      <c r="T303" s="340"/>
      <c r="U303" s="340"/>
      <c r="V303" s="340"/>
      <c r="W303" s="340"/>
      <c r="X303" s="340"/>
      <c r="Y303" s="340"/>
      <c r="Z303" s="340"/>
      <c r="AA303" s="340"/>
      <c r="AB303" s="340"/>
    </row>
    <row r="304" ht="18.0" customHeight="1">
      <c r="A304" s="340"/>
      <c r="B304" s="449"/>
      <c r="C304" s="449"/>
      <c r="D304" s="449"/>
      <c r="E304" s="449"/>
      <c r="F304" s="488"/>
      <c r="G304" s="488"/>
      <c r="H304" s="449"/>
      <c r="I304" s="340"/>
      <c r="J304" s="340"/>
      <c r="K304" s="340"/>
      <c r="L304" s="340"/>
      <c r="M304" s="340"/>
      <c r="N304" s="340"/>
      <c r="O304" s="340"/>
      <c r="P304" s="340"/>
      <c r="Q304" s="340"/>
      <c r="R304" s="340"/>
      <c r="S304" s="340"/>
      <c r="T304" s="340"/>
      <c r="U304" s="340"/>
      <c r="V304" s="340"/>
      <c r="W304" s="340"/>
      <c r="X304" s="340"/>
      <c r="Y304" s="340"/>
      <c r="Z304" s="340"/>
      <c r="AA304" s="340"/>
      <c r="AB304" s="340"/>
    </row>
    <row r="305" ht="18.0" customHeight="1">
      <c r="A305" s="340"/>
      <c r="B305" s="340"/>
      <c r="C305" s="340"/>
      <c r="D305" s="340"/>
      <c r="E305" s="340"/>
      <c r="F305" s="489"/>
      <c r="G305" s="489"/>
      <c r="H305" s="340"/>
      <c r="I305" s="340"/>
      <c r="J305" s="340"/>
      <c r="K305" s="340"/>
      <c r="L305" s="340"/>
      <c r="M305" s="340"/>
      <c r="N305" s="340"/>
      <c r="O305" s="340"/>
      <c r="P305" s="340"/>
      <c r="Q305" s="340"/>
      <c r="R305" s="340"/>
      <c r="S305" s="340"/>
      <c r="T305" s="340"/>
      <c r="U305" s="340"/>
      <c r="V305" s="340"/>
      <c r="W305" s="340"/>
      <c r="X305" s="340"/>
      <c r="Y305" s="340"/>
      <c r="Z305" s="340"/>
      <c r="AA305" s="340"/>
      <c r="AB305" s="340"/>
    </row>
    <row r="306" ht="18.0" customHeight="1">
      <c r="A306" s="340"/>
      <c r="B306" s="340"/>
      <c r="C306" s="340"/>
      <c r="D306" s="340"/>
      <c r="E306" s="340"/>
      <c r="F306" s="489"/>
      <c r="G306" s="489"/>
      <c r="H306" s="340"/>
      <c r="I306" s="340"/>
      <c r="J306" s="340"/>
      <c r="K306" s="340"/>
      <c r="L306" s="340"/>
      <c r="M306" s="340"/>
      <c r="N306" s="340"/>
      <c r="O306" s="340"/>
      <c r="P306" s="340"/>
      <c r="Q306" s="340"/>
      <c r="R306" s="340"/>
      <c r="S306" s="340"/>
      <c r="T306" s="340"/>
      <c r="U306" s="340"/>
      <c r="V306" s="340"/>
      <c r="W306" s="340"/>
      <c r="X306" s="340"/>
      <c r="Y306" s="340"/>
      <c r="Z306" s="340"/>
      <c r="AA306" s="340"/>
      <c r="AB306" s="340"/>
    </row>
    <row r="307" ht="18.0" customHeight="1">
      <c r="A307" s="340"/>
      <c r="B307" s="340"/>
      <c r="C307" s="340"/>
      <c r="D307" s="340"/>
      <c r="E307" s="340"/>
      <c r="F307" s="489"/>
      <c r="G307" s="489"/>
      <c r="H307" s="340"/>
      <c r="I307" s="340"/>
      <c r="J307" s="340"/>
      <c r="K307" s="340"/>
      <c r="L307" s="340"/>
      <c r="M307" s="340"/>
      <c r="N307" s="340"/>
      <c r="O307" s="340"/>
      <c r="P307" s="340"/>
      <c r="Q307" s="340"/>
      <c r="R307" s="340"/>
      <c r="S307" s="340"/>
      <c r="T307" s="340"/>
      <c r="U307" s="340"/>
      <c r="V307" s="340"/>
      <c r="W307" s="340"/>
      <c r="X307" s="340"/>
      <c r="Y307" s="340"/>
      <c r="Z307" s="340"/>
      <c r="AA307" s="340"/>
      <c r="AB307" s="340"/>
    </row>
    <row r="308" ht="18.0" customHeight="1">
      <c r="A308" s="140"/>
      <c r="B308" s="340"/>
      <c r="C308" s="340"/>
      <c r="D308" s="340"/>
      <c r="E308" s="340"/>
      <c r="F308" s="489"/>
      <c r="G308" s="489"/>
      <c r="H308" s="340"/>
      <c r="I308" s="340"/>
      <c r="J308" s="340"/>
      <c r="K308" s="340"/>
      <c r="L308" s="340"/>
      <c r="M308" s="340"/>
      <c r="N308" s="340"/>
      <c r="O308" s="340"/>
      <c r="P308" s="340"/>
      <c r="Q308" s="340"/>
      <c r="R308" s="340"/>
      <c r="S308" s="340"/>
      <c r="T308" s="340"/>
      <c r="U308" s="340"/>
      <c r="V308" s="340"/>
      <c r="W308" s="340"/>
      <c r="X308" s="340"/>
      <c r="Y308" s="340"/>
      <c r="Z308" s="340"/>
      <c r="AA308" s="340"/>
      <c r="AB308" s="340"/>
    </row>
    <row r="309" ht="18.0" customHeight="1">
      <c r="A309" s="340"/>
      <c r="B309" s="340"/>
      <c r="C309" s="340"/>
      <c r="D309" s="340"/>
      <c r="E309" s="340"/>
      <c r="F309" s="489"/>
      <c r="G309" s="489"/>
      <c r="H309" s="340"/>
      <c r="I309" s="340"/>
      <c r="J309" s="340"/>
      <c r="K309" s="340"/>
      <c r="L309" s="340"/>
      <c r="M309" s="340"/>
      <c r="N309" s="340"/>
      <c r="O309" s="340"/>
      <c r="P309" s="340"/>
      <c r="Q309" s="340"/>
      <c r="R309" s="340"/>
      <c r="S309" s="340"/>
      <c r="T309" s="340"/>
      <c r="U309" s="340"/>
      <c r="V309" s="340"/>
      <c r="W309" s="340"/>
      <c r="X309" s="340"/>
      <c r="Y309" s="340"/>
      <c r="Z309" s="340"/>
      <c r="AA309" s="340"/>
      <c r="AB309" s="340"/>
    </row>
    <row r="310" ht="18.0" customHeight="1">
      <c r="A310" s="340"/>
      <c r="B310" s="466"/>
      <c r="C310" s="490"/>
      <c r="D310" s="490"/>
      <c r="E310" s="490"/>
      <c r="F310" s="491"/>
      <c r="G310" s="491"/>
      <c r="H310" s="466"/>
      <c r="I310" s="466"/>
      <c r="J310" s="466"/>
      <c r="K310" s="340"/>
      <c r="L310" s="340"/>
      <c r="M310" s="340"/>
      <c r="N310" s="340"/>
      <c r="O310" s="340"/>
      <c r="P310" s="340"/>
      <c r="Q310" s="340"/>
      <c r="R310" s="340"/>
      <c r="S310" s="340"/>
      <c r="T310" s="340"/>
      <c r="U310" s="340"/>
      <c r="V310" s="340"/>
      <c r="W310" s="340"/>
      <c r="X310" s="340"/>
      <c r="Y310" s="340"/>
      <c r="Z310" s="340"/>
      <c r="AA310" s="340"/>
      <c r="AB310" s="340"/>
    </row>
    <row r="311" ht="18.0" customHeight="1">
      <c r="A311" s="492"/>
      <c r="B311" s="447"/>
      <c r="C311" s="447"/>
      <c r="D311" s="447"/>
      <c r="E311" s="447"/>
      <c r="F311" s="454"/>
      <c r="G311" s="454"/>
      <c r="H311" s="447"/>
      <c r="I311" s="460"/>
      <c r="J311" s="460"/>
      <c r="K311" s="340"/>
      <c r="L311" s="340"/>
      <c r="M311" s="340"/>
      <c r="N311" s="340"/>
      <c r="O311" s="493"/>
      <c r="P311" s="493"/>
      <c r="Q311" s="493"/>
      <c r="R311" s="340"/>
      <c r="S311" s="340"/>
      <c r="T311" s="340"/>
      <c r="U311" s="340"/>
      <c r="V311" s="340"/>
      <c r="W311" s="340"/>
      <c r="X311" s="340"/>
      <c r="Y311" s="340"/>
      <c r="Z311" s="340"/>
      <c r="AA311" s="340"/>
      <c r="AB311" s="340"/>
    </row>
    <row r="312" ht="18.0" customHeight="1">
      <c r="A312" s="492"/>
      <c r="B312" s="447"/>
      <c r="C312" s="447"/>
      <c r="D312" s="447"/>
      <c r="E312" s="447"/>
      <c r="F312" s="454"/>
      <c r="G312" s="454"/>
      <c r="H312" s="447"/>
      <c r="I312" s="460"/>
      <c r="J312" s="460"/>
      <c r="K312" s="340"/>
      <c r="L312" s="340"/>
      <c r="M312" s="340"/>
      <c r="N312" s="340"/>
      <c r="O312" s="493"/>
      <c r="P312" s="493"/>
      <c r="Q312" s="493"/>
      <c r="R312" s="340"/>
      <c r="S312" s="340"/>
      <c r="T312" s="340"/>
      <c r="U312" s="340"/>
      <c r="V312" s="340"/>
      <c r="W312" s="340"/>
      <c r="X312" s="484"/>
      <c r="Y312" s="484"/>
      <c r="Z312" s="340"/>
      <c r="AA312" s="340"/>
      <c r="AB312" s="340"/>
    </row>
    <row r="313" ht="18.0" customHeight="1">
      <c r="A313" s="492"/>
      <c r="B313" s="447"/>
      <c r="C313" s="447"/>
      <c r="D313" s="447"/>
      <c r="E313" s="447"/>
      <c r="F313" s="454"/>
      <c r="G313" s="454"/>
      <c r="H313" s="447"/>
      <c r="I313" s="460"/>
      <c r="J313" s="460"/>
      <c r="K313" s="340"/>
      <c r="L313" s="340"/>
      <c r="M313" s="340"/>
      <c r="N313" s="340"/>
      <c r="O313" s="493"/>
      <c r="P313" s="493"/>
      <c r="Q313" s="493"/>
      <c r="R313" s="340"/>
      <c r="S313" s="340"/>
      <c r="T313" s="340"/>
      <c r="U313" s="340"/>
      <c r="V313" s="340"/>
      <c r="W313" s="340"/>
      <c r="X313" s="484"/>
      <c r="Y313" s="484"/>
      <c r="Z313" s="340"/>
      <c r="AA313" s="340"/>
      <c r="AB313" s="340"/>
    </row>
    <row r="314" ht="18.0" customHeight="1">
      <c r="A314" s="492"/>
      <c r="B314" s="447"/>
      <c r="C314" s="447"/>
      <c r="D314" s="447"/>
      <c r="E314" s="447"/>
      <c r="F314" s="454"/>
      <c r="G314" s="454"/>
      <c r="H314" s="447"/>
      <c r="I314" s="460"/>
      <c r="J314" s="460"/>
      <c r="K314" s="340"/>
      <c r="L314" s="340"/>
      <c r="M314" s="340"/>
      <c r="N314" s="340"/>
      <c r="O314" s="493"/>
      <c r="P314" s="493"/>
      <c r="Q314" s="493"/>
      <c r="R314" s="340"/>
      <c r="S314" s="340"/>
      <c r="T314" s="340"/>
      <c r="U314" s="340"/>
      <c r="V314" s="340"/>
      <c r="W314" s="340"/>
      <c r="X314" s="484"/>
      <c r="Y314" s="484"/>
      <c r="Z314" s="340"/>
      <c r="AA314" s="340"/>
      <c r="AB314" s="340"/>
    </row>
    <row r="315" ht="18.0" customHeight="1">
      <c r="A315" s="492"/>
      <c r="B315" s="447"/>
      <c r="C315" s="447"/>
      <c r="D315" s="447"/>
      <c r="E315" s="447"/>
      <c r="F315" s="454"/>
      <c r="G315" s="454"/>
      <c r="H315" s="447"/>
      <c r="I315" s="460"/>
      <c r="J315" s="460"/>
      <c r="K315" s="340"/>
      <c r="L315" s="340"/>
      <c r="M315" s="340"/>
      <c r="N315" s="340"/>
      <c r="O315" s="493"/>
      <c r="P315" s="493"/>
      <c r="Q315" s="493"/>
      <c r="R315" s="340"/>
      <c r="S315" s="340"/>
      <c r="T315" s="340"/>
      <c r="U315" s="340"/>
      <c r="V315" s="340"/>
      <c r="W315" s="340"/>
      <c r="X315" s="340"/>
      <c r="Y315" s="340"/>
      <c r="Z315" s="340"/>
      <c r="AA315" s="340"/>
      <c r="AB315" s="340"/>
    </row>
    <row r="316" ht="18.0" customHeight="1">
      <c r="A316" s="492"/>
      <c r="B316" s="447"/>
      <c r="C316" s="447"/>
      <c r="D316" s="447"/>
      <c r="E316" s="447"/>
      <c r="F316" s="454"/>
      <c r="G316" s="454"/>
      <c r="H316" s="447"/>
      <c r="I316" s="460"/>
      <c r="J316" s="460"/>
      <c r="K316" s="340"/>
      <c r="L316" s="340"/>
      <c r="M316" s="340"/>
      <c r="N316" s="340"/>
      <c r="O316" s="493"/>
      <c r="P316" s="493"/>
      <c r="Q316" s="493"/>
      <c r="R316" s="340"/>
      <c r="S316" s="340"/>
      <c r="T316" s="340"/>
      <c r="U316" s="340"/>
      <c r="V316" s="340"/>
      <c r="W316" s="340"/>
      <c r="X316" s="340"/>
      <c r="Y316" s="340"/>
      <c r="Z316" s="340"/>
      <c r="AA316" s="340"/>
      <c r="AB316" s="340"/>
    </row>
    <row r="317" ht="18.0" customHeight="1">
      <c r="A317" s="492"/>
      <c r="B317" s="447"/>
      <c r="C317" s="447"/>
      <c r="D317" s="447"/>
      <c r="E317" s="447"/>
      <c r="F317" s="454"/>
      <c r="G317" s="454"/>
      <c r="H317" s="447"/>
      <c r="I317" s="460"/>
      <c r="J317" s="460"/>
      <c r="K317" s="340"/>
      <c r="L317" s="340"/>
      <c r="M317" s="340"/>
      <c r="N317" s="340"/>
      <c r="O317" s="493"/>
      <c r="P317" s="493"/>
      <c r="Q317" s="493"/>
      <c r="R317" s="340"/>
      <c r="S317" s="340"/>
      <c r="T317" s="340"/>
      <c r="U317" s="340"/>
      <c r="V317" s="340"/>
      <c r="W317" s="340"/>
      <c r="X317" s="340"/>
      <c r="Y317" s="340"/>
      <c r="Z317" s="340"/>
      <c r="AA317" s="340"/>
      <c r="AB317" s="340"/>
    </row>
    <row r="318" ht="18.0" customHeight="1">
      <c r="A318" s="492"/>
      <c r="B318" s="447"/>
      <c r="C318" s="447"/>
      <c r="D318" s="447"/>
      <c r="E318" s="447"/>
      <c r="F318" s="454"/>
      <c r="G318" s="454"/>
      <c r="H318" s="447"/>
      <c r="I318" s="460"/>
      <c r="J318" s="460"/>
      <c r="K318" s="340"/>
      <c r="L318" s="340"/>
      <c r="M318" s="340"/>
      <c r="N318" s="340"/>
      <c r="O318" s="493"/>
      <c r="P318" s="493"/>
      <c r="Q318" s="493"/>
      <c r="R318" s="340"/>
      <c r="S318" s="340"/>
      <c r="T318" s="340"/>
      <c r="U318" s="340"/>
      <c r="V318" s="340"/>
      <c r="W318" s="340"/>
      <c r="X318" s="340"/>
      <c r="Y318" s="340"/>
      <c r="Z318" s="340"/>
      <c r="AA318" s="340"/>
      <c r="AB318" s="340"/>
    </row>
    <row r="319" ht="18.0" customHeight="1">
      <c r="A319" s="492"/>
      <c r="B319" s="447"/>
      <c r="C319" s="447"/>
      <c r="D319" s="447"/>
      <c r="E319" s="447"/>
      <c r="F319" s="454"/>
      <c r="G319" s="454"/>
      <c r="H319" s="447"/>
      <c r="I319" s="460"/>
      <c r="J319" s="460"/>
      <c r="K319" s="340"/>
      <c r="L319" s="340"/>
      <c r="M319" s="340"/>
      <c r="N319" s="340"/>
      <c r="O319" s="493"/>
      <c r="P319" s="493"/>
      <c r="Q319" s="493"/>
      <c r="R319" s="340"/>
      <c r="S319" s="340"/>
      <c r="T319" s="340"/>
      <c r="U319" s="340"/>
      <c r="V319" s="340"/>
      <c r="W319" s="340"/>
      <c r="X319" s="340"/>
      <c r="Y319" s="340"/>
      <c r="Z319" s="340"/>
      <c r="AA319" s="340"/>
      <c r="AB319" s="340"/>
    </row>
    <row r="320" ht="18.0" customHeight="1">
      <c r="A320" s="492"/>
      <c r="B320" s="447"/>
      <c r="C320" s="447"/>
      <c r="D320" s="447"/>
      <c r="E320" s="447"/>
      <c r="F320" s="454"/>
      <c r="G320" s="454"/>
      <c r="H320" s="447"/>
      <c r="I320" s="460"/>
      <c r="J320" s="460"/>
      <c r="K320" s="340"/>
      <c r="L320" s="340"/>
      <c r="M320" s="340"/>
      <c r="N320" s="340"/>
      <c r="O320" s="340"/>
      <c r="P320" s="340"/>
      <c r="Q320" s="340"/>
      <c r="R320" s="340"/>
      <c r="S320" s="340"/>
      <c r="T320" s="340"/>
      <c r="U320" s="340"/>
      <c r="V320" s="340"/>
      <c r="W320" s="494"/>
      <c r="X320" s="340"/>
      <c r="Y320" s="340"/>
      <c r="Z320" s="340"/>
      <c r="AA320" s="340"/>
      <c r="AB320" s="340"/>
    </row>
    <row r="321" ht="18.0" customHeight="1">
      <c r="A321" s="492"/>
      <c r="B321" s="340"/>
      <c r="C321" s="340"/>
      <c r="D321" s="340"/>
      <c r="E321" s="340"/>
      <c r="F321" s="491"/>
      <c r="G321" s="491"/>
      <c r="H321" s="340"/>
      <c r="I321" s="495"/>
      <c r="J321" s="495"/>
      <c r="K321" s="340"/>
      <c r="L321" s="340"/>
      <c r="M321" s="340"/>
      <c r="N321" s="340"/>
      <c r="O321" s="340"/>
      <c r="P321" s="340"/>
      <c r="Q321" s="340"/>
      <c r="R321" s="340"/>
      <c r="S321" s="340"/>
      <c r="T321" s="340"/>
      <c r="U321" s="340"/>
      <c r="V321" s="340"/>
      <c r="W321" s="494"/>
      <c r="X321" s="340"/>
      <c r="Y321" s="340"/>
      <c r="Z321" s="340"/>
      <c r="AA321" s="340"/>
      <c r="AB321" s="340"/>
    </row>
    <row r="322" ht="18.0" customHeight="1">
      <c r="A322" s="340"/>
      <c r="B322" s="340"/>
      <c r="C322" s="340"/>
      <c r="D322" s="340"/>
      <c r="E322" s="340"/>
      <c r="F322" s="489"/>
      <c r="G322" s="489"/>
      <c r="H322" s="340"/>
      <c r="I322" s="340"/>
      <c r="J322" s="340"/>
      <c r="K322" s="340"/>
      <c r="L322" s="340"/>
      <c r="M322" s="340"/>
      <c r="N322" s="340"/>
      <c r="O322" s="340"/>
      <c r="P322" s="340"/>
      <c r="Q322" s="340"/>
      <c r="R322" s="340"/>
      <c r="S322" s="340"/>
      <c r="T322" s="340"/>
      <c r="U322" s="340"/>
      <c r="V322" s="340"/>
      <c r="W322" s="494"/>
      <c r="X322" s="340"/>
      <c r="Y322" s="340"/>
      <c r="Z322" s="340"/>
      <c r="AA322" s="340"/>
      <c r="AB322" s="340"/>
    </row>
    <row r="323" ht="18.0" customHeight="1">
      <c r="A323" s="340"/>
      <c r="B323" s="340"/>
      <c r="C323" s="340"/>
      <c r="D323" s="340"/>
      <c r="E323" s="340"/>
      <c r="F323" s="489"/>
      <c r="G323" s="489"/>
      <c r="H323" s="340"/>
      <c r="I323" s="340"/>
      <c r="J323" s="340"/>
      <c r="K323" s="340"/>
      <c r="L323" s="340"/>
      <c r="M323" s="340"/>
      <c r="N323" s="340"/>
      <c r="O323" s="340"/>
      <c r="P323" s="340"/>
      <c r="Q323" s="340"/>
      <c r="R323" s="340"/>
      <c r="S323" s="340"/>
      <c r="T323" s="340"/>
      <c r="U323" s="340"/>
      <c r="V323" s="340"/>
      <c r="W323" s="494"/>
      <c r="X323" s="340"/>
      <c r="Y323" s="340"/>
      <c r="Z323" s="340"/>
      <c r="AA323" s="340"/>
      <c r="AB323" s="340"/>
    </row>
    <row r="324" ht="18.0" customHeight="1">
      <c r="A324" s="340"/>
      <c r="B324" s="340"/>
      <c r="C324" s="340"/>
      <c r="D324" s="340"/>
      <c r="E324" s="340"/>
      <c r="F324" s="489"/>
      <c r="G324" s="489"/>
      <c r="H324" s="340"/>
      <c r="I324" s="340"/>
      <c r="J324" s="340"/>
      <c r="K324" s="340"/>
      <c r="L324" s="340"/>
      <c r="M324" s="340"/>
      <c r="N324" s="340"/>
      <c r="O324" s="340"/>
      <c r="P324" s="340"/>
      <c r="Q324" s="340"/>
      <c r="R324" s="340"/>
      <c r="S324" s="340"/>
      <c r="T324" s="340"/>
      <c r="U324" s="340"/>
      <c r="V324" s="340"/>
      <c r="W324" s="494"/>
      <c r="X324" s="340"/>
      <c r="Y324" s="340"/>
      <c r="Z324" s="340"/>
      <c r="AA324" s="340"/>
      <c r="AB324" s="340"/>
    </row>
    <row r="325" ht="18.0" customHeight="1">
      <c r="A325" s="140"/>
      <c r="B325" s="340"/>
      <c r="C325" s="340"/>
      <c r="D325" s="340"/>
      <c r="E325" s="340"/>
      <c r="F325" s="489"/>
      <c r="G325" s="489"/>
      <c r="H325" s="340"/>
      <c r="I325" s="340"/>
      <c r="J325" s="340"/>
      <c r="K325" s="340"/>
      <c r="L325" s="340"/>
      <c r="M325" s="340"/>
      <c r="N325" s="340"/>
      <c r="O325" s="340"/>
      <c r="P325" s="340"/>
      <c r="Q325" s="340"/>
      <c r="R325" s="340"/>
      <c r="S325" s="340"/>
      <c r="T325" s="340"/>
      <c r="U325" s="340"/>
      <c r="V325" s="340"/>
      <c r="W325" s="494"/>
      <c r="X325" s="340"/>
      <c r="Y325" s="340"/>
      <c r="Z325" s="340"/>
      <c r="AA325" s="340"/>
      <c r="AB325" s="340"/>
    </row>
    <row r="326" ht="18.0" customHeight="1">
      <c r="A326" s="340"/>
      <c r="B326" s="340"/>
      <c r="C326" s="340"/>
      <c r="D326" s="340"/>
      <c r="E326" s="340"/>
      <c r="F326" s="489"/>
      <c r="G326" s="489"/>
      <c r="H326" s="340"/>
      <c r="I326" s="340"/>
      <c r="J326" s="340"/>
      <c r="K326" s="340"/>
      <c r="L326" s="340"/>
      <c r="M326" s="340"/>
      <c r="N326" s="340"/>
      <c r="O326" s="340"/>
      <c r="P326" s="340"/>
      <c r="Q326" s="340"/>
      <c r="R326" s="340"/>
      <c r="S326" s="340"/>
      <c r="T326" s="340"/>
      <c r="U326" s="340"/>
      <c r="V326" s="340"/>
      <c r="W326" s="494"/>
      <c r="X326" s="340"/>
      <c r="Y326" s="340"/>
      <c r="Z326" s="340"/>
      <c r="AA326" s="340"/>
      <c r="AB326" s="340"/>
    </row>
    <row r="327" ht="18.0" customHeight="1">
      <c r="A327" s="340"/>
      <c r="B327" s="466"/>
      <c r="C327" s="490"/>
      <c r="D327" s="490"/>
      <c r="E327" s="490"/>
      <c r="F327" s="491"/>
      <c r="G327" s="491"/>
      <c r="H327" s="466"/>
      <c r="I327" s="466"/>
      <c r="J327" s="466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494"/>
      <c r="X327" s="340"/>
      <c r="Y327" s="340"/>
      <c r="Z327" s="340"/>
      <c r="AA327" s="340"/>
      <c r="AB327" s="340"/>
    </row>
    <row r="328" ht="18.0" customHeight="1">
      <c r="A328" s="492"/>
      <c r="B328" s="496"/>
      <c r="C328" s="495"/>
      <c r="D328" s="495"/>
      <c r="E328" s="495"/>
      <c r="F328" s="497"/>
      <c r="G328" s="497"/>
      <c r="H328" s="495"/>
      <c r="I328" s="495"/>
      <c r="J328" s="495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494"/>
      <c r="X328" s="340"/>
      <c r="Y328" s="340"/>
      <c r="Z328" s="340"/>
      <c r="AA328" s="340"/>
      <c r="AB328" s="340"/>
    </row>
    <row r="329" ht="18.0" customHeight="1">
      <c r="A329" s="492"/>
      <c r="B329" s="496"/>
      <c r="C329" s="495"/>
      <c r="D329" s="495"/>
      <c r="E329" s="495"/>
      <c r="F329" s="497"/>
      <c r="G329" s="497"/>
      <c r="H329" s="495"/>
      <c r="I329" s="495"/>
      <c r="J329" s="495"/>
      <c r="K329" s="340"/>
      <c r="L329" s="340"/>
      <c r="M329" s="340"/>
      <c r="N329" s="340"/>
      <c r="O329" s="340"/>
      <c r="P329" s="340"/>
      <c r="Q329" s="340"/>
      <c r="R329" s="340"/>
      <c r="S329" s="340"/>
      <c r="T329" s="340"/>
      <c r="U329" s="340"/>
      <c r="V329" s="340"/>
      <c r="W329" s="494"/>
      <c r="X329" s="340"/>
      <c r="Y329" s="340"/>
      <c r="Z329" s="340"/>
      <c r="AA329" s="340"/>
      <c r="AB329" s="340"/>
    </row>
    <row r="330" ht="18.0" customHeight="1">
      <c r="A330" s="492"/>
      <c r="B330" s="496"/>
      <c r="C330" s="495"/>
      <c r="D330" s="495"/>
      <c r="E330" s="495"/>
      <c r="F330" s="497"/>
      <c r="G330" s="497"/>
      <c r="H330" s="495"/>
      <c r="I330" s="495"/>
      <c r="J330" s="495"/>
      <c r="K330" s="340"/>
      <c r="L330" s="340"/>
      <c r="M330" s="340"/>
      <c r="N330" s="340"/>
      <c r="O330" s="340"/>
      <c r="P330" s="340"/>
      <c r="Q330" s="340"/>
      <c r="R330" s="340"/>
      <c r="S330" s="340"/>
      <c r="T330" s="340"/>
      <c r="U330" s="340"/>
      <c r="V330" s="340"/>
      <c r="W330" s="494"/>
      <c r="X330" s="340"/>
      <c r="Y330" s="340"/>
      <c r="Z330" s="340"/>
      <c r="AA330" s="340"/>
      <c r="AB330" s="340"/>
    </row>
    <row r="331" ht="18.0" customHeight="1">
      <c r="A331" s="492"/>
      <c r="B331" s="496"/>
      <c r="C331" s="495"/>
      <c r="D331" s="495"/>
      <c r="E331" s="495"/>
      <c r="F331" s="498"/>
      <c r="G331" s="498"/>
      <c r="H331" s="495"/>
      <c r="I331" s="495"/>
      <c r="J331" s="495"/>
      <c r="K331" s="340"/>
      <c r="L331" s="340"/>
      <c r="M331" s="340"/>
      <c r="N331" s="340"/>
      <c r="O331" s="340"/>
      <c r="P331" s="340"/>
      <c r="Q331" s="340"/>
      <c r="R331" s="340"/>
      <c r="S331" s="340"/>
      <c r="T331" s="340"/>
      <c r="U331" s="340"/>
      <c r="V331" s="340"/>
      <c r="W331" s="489"/>
      <c r="X331" s="340"/>
      <c r="Y331" s="340"/>
      <c r="Z331" s="340"/>
      <c r="AA331" s="340"/>
      <c r="AB331" s="340"/>
    </row>
    <row r="332" ht="18.0" customHeight="1">
      <c r="A332" s="492"/>
      <c r="B332" s="496"/>
      <c r="C332" s="495"/>
      <c r="D332" s="495"/>
      <c r="E332" s="495"/>
      <c r="F332" s="498"/>
      <c r="G332" s="498"/>
      <c r="H332" s="495"/>
      <c r="I332" s="495"/>
      <c r="J332" s="495"/>
      <c r="K332" s="340"/>
      <c r="L332" s="340"/>
      <c r="M332" s="340"/>
      <c r="N332" s="340"/>
      <c r="O332" s="340"/>
      <c r="P332" s="340"/>
      <c r="Q332" s="340"/>
      <c r="R332" s="340"/>
      <c r="S332" s="340"/>
      <c r="T332" s="340"/>
      <c r="U332" s="340"/>
      <c r="V332" s="340"/>
      <c r="W332" s="494"/>
      <c r="X332" s="340"/>
      <c r="Y332" s="340"/>
      <c r="Z332" s="340"/>
      <c r="AA332" s="340"/>
      <c r="AB332" s="340"/>
    </row>
    <row r="333" ht="18.0" customHeight="1">
      <c r="A333" s="492"/>
      <c r="B333" s="496"/>
      <c r="C333" s="499"/>
      <c r="D333" s="495"/>
      <c r="E333" s="495"/>
      <c r="F333" s="498"/>
      <c r="G333" s="498"/>
      <c r="H333" s="495"/>
      <c r="I333" s="495"/>
      <c r="J333" s="495"/>
      <c r="K333" s="340"/>
      <c r="L333" s="340"/>
      <c r="M333" s="340"/>
      <c r="N333" s="340"/>
      <c r="O333" s="340"/>
      <c r="P333" s="340"/>
      <c r="Q333" s="340"/>
      <c r="R333" s="340"/>
      <c r="S333" s="340"/>
      <c r="T333" s="340"/>
      <c r="U333" s="340"/>
      <c r="V333" s="340"/>
      <c r="W333" s="494"/>
      <c r="X333" s="340"/>
      <c r="Y333" s="340"/>
      <c r="Z333" s="340"/>
      <c r="AA333" s="340"/>
      <c r="AB333" s="340"/>
    </row>
    <row r="334" ht="18.0" customHeight="1">
      <c r="A334" s="340"/>
      <c r="B334" s="340"/>
      <c r="C334" s="340"/>
      <c r="D334" s="340"/>
      <c r="E334" s="340"/>
      <c r="F334" s="491"/>
      <c r="G334" s="491"/>
      <c r="H334" s="340"/>
      <c r="I334" s="495"/>
      <c r="J334" s="495"/>
      <c r="K334" s="340"/>
      <c r="L334" s="340"/>
      <c r="M334" s="340"/>
      <c r="N334" s="340"/>
      <c r="O334" s="340"/>
      <c r="P334" s="340"/>
      <c r="Q334" s="340"/>
      <c r="R334" s="340"/>
      <c r="S334" s="340"/>
      <c r="T334" s="340"/>
      <c r="U334" s="340"/>
      <c r="V334" s="340"/>
      <c r="W334" s="494"/>
      <c r="X334" s="340"/>
      <c r="Y334" s="340"/>
      <c r="Z334" s="340"/>
      <c r="AA334" s="340"/>
      <c r="AB334" s="340"/>
    </row>
    <row r="335" ht="18.0" customHeight="1">
      <c r="A335" s="340"/>
      <c r="B335" s="340"/>
      <c r="C335" s="340"/>
      <c r="D335" s="340"/>
      <c r="E335" s="340"/>
      <c r="F335" s="489"/>
      <c r="G335" s="489"/>
      <c r="H335" s="340"/>
      <c r="I335" s="340"/>
      <c r="J335" s="340"/>
      <c r="K335" s="340"/>
      <c r="L335" s="340"/>
      <c r="M335" s="340"/>
      <c r="N335" s="340"/>
      <c r="O335" s="340"/>
      <c r="P335" s="340"/>
      <c r="Q335" s="340"/>
      <c r="R335" s="340"/>
      <c r="S335" s="340"/>
      <c r="T335" s="340"/>
      <c r="U335" s="340"/>
      <c r="V335" s="340"/>
      <c r="W335" s="494"/>
      <c r="X335" s="340"/>
      <c r="Y335" s="340"/>
      <c r="Z335" s="340"/>
      <c r="AA335" s="340"/>
      <c r="AB335" s="340"/>
    </row>
    <row r="336" ht="18.0" customHeight="1">
      <c r="A336" s="340"/>
      <c r="B336" s="340"/>
      <c r="C336" s="340"/>
      <c r="D336" s="340"/>
      <c r="E336" s="340"/>
      <c r="F336" s="489"/>
      <c r="G336" s="489"/>
      <c r="H336" s="340"/>
      <c r="I336" s="340"/>
      <c r="J336" s="340"/>
      <c r="K336" s="340"/>
      <c r="L336" s="340"/>
      <c r="M336" s="340"/>
      <c r="N336" s="340"/>
      <c r="O336" s="340"/>
      <c r="P336" s="340"/>
      <c r="Q336" s="340"/>
      <c r="R336" s="340"/>
      <c r="S336" s="340"/>
      <c r="T336" s="340"/>
      <c r="U336" s="340"/>
      <c r="V336" s="340"/>
      <c r="W336" s="494"/>
      <c r="X336" s="340"/>
      <c r="Y336" s="340"/>
      <c r="Z336" s="340"/>
      <c r="AA336" s="340"/>
      <c r="AB336" s="340"/>
    </row>
    <row r="337" ht="18.0" customHeight="1">
      <c r="A337" s="340"/>
      <c r="B337" s="340"/>
      <c r="C337" s="340"/>
      <c r="D337" s="340"/>
      <c r="E337" s="340"/>
      <c r="F337" s="489"/>
      <c r="G337" s="489"/>
      <c r="H337" s="340"/>
      <c r="I337" s="340"/>
      <c r="J337" s="340"/>
      <c r="K337" s="340"/>
      <c r="L337" s="340"/>
      <c r="M337" s="340"/>
      <c r="N337" s="340"/>
      <c r="O337" s="340"/>
      <c r="P337" s="340"/>
      <c r="Q337" s="340"/>
      <c r="R337" s="340"/>
      <c r="S337" s="340"/>
      <c r="T337" s="340"/>
      <c r="U337" s="340"/>
      <c r="V337" s="340"/>
      <c r="W337" s="494"/>
      <c r="X337" s="340"/>
      <c r="Y337" s="340"/>
      <c r="Z337" s="340"/>
      <c r="AA337" s="340"/>
      <c r="AB337" s="340"/>
    </row>
    <row r="338" ht="18.0" customHeight="1">
      <c r="A338" s="500"/>
      <c r="B338" s="340"/>
      <c r="C338" s="340"/>
      <c r="D338" s="340"/>
      <c r="E338" s="340"/>
      <c r="F338" s="489"/>
      <c r="G338" s="489"/>
      <c r="H338" s="340"/>
      <c r="I338" s="340"/>
      <c r="J338" s="340"/>
      <c r="K338" s="340"/>
      <c r="L338" s="340"/>
      <c r="M338" s="340"/>
      <c r="N338" s="340"/>
      <c r="O338" s="340"/>
      <c r="P338" s="340"/>
      <c r="Q338" s="340"/>
      <c r="R338" s="340"/>
      <c r="S338" s="340"/>
      <c r="T338" s="340"/>
      <c r="U338" s="340"/>
      <c r="V338" s="340"/>
      <c r="W338" s="494"/>
      <c r="X338" s="340"/>
      <c r="Y338" s="340"/>
      <c r="Z338" s="340"/>
      <c r="AA338" s="340"/>
      <c r="AB338" s="340"/>
    </row>
    <row r="339" ht="18.0" customHeight="1">
      <c r="A339" s="501"/>
      <c r="B339" s="502"/>
      <c r="C339" s="502"/>
      <c r="D339" s="502"/>
      <c r="E339" s="502"/>
      <c r="F339" s="503"/>
      <c r="G339" s="503"/>
      <c r="H339" s="502"/>
      <c r="I339" s="501"/>
      <c r="J339" s="501"/>
      <c r="K339" s="501"/>
      <c r="L339" s="501"/>
      <c r="M339" s="501"/>
      <c r="N339" s="501"/>
      <c r="O339" s="501"/>
      <c r="P339" s="501"/>
      <c r="Q339" s="501"/>
      <c r="R339" s="501"/>
      <c r="S339" s="501"/>
      <c r="T339" s="501"/>
      <c r="U339" s="501"/>
      <c r="V339" s="501"/>
      <c r="W339" s="494"/>
      <c r="X339" s="501"/>
      <c r="Y339" s="501"/>
      <c r="Z339" s="501"/>
      <c r="AA339" s="501"/>
      <c r="AB339" s="501"/>
    </row>
    <row r="340" ht="18.0" customHeight="1">
      <c r="A340" s="466"/>
      <c r="B340" s="466"/>
      <c r="C340" s="466"/>
      <c r="D340" s="466"/>
      <c r="E340" s="466"/>
      <c r="F340" s="504"/>
      <c r="G340" s="504"/>
      <c r="H340" s="466"/>
      <c r="I340" s="340"/>
      <c r="J340" s="340"/>
      <c r="K340" s="340"/>
      <c r="L340" s="340"/>
      <c r="M340" s="340"/>
      <c r="N340" s="340"/>
      <c r="O340" s="340"/>
      <c r="P340" s="340"/>
      <c r="Q340" s="340"/>
      <c r="R340" s="340"/>
      <c r="S340" s="340"/>
      <c r="T340" s="340"/>
      <c r="U340" s="340"/>
      <c r="V340" s="340"/>
      <c r="W340" s="494"/>
      <c r="X340" s="340"/>
      <c r="Y340" s="340"/>
      <c r="Z340" s="340"/>
      <c r="AA340" s="340"/>
      <c r="AB340" s="340"/>
    </row>
    <row r="341" ht="18.0" customHeight="1">
      <c r="A341" s="466"/>
      <c r="B341" s="466"/>
      <c r="C341" s="505"/>
      <c r="D341" s="506"/>
      <c r="E341" s="506"/>
      <c r="F341" s="507"/>
      <c r="G341" s="507"/>
      <c r="H341" s="506"/>
      <c r="I341" s="340"/>
      <c r="J341" s="340"/>
      <c r="K341" s="340"/>
      <c r="L341" s="340"/>
      <c r="M341" s="340"/>
      <c r="N341" s="340"/>
      <c r="O341" s="340"/>
      <c r="P341" s="340"/>
      <c r="Q341" s="340"/>
      <c r="R341" s="340"/>
      <c r="S341" s="340"/>
      <c r="T341" s="340"/>
      <c r="U341" s="340"/>
      <c r="V341" s="340"/>
      <c r="W341" s="494"/>
      <c r="X341" s="340"/>
      <c r="Y341" s="340"/>
      <c r="Z341" s="340"/>
      <c r="AA341" s="340"/>
      <c r="AB341" s="340"/>
    </row>
    <row r="342" ht="18.0" customHeight="1">
      <c r="A342" s="466"/>
      <c r="B342" s="492"/>
      <c r="C342" s="508"/>
      <c r="D342" s="508"/>
      <c r="E342" s="508"/>
      <c r="F342" s="509"/>
      <c r="G342" s="509"/>
      <c r="H342" s="508"/>
      <c r="I342" s="340"/>
      <c r="J342" s="340"/>
      <c r="K342" s="340"/>
      <c r="L342" s="340"/>
      <c r="M342" s="340"/>
      <c r="N342" s="340"/>
      <c r="O342" s="340"/>
      <c r="P342" s="340"/>
      <c r="Q342" s="340"/>
      <c r="R342" s="340"/>
      <c r="S342" s="340"/>
      <c r="T342" s="340"/>
      <c r="U342" s="340"/>
      <c r="V342" s="340"/>
      <c r="W342" s="494"/>
      <c r="X342" s="340"/>
      <c r="Y342" s="340"/>
      <c r="Z342" s="340"/>
      <c r="AA342" s="340"/>
      <c r="AB342" s="340"/>
    </row>
    <row r="343" ht="18.0" customHeight="1">
      <c r="A343" s="340"/>
      <c r="B343" s="340"/>
      <c r="C343" s="340"/>
      <c r="D343" s="448" t="s">
        <v>50</v>
      </c>
      <c r="E343" s="448" t="s">
        <v>48</v>
      </c>
      <c r="F343" s="504">
        <f>+D340+E340+F340+H340</f>
        <v>0</v>
      </c>
      <c r="G343" s="491"/>
      <c r="H343" s="340"/>
      <c r="I343" s="340"/>
      <c r="J343" s="340"/>
      <c r="K343" s="340"/>
      <c r="L343" s="340"/>
      <c r="M343" s="340"/>
      <c r="N343" s="340"/>
      <c r="O343" s="340"/>
      <c r="P343" s="340"/>
      <c r="Q343" s="340"/>
      <c r="R343" s="340"/>
      <c r="S343" s="340"/>
      <c r="T343" s="340"/>
      <c r="U343" s="340"/>
      <c r="V343" s="340"/>
      <c r="W343" s="498"/>
      <c r="X343" s="340"/>
      <c r="Y343" s="340"/>
      <c r="Z343" s="340"/>
      <c r="AA343" s="340"/>
      <c r="AB343" s="340"/>
    </row>
    <row r="344" ht="18.0" customHeight="1">
      <c r="A344" s="340"/>
      <c r="B344" s="340"/>
      <c r="C344" s="340"/>
      <c r="D344" s="499"/>
      <c r="E344" s="448" t="s">
        <v>49</v>
      </c>
      <c r="F344" s="507" t="str">
        <f>+F343/B340</f>
        <v>#DIV/0!</v>
      </c>
      <c r="G344" s="507"/>
      <c r="H344" s="340"/>
      <c r="I344" s="340"/>
      <c r="J344" s="340"/>
      <c r="K344" s="340"/>
      <c r="L344" s="340"/>
      <c r="M344" s="340"/>
      <c r="N344" s="340"/>
      <c r="O344" s="340"/>
      <c r="P344" s="340"/>
      <c r="Q344" s="340"/>
      <c r="R344" s="340"/>
      <c r="S344" s="340"/>
      <c r="T344" s="340"/>
      <c r="U344" s="340"/>
      <c r="V344" s="340"/>
      <c r="W344" s="498"/>
      <c r="X344" s="340"/>
      <c r="Y344" s="340"/>
      <c r="Z344" s="340"/>
      <c r="AA344" s="340"/>
      <c r="AB344" s="340"/>
    </row>
    <row r="345" ht="18.0" customHeight="1">
      <c r="A345" s="501"/>
      <c r="B345" s="501"/>
      <c r="C345" s="448" t="s">
        <v>51</v>
      </c>
      <c r="D345" s="501"/>
      <c r="E345" s="501"/>
      <c r="F345" s="510"/>
      <c r="G345" s="510"/>
      <c r="H345" s="501"/>
      <c r="I345" s="340"/>
      <c r="J345" s="340"/>
      <c r="K345" s="340"/>
      <c r="L345" s="340"/>
      <c r="M345" s="340"/>
      <c r="N345" s="340"/>
      <c r="O345" s="340"/>
      <c r="P345" s="340"/>
      <c r="Q345" s="340"/>
      <c r="R345" s="340"/>
      <c r="S345" s="340"/>
      <c r="T345" s="340"/>
      <c r="U345" s="340"/>
      <c r="V345" s="340"/>
      <c r="W345" s="489"/>
      <c r="X345" s="340"/>
      <c r="Y345" s="340"/>
      <c r="Z345" s="340"/>
      <c r="AA345" s="340"/>
      <c r="AB345" s="340"/>
    </row>
    <row r="346" ht="18.0" customHeight="1">
      <c r="A346" s="501"/>
      <c r="B346" s="501"/>
      <c r="C346" s="501"/>
      <c r="D346" s="448" t="s">
        <v>52</v>
      </c>
      <c r="E346" s="501"/>
      <c r="F346" s="510">
        <f>+F345*(F343-F340)</f>
        <v>0</v>
      </c>
      <c r="G346" s="510"/>
      <c r="H346" s="501"/>
      <c r="I346" s="340"/>
      <c r="J346" s="340"/>
      <c r="K346" s="340"/>
      <c r="L346" s="340"/>
      <c r="M346" s="340"/>
      <c r="N346" s="340"/>
      <c r="O346" s="340"/>
      <c r="P346" s="340"/>
      <c r="Q346" s="340"/>
      <c r="R346" s="340"/>
      <c r="S346" s="340"/>
      <c r="T346" s="340"/>
      <c r="U346" s="340"/>
      <c r="V346" s="340"/>
      <c r="W346" s="340"/>
      <c r="X346" s="340"/>
      <c r="Y346" s="340"/>
      <c r="Z346" s="340"/>
      <c r="AA346" s="340"/>
      <c r="AB346" s="340"/>
    </row>
    <row r="347" ht="18.0" customHeight="1">
      <c r="A347" s="340"/>
      <c r="B347" s="340"/>
      <c r="C347" s="340"/>
      <c r="D347" s="340"/>
      <c r="E347" s="340"/>
      <c r="F347" s="489"/>
      <c r="G347" s="489"/>
      <c r="H347" s="340"/>
      <c r="I347" s="340"/>
      <c r="J347" s="340"/>
      <c r="K347" s="340"/>
      <c r="L347" s="340"/>
      <c r="M347" s="340"/>
      <c r="N347" s="340"/>
      <c r="O347" s="340"/>
      <c r="P347" s="340"/>
      <c r="Q347" s="340"/>
      <c r="R347" s="340"/>
      <c r="S347" s="340"/>
      <c r="T347" s="340"/>
      <c r="U347" s="340"/>
      <c r="V347" s="340"/>
      <c r="W347" s="340"/>
      <c r="X347" s="340"/>
      <c r="Y347" s="340"/>
      <c r="Z347" s="340"/>
      <c r="AA347" s="340"/>
      <c r="AB347" s="340"/>
    </row>
    <row r="348" ht="18.0" customHeight="1">
      <c r="A348" s="340"/>
      <c r="B348" s="340"/>
      <c r="C348" s="340"/>
      <c r="D348" s="340"/>
      <c r="E348" s="340"/>
      <c r="F348" s="489"/>
      <c r="G348" s="489"/>
      <c r="H348" s="340"/>
      <c r="I348" s="340"/>
      <c r="J348" s="340"/>
      <c r="K348" s="340"/>
      <c r="L348" s="340"/>
      <c r="M348" s="340"/>
      <c r="N348" s="340"/>
      <c r="O348" s="340"/>
      <c r="P348" s="340"/>
      <c r="Q348" s="340"/>
      <c r="R348" s="340"/>
      <c r="S348" s="340"/>
      <c r="T348" s="340"/>
      <c r="U348" s="340"/>
      <c r="V348" s="340"/>
      <c r="W348" s="340"/>
      <c r="X348" s="340"/>
      <c r="Y348" s="340"/>
      <c r="Z348" s="340"/>
      <c r="AA348" s="340"/>
      <c r="AB348" s="340"/>
    </row>
    <row r="349" ht="18.0" customHeight="1">
      <c r="A349" s="340"/>
      <c r="B349" s="340"/>
      <c r="C349" s="340"/>
      <c r="D349" s="340"/>
      <c r="E349" s="340"/>
      <c r="F349" s="489"/>
      <c r="G349" s="489"/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340"/>
      <c r="S349" s="340"/>
      <c r="T349" s="340"/>
      <c r="U349" s="340"/>
      <c r="V349" s="340"/>
      <c r="W349" s="340"/>
      <c r="X349" s="340"/>
      <c r="Y349" s="340"/>
      <c r="Z349" s="340"/>
      <c r="AA349" s="340"/>
      <c r="AB349" s="340"/>
    </row>
    <row r="350" ht="18.0" customHeight="1">
      <c r="A350" s="340"/>
      <c r="B350" s="340"/>
      <c r="C350" s="340"/>
      <c r="D350" s="340"/>
      <c r="E350" s="340"/>
      <c r="F350" s="489"/>
      <c r="G350" s="489"/>
      <c r="H350" s="340"/>
      <c r="I350" s="340"/>
      <c r="J350" s="340"/>
      <c r="K350" s="340"/>
      <c r="L350" s="340"/>
      <c r="M350" s="340"/>
      <c r="N350" s="340"/>
      <c r="O350" s="340"/>
      <c r="P350" s="340"/>
      <c r="Q350" s="340"/>
      <c r="R350" s="340"/>
      <c r="S350" s="340"/>
      <c r="T350" s="340"/>
      <c r="U350" s="340"/>
      <c r="V350" s="340"/>
      <c r="W350" s="340"/>
      <c r="X350" s="340"/>
      <c r="Y350" s="340"/>
      <c r="Z350" s="340"/>
      <c r="AA350" s="340"/>
      <c r="AB350" s="340"/>
    </row>
    <row r="351" ht="18.0" customHeight="1">
      <c r="A351" s="340"/>
      <c r="B351" s="340"/>
      <c r="C351" s="340"/>
      <c r="D351" s="340"/>
      <c r="E351" s="340"/>
      <c r="F351" s="489"/>
      <c r="G351" s="489"/>
      <c r="H351" s="340"/>
      <c r="I351" s="340"/>
      <c r="J351" s="340"/>
      <c r="K351" s="340"/>
      <c r="L351" s="340"/>
      <c r="M351" s="340"/>
      <c r="N351" s="340"/>
      <c r="O351" s="340"/>
      <c r="P351" s="340"/>
      <c r="Q351" s="340"/>
      <c r="R351" s="340"/>
      <c r="S351" s="340"/>
      <c r="T351" s="340"/>
      <c r="U351" s="340"/>
      <c r="V351" s="340"/>
      <c r="W351" s="340"/>
      <c r="X351" s="340"/>
      <c r="Y351" s="340"/>
      <c r="Z351" s="340"/>
      <c r="AA351" s="340"/>
      <c r="AB351" s="340"/>
    </row>
    <row r="352" ht="18.0" customHeight="1">
      <c r="A352" s="340"/>
      <c r="B352" s="340"/>
      <c r="C352" s="340"/>
      <c r="D352" s="340"/>
      <c r="E352" s="340"/>
      <c r="F352" s="489"/>
      <c r="G352" s="489"/>
      <c r="H352" s="340"/>
      <c r="I352" s="340"/>
      <c r="J352" s="340"/>
      <c r="K352" s="340"/>
      <c r="L352" s="340"/>
      <c r="M352" s="340"/>
      <c r="N352" s="340"/>
      <c r="O352" s="340"/>
      <c r="P352" s="340"/>
      <c r="Q352" s="340"/>
      <c r="R352" s="340"/>
      <c r="S352" s="340"/>
      <c r="T352" s="340"/>
      <c r="U352" s="340"/>
      <c r="V352" s="340"/>
      <c r="W352" s="340"/>
      <c r="X352" s="340"/>
      <c r="Y352" s="340"/>
      <c r="Z352" s="340"/>
      <c r="AA352" s="340"/>
      <c r="AB352" s="340"/>
    </row>
    <row r="353" ht="18.0" customHeight="1">
      <c r="A353" s="340"/>
      <c r="B353" s="340"/>
      <c r="C353" s="340"/>
      <c r="D353" s="340"/>
      <c r="E353" s="340"/>
      <c r="F353" s="489"/>
      <c r="G353" s="489"/>
      <c r="H353" s="340"/>
      <c r="I353" s="340"/>
      <c r="J353" s="340"/>
      <c r="K353" s="340"/>
      <c r="L353" s="340"/>
      <c r="M353" s="340"/>
      <c r="N353" s="340"/>
      <c r="O353" s="340"/>
      <c r="P353" s="340"/>
      <c r="Q353" s="340"/>
      <c r="R353" s="340"/>
      <c r="S353" s="340"/>
      <c r="T353" s="340"/>
      <c r="U353" s="340"/>
      <c r="V353" s="340"/>
      <c r="W353" s="340"/>
      <c r="X353" s="340"/>
      <c r="Y353" s="340"/>
      <c r="Z353" s="340"/>
      <c r="AA353" s="340"/>
      <c r="AB353" s="340"/>
    </row>
    <row r="354" ht="18.0" customHeight="1">
      <c r="A354" s="340"/>
      <c r="B354" s="340"/>
      <c r="C354" s="340"/>
      <c r="D354" s="340"/>
      <c r="E354" s="340"/>
      <c r="F354" s="489"/>
      <c r="G354" s="489"/>
      <c r="H354" s="340"/>
      <c r="I354" s="340"/>
      <c r="J354" s="340"/>
      <c r="K354" s="340"/>
      <c r="L354" s="340"/>
      <c r="M354" s="340"/>
      <c r="N354" s="340"/>
      <c r="O354" s="340"/>
      <c r="P354" s="340"/>
      <c r="Q354" s="340"/>
      <c r="R354" s="340"/>
      <c r="S354" s="340"/>
      <c r="T354" s="340"/>
      <c r="U354" s="340"/>
      <c r="V354" s="340"/>
      <c r="W354" s="340"/>
      <c r="X354" s="340"/>
      <c r="Y354" s="340"/>
      <c r="Z354" s="340"/>
      <c r="AA354" s="340"/>
      <c r="AB354" s="340"/>
    </row>
    <row r="355" ht="18.0" customHeight="1">
      <c r="A355" s="340"/>
      <c r="B355" s="340"/>
      <c r="C355" s="340"/>
      <c r="D355" s="340"/>
      <c r="E355" s="340"/>
      <c r="F355" s="489"/>
      <c r="G355" s="489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340"/>
      <c r="S355" s="340"/>
      <c r="T355" s="340"/>
      <c r="U355" s="340"/>
      <c r="V355" s="340"/>
      <c r="W355" s="340"/>
      <c r="X355" s="340"/>
      <c r="Y355" s="340"/>
      <c r="Z355" s="340"/>
      <c r="AA355" s="340"/>
      <c r="AB355" s="340"/>
    </row>
    <row r="356" ht="18.0" customHeight="1">
      <c r="A356" s="340"/>
      <c r="B356" s="340"/>
      <c r="C356" s="340"/>
      <c r="D356" s="340"/>
      <c r="E356" s="340"/>
      <c r="F356" s="489"/>
      <c r="G356" s="489"/>
      <c r="H356" s="340"/>
      <c r="I356" s="340"/>
      <c r="J356" s="340"/>
      <c r="K356" s="340"/>
      <c r="L356" s="340"/>
      <c r="M356" s="340"/>
      <c r="N356" s="340"/>
      <c r="O356" s="340"/>
      <c r="P356" s="340"/>
      <c r="Q356" s="340"/>
      <c r="R356" s="340"/>
      <c r="S356" s="340"/>
      <c r="T356" s="340"/>
      <c r="U356" s="340"/>
      <c r="V356" s="340"/>
      <c r="W356" s="340"/>
      <c r="X356" s="340"/>
      <c r="Y356" s="340"/>
      <c r="Z356" s="340"/>
      <c r="AA356" s="340"/>
      <c r="AB356" s="340"/>
    </row>
    <row r="357" ht="18.0" customHeight="1">
      <c r="A357" s="340"/>
      <c r="B357" s="340"/>
      <c r="C357" s="340"/>
      <c r="D357" s="340"/>
      <c r="E357" s="340"/>
      <c r="F357" s="489"/>
      <c r="G357" s="489"/>
      <c r="H357" s="340"/>
      <c r="I357" s="340"/>
      <c r="J357" s="340"/>
      <c r="K357" s="340"/>
      <c r="L357" s="340"/>
      <c r="M357" s="340"/>
      <c r="N357" s="340"/>
      <c r="O357" s="340"/>
      <c r="P357" s="340"/>
      <c r="Q357" s="340"/>
      <c r="R357" s="340"/>
      <c r="S357" s="340"/>
      <c r="T357" s="340"/>
      <c r="U357" s="340"/>
      <c r="V357" s="340"/>
      <c r="W357" s="340"/>
      <c r="X357" s="340"/>
      <c r="Y357" s="340"/>
      <c r="Z357" s="340"/>
      <c r="AA357" s="340"/>
      <c r="AB357" s="340"/>
    </row>
    <row r="358" ht="18.0" customHeight="1">
      <c r="A358" s="340"/>
      <c r="B358" s="340"/>
      <c r="C358" s="340"/>
      <c r="D358" s="340"/>
      <c r="E358" s="340"/>
      <c r="F358" s="489"/>
      <c r="G358" s="489"/>
      <c r="H358" s="340"/>
      <c r="I358" s="340"/>
      <c r="J358" s="340"/>
      <c r="K358" s="340"/>
      <c r="L358" s="340"/>
      <c r="M358" s="340"/>
      <c r="N358" s="340"/>
      <c r="O358" s="340"/>
      <c r="P358" s="340"/>
      <c r="Q358" s="340"/>
      <c r="R358" s="340"/>
      <c r="S358" s="340"/>
      <c r="T358" s="340"/>
      <c r="U358" s="340"/>
      <c r="V358" s="340"/>
      <c r="W358" s="340"/>
      <c r="X358" s="340"/>
      <c r="Y358" s="340"/>
      <c r="Z358" s="340"/>
      <c r="AA358" s="340"/>
      <c r="AB358" s="340"/>
    </row>
    <row r="359" ht="18.0" customHeight="1">
      <c r="A359" s="340"/>
      <c r="B359" s="340"/>
      <c r="C359" s="340"/>
      <c r="D359" s="340"/>
      <c r="E359" s="340"/>
      <c r="F359" s="489"/>
      <c r="G359" s="489"/>
      <c r="H359" s="340"/>
      <c r="I359" s="340"/>
      <c r="J359" s="340"/>
      <c r="K359" s="340"/>
      <c r="L359" s="340"/>
      <c r="M359" s="340"/>
      <c r="N359" s="340"/>
      <c r="O359" s="340"/>
      <c r="P359" s="340"/>
      <c r="Q359" s="340"/>
      <c r="R359" s="340"/>
      <c r="S359" s="340"/>
      <c r="T359" s="340"/>
      <c r="U359" s="340"/>
      <c r="V359" s="340"/>
      <c r="W359" s="340"/>
      <c r="X359" s="340"/>
      <c r="Y359" s="340"/>
      <c r="Z359" s="340"/>
      <c r="AA359" s="340"/>
      <c r="AB359" s="340"/>
    </row>
    <row r="360" ht="18.0" customHeight="1">
      <c r="A360" s="340"/>
      <c r="B360" s="340"/>
      <c r="C360" s="340"/>
      <c r="D360" s="340"/>
      <c r="E360" s="340"/>
      <c r="F360" s="489"/>
      <c r="G360" s="489"/>
      <c r="H360" s="340"/>
      <c r="I360" s="340"/>
      <c r="J360" s="340"/>
      <c r="K360" s="340"/>
      <c r="L360" s="340"/>
      <c r="M360" s="340"/>
      <c r="N360" s="340"/>
      <c r="O360" s="340"/>
      <c r="P360" s="340"/>
      <c r="Q360" s="340"/>
      <c r="R360" s="340"/>
      <c r="S360" s="340"/>
      <c r="T360" s="340"/>
      <c r="U360" s="340"/>
      <c r="V360" s="340"/>
      <c r="W360" s="340"/>
      <c r="X360" s="340"/>
      <c r="Y360" s="340"/>
      <c r="Z360" s="340"/>
      <c r="AA360" s="340"/>
      <c r="AB360" s="340"/>
    </row>
    <row r="361" ht="18.0" customHeight="1">
      <c r="A361" s="340"/>
      <c r="B361" s="340"/>
      <c r="C361" s="340"/>
      <c r="D361" s="340"/>
      <c r="E361" s="340"/>
      <c r="F361" s="489"/>
      <c r="G361" s="489"/>
      <c r="H361" s="340"/>
      <c r="I361" s="340"/>
      <c r="J361" s="340"/>
      <c r="K361" s="340"/>
      <c r="L361" s="340"/>
      <c r="M361" s="340"/>
      <c r="N361" s="340"/>
      <c r="O361" s="340"/>
      <c r="P361" s="340"/>
      <c r="Q361" s="340"/>
      <c r="R361" s="340"/>
      <c r="S361" s="340"/>
      <c r="T361" s="340"/>
      <c r="U361" s="340"/>
      <c r="V361" s="340"/>
      <c r="W361" s="340"/>
      <c r="X361" s="340"/>
      <c r="Y361" s="340"/>
      <c r="Z361" s="340"/>
      <c r="AA361" s="340"/>
      <c r="AB361" s="340"/>
    </row>
    <row r="362" ht="18.0" customHeight="1">
      <c r="A362" s="340"/>
      <c r="B362" s="340"/>
      <c r="C362" s="340"/>
      <c r="D362" s="340"/>
      <c r="E362" s="340"/>
      <c r="F362" s="489"/>
      <c r="G362" s="489"/>
      <c r="H362" s="340"/>
      <c r="I362" s="340"/>
      <c r="J362" s="340"/>
      <c r="K362" s="340"/>
      <c r="L362" s="340"/>
      <c r="M362" s="340"/>
      <c r="N362" s="340"/>
      <c r="O362" s="340"/>
      <c r="P362" s="340"/>
      <c r="Q362" s="340"/>
      <c r="R362" s="340"/>
      <c r="S362" s="340"/>
      <c r="T362" s="340"/>
      <c r="U362" s="340"/>
      <c r="V362" s="340"/>
      <c r="W362" s="340"/>
      <c r="X362" s="340"/>
      <c r="Y362" s="340"/>
      <c r="Z362" s="340"/>
      <c r="AA362" s="340"/>
      <c r="AB362" s="340"/>
    </row>
    <row r="363" ht="18.0" customHeight="1">
      <c r="A363" s="340"/>
      <c r="B363" s="340"/>
      <c r="C363" s="340"/>
      <c r="D363" s="340"/>
      <c r="E363" s="340"/>
      <c r="F363" s="489"/>
      <c r="G363" s="489"/>
      <c r="H363" s="340"/>
      <c r="I363" s="340"/>
      <c r="J363" s="340"/>
      <c r="K363" s="340"/>
      <c r="L363" s="340"/>
      <c r="M363" s="340"/>
      <c r="N363" s="340"/>
      <c r="O363" s="340"/>
      <c r="P363" s="340"/>
      <c r="Q363" s="340"/>
      <c r="R363" s="340"/>
      <c r="S363" s="340"/>
      <c r="T363" s="340"/>
      <c r="U363" s="340"/>
      <c r="V363" s="340"/>
      <c r="W363" s="340"/>
      <c r="X363" s="340"/>
      <c r="Y363" s="340"/>
      <c r="Z363" s="340"/>
      <c r="AA363" s="340"/>
      <c r="AB363" s="340"/>
    </row>
    <row r="364" ht="18.0" customHeight="1">
      <c r="A364" s="340"/>
      <c r="B364" s="340"/>
      <c r="C364" s="340"/>
      <c r="D364" s="340"/>
      <c r="E364" s="340"/>
      <c r="F364" s="489"/>
      <c r="G364" s="489"/>
      <c r="H364" s="340"/>
      <c r="I364" s="340"/>
      <c r="J364" s="340"/>
      <c r="K364" s="340"/>
      <c r="L364" s="340"/>
      <c r="M364" s="340"/>
      <c r="N364" s="340"/>
      <c r="O364" s="340"/>
      <c r="P364" s="340"/>
      <c r="Q364" s="340"/>
      <c r="R364" s="340"/>
      <c r="S364" s="340"/>
      <c r="T364" s="340"/>
      <c r="U364" s="340"/>
      <c r="V364" s="340"/>
      <c r="W364" s="340"/>
      <c r="X364" s="340"/>
      <c r="Y364" s="340"/>
      <c r="Z364" s="340"/>
      <c r="AA364" s="340"/>
      <c r="AB364" s="340"/>
    </row>
    <row r="365" ht="18.0" customHeight="1">
      <c r="A365" s="340"/>
      <c r="B365" s="340"/>
      <c r="C365" s="340"/>
      <c r="D365" s="340"/>
      <c r="E365" s="340"/>
      <c r="F365" s="489"/>
      <c r="G365" s="489"/>
      <c r="H365" s="340"/>
      <c r="I365" s="340"/>
      <c r="J365" s="340"/>
      <c r="K365" s="340"/>
      <c r="L365" s="340"/>
      <c r="M365" s="340"/>
      <c r="N365" s="340"/>
      <c r="O365" s="340"/>
      <c r="P365" s="340"/>
      <c r="Q365" s="340"/>
      <c r="R365" s="340"/>
      <c r="S365" s="340"/>
      <c r="T365" s="340"/>
      <c r="U365" s="340"/>
      <c r="V365" s="340"/>
      <c r="W365" s="340"/>
      <c r="X365" s="340"/>
      <c r="Y365" s="340"/>
      <c r="Z365" s="340"/>
      <c r="AA365" s="340"/>
      <c r="AB365" s="340"/>
    </row>
    <row r="366" ht="18.0" customHeight="1">
      <c r="A366" s="340"/>
      <c r="B366" s="340"/>
      <c r="C366" s="340"/>
      <c r="D366" s="340"/>
      <c r="E366" s="340"/>
      <c r="F366" s="489"/>
      <c r="G366" s="489"/>
      <c r="H366" s="340"/>
      <c r="I366" s="340"/>
      <c r="J366" s="340"/>
      <c r="K366" s="340"/>
      <c r="L366" s="340"/>
      <c r="M366" s="340"/>
      <c r="N366" s="340"/>
      <c r="O366" s="340"/>
      <c r="P366" s="340"/>
      <c r="Q366" s="340"/>
      <c r="R366" s="340"/>
      <c r="S366" s="340"/>
      <c r="T366" s="340"/>
      <c r="U366" s="340"/>
      <c r="V366" s="340"/>
      <c r="W366" s="340"/>
      <c r="X366" s="340"/>
      <c r="Y366" s="340"/>
      <c r="Z366" s="340"/>
      <c r="AA366" s="340"/>
      <c r="AB366" s="340"/>
    </row>
    <row r="367" ht="18.0" customHeight="1">
      <c r="A367" s="340"/>
      <c r="B367" s="340"/>
      <c r="C367" s="340"/>
      <c r="D367" s="340"/>
      <c r="E367" s="340"/>
      <c r="F367" s="489"/>
      <c r="G367" s="489"/>
      <c r="H367" s="340"/>
      <c r="I367" s="340"/>
      <c r="J367" s="340"/>
      <c r="K367" s="340"/>
      <c r="L367" s="340"/>
      <c r="M367" s="340"/>
      <c r="N367" s="340"/>
      <c r="O367" s="340"/>
      <c r="P367" s="340"/>
      <c r="Q367" s="340"/>
      <c r="R367" s="340"/>
      <c r="S367" s="340"/>
      <c r="T367" s="340"/>
      <c r="U367" s="340"/>
      <c r="V367" s="340"/>
      <c r="W367" s="340"/>
      <c r="X367" s="340"/>
      <c r="Y367" s="340"/>
      <c r="Z367" s="340"/>
      <c r="AA367" s="340"/>
      <c r="AB367" s="340"/>
    </row>
    <row r="368" ht="18.0" customHeight="1">
      <c r="A368" s="340"/>
      <c r="B368" s="340"/>
      <c r="C368" s="340"/>
      <c r="D368" s="340"/>
      <c r="E368" s="340"/>
      <c r="F368" s="489"/>
      <c r="G368" s="489"/>
      <c r="H368" s="340"/>
      <c r="I368" s="340"/>
      <c r="J368" s="340"/>
      <c r="K368" s="340"/>
      <c r="L368" s="340"/>
      <c r="M368" s="340"/>
      <c r="N368" s="340"/>
      <c r="O368" s="340"/>
      <c r="P368" s="340"/>
      <c r="Q368" s="340"/>
      <c r="R368" s="340"/>
      <c r="S368" s="340"/>
      <c r="T368" s="340"/>
      <c r="U368" s="340"/>
      <c r="V368" s="340"/>
      <c r="W368" s="340"/>
      <c r="X368" s="340"/>
      <c r="Y368" s="340"/>
      <c r="Z368" s="340"/>
      <c r="AA368" s="340"/>
      <c r="AB368" s="340"/>
    </row>
    <row r="369" ht="18.0" customHeight="1">
      <c r="A369" s="340"/>
      <c r="B369" s="340"/>
      <c r="C369" s="340"/>
      <c r="D369" s="340"/>
      <c r="E369" s="340"/>
      <c r="F369" s="489"/>
      <c r="G369" s="489"/>
      <c r="H369" s="340"/>
      <c r="I369" s="340"/>
      <c r="J369" s="340"/>
      <c r="K369" s="340"/>
      <c r="L369" s="340"/>
      <c r="M369" s="340"/>
      <c r="N369" s="340"/>
      <c r="O369" s="340"/>
      <c r="P369" s="340"/>
      <c r="Q369" s="340"/>
      <c r="R369" s="340"/>
      <c r="S369" s="340"/>
      <c r="T369" s="340"/>
      <c r="U369" s="340"/>
      <c r="V369" s="340"/>
      <c r="W369" s="340"/>
      <c r="X369" s="340"/>
      <c r="Y369" s="340"/>
      <c r="Z369" s="340"/>
      <c r="AA369" s="340"/>
      <c r="AB369" s="340"/>
    </row>
    <row r="370" ht="18.0" customHeight="1">
      <c r="A370" s="340"/>
      <c r="B370" s="340"/>
      <c r="C370" s="340"/>
      <c r="D370" s="340"/>
      <c r="E370" s="340"/>
      <c r="F370" s="489"/>
      <c r="G370" s="489"/>
      <c r="H370" s="340"/>
      <c r="I370" s="340"/>
      <c r="J370" s="340"/>
      <c r="K370" s="340"/>
      <c r="L370" s="340"/>
      <c r="M370" s="340"/>
      <c r="N370" s="340"/>
      <c r="O370" s="340"/>
      <c r="P370" s="340"/>
      <c r="Q370" s="340"/>
      <c r="R370" s="340"/>
      <c r="S370" s="340"/>
      <c r="T370" s="340"/>
      <c r="U370" s="340"/>
      <c r="V370" s="340"/>
      <c r="W370" s="340"/>
      <c r="X370" s="340"/>
      <c r="Y370" s="340"/>
      <c r="Z370" s="340"/>
      <c r="AA370" s="340"/>
      <c r="AB370" s="340"/>
    </row>
    <row r="371" ht="18.0" customHeight="1">
      <c r="A371" s="340"/>
      <c r="B371" s="340"/>
      <c r="C371" s="340"/>
      <c r="D371" s="340"/>
      <c r="E371" s="340"/>
      <c r="F371" s="489"/>
      <c r="G371" s="489"/>
      <c r="H371" s="340"/>
      <c r="I371" s="340"/>
      <c r="J371" s="340"/>
      <c r="K371" s="340"/>
      <c r="L371" s="340"/>
      <c r="M371" s="340"/>
      <c r="N371" s="340"/>
      <c r="O371" s="340"/>
      <c r="P371" s="340"/>
      <c r="Q371" s="340"/>
      <c r="R371" s="340"/>
      <c r="S371" s="340"/>
      <c r="T371" s="340"/>
      <c r="U371" s="340"/>
      <c r="V371" s="340"/>
      <c r="W371" s="340"/>
      <c r="X371" s="340"/>
      <c r="Y371" s="340"/>
      <c r="Z371" s="340"/>
      <c r="AA371" s="340"/>
      <c r="AB371" s="340"/>
    </row>
    <row r="372" ht="18.0" customHeight="1">
      <c r="A372" s="340"/>
      <c r="B372" s="340"/>
      <c r="C372" s="340"/>
      <c r="D372" s="340"/>
      <c r="E372" s="340"/>
      <c r="F372" s="489"/>
      <c r="G372" s="489"/>
      <c r="H372" s="340"/>
      <c r="I372" s="340"/>
      <c r="J372" s="340"/>
      <c r="K372" s="340"/>
      <c r="L372" s="340"/>
      <c r="M372" s="340"/>
      <c r="N372" s="340"/>
      <c r="O372" s="340"/>
      <c r="P372" s="340"/>
      <c r="Q372" s="340"/>
      <c r="R372" s="340"/>
      <c r="S372" s="340"/>
      <c r="T372" s="340"/>
      <c r="U372" s="340"/>
      <c r="V372" s="340"/>
      <c r="W372" s="340"/>
      <c r="X372" s="340"/>
      <c r="Y372" s="340"/>
      <c r="Z372" s="340"/>
      <c r="AA372" s="340"/>
      <c r="AB372" s="340"/>
    </row>
    <row r="373" ht="18.0" customHeight="1">
      <c r="A373" s="340"/>
      <c r="B373" s="340"/>
      <c r="C373" s="340"/>
      <c r="D373" s="340"/>
      <c r="E373" s="340"/>
      <c r="F373" s="489"/>
      <c r="G373" s="489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340"/>
      <c r="S373" s="340"/>
      <c r="T373" s="340"/>
      <c r="U373" s="340"/>
      <c r="V373" s="340"/>
      <c r="W373" s="340"/>
      <c r="X373" s="340"/>
      <c r="Y373" s="340"/>
      <c r="Z373" s="340"/>
      <c r="AA373" s="340"/>
      <c r="AB373" s="340"/>
    </row>
    <row r="374" ht="18.0" customHeight="1">
      <c r="A374" s="340"/>
      <c r="B374" s="340"/>
      <c r="C374" s="340"/>
      <c r="D374" s="340"/>
      <c r="E374" s="340"/>
      <c r="F374" s="489"/>
      <c r="G374" s="489"/>
      <c r="H374" s="340"/>
      <c r="I374" s="340"/>
      <c r="J374" s="340"/>
      <c r="K374" s="340"/>
      <c r="L374" s="340"/>
      <c r="M374" s="340"/>
      <c r="N374" s="340"/>
      <c r="O374" s="340"/>
      <c r="P374" s="340"/>
      <c r="Q374" s="340"/>
      <c r="R374" s="340"/>
      <c r="S374" s="340"/>
      <c r="T374" s="340"/>
      <c r="U374" s="340"/>
      <c r="V374" s="340"/>
      <c r="W374" s="340"/>
      <c r="X374" s="340"/>
      <c r="Y374" s="340"/>
      <c r="Z374" s="340"/>
      <c r="AA374" s="340"/>
      <c r="AB374" s="340"/>
    </row>
    <row r="375" ht="18.0" customHeight="1">
      <c r="A375" s="340"/>
      <c r="B375" s="340"/>
      <c r="C375" s="340"/>
      <c r="D375" s="340"/>
      <c r="E375" s="340"/>
      <c r="F375" s="489"/>
      <c r="G375" s="489"/>
      <c r="H375" s="340"/>
      <c r="I375" s="340"/>
      <c r="J375" s="340"/>
      <c r="K375" s="340"/>
      <c r="L375" s="340"/>
      <c r="M375" s="340"/>
      <c r="N375" s="340"/>
      <c r="O375" s="340"/>
      <c r="P375" s="340"/>
      <c r="Q375" s="340"/>
      <c r="R375" s="340"/>
      <c r="S375" s="340"/>
      <c r="T375" s="340"/>
      <c r="U375" s="340"/>
      <c r="V375" s="340"/>
      <c r="W375" s="340"/>
      <c r="X375" s="340"/>
      <c r="Y375" s="340"/>
      <c r="Z375" s="340"/>
      <c r="AA375" s="340"/>
      <c r="AB375" s="340"/>
    </row>
    <row r="376" ht="18.0" customHeight="1">
      <c r="A376" s="340"/>
      <c r="B376" s="340"/>
      <c r="C376" s="340"/>
      <c r="D376" s="340"/>
      <c r="E376" s="340"/>
      <c r="F376" s="489"/>
      <c r="G376" s="489"/>
      <c r="H376" s="340"/>
      <c r="I376" s="340"/>
      <c r="J376" s="340"/>
      <c r="K376" s="340"/>
      <c r="L376" s="340"/>
      <c r="M376" s="340"/>
      <c r="N376" s="340"/>
      <c r="O376" s="340"/>
      <c r="P376" s="340"/>
      <c r="Q376" s="340"/>
      <c r="R376" s="340"/>
      <c r="S376" s="340"/>
      <c r="T376" s="340"/>
      <c r="U376" s="340"/>
      <c r="V376" s="340"/>
      <c r="W376" s="340"/>
      <c r="X376" s="340"/>
      <c r="Y376" s="340"/>
      <c r="Z376" s="340"/>
      <c r="AA376" s="340"/>
      <c r="AB376" s="340"/>
    </row>
    <row r="377" ht="18.0" customHeight="1">
      <c r="A377" s="340"/>
      <c r="B377" s="340"/>
      <c r="C377" s="340"/>
      <c r="D377" s="340"/>
      <c r="E377" s="340"/>
      <c r="F377" s="489"/>
      <c r="G377" s="489"/>
      <c r="H377" s="340"/>
      <c r="I377" s="340"/>
      <c r="J377" s="340"/>
      <c r="K377" s="340"/>
      <c r="L377" s="340"/>
      <c r="M377" s="340"/>
      <c r="N377" s="340"/>
      <c r="O377" s="340"/>
      <c r="P377" s="340"/>
      <c r="Q377" s="340"/>
      <c r="R377" s="340"/>
      <c r="S377" s="340"/>
      <c r="T377" s="340"/>
      <c r="U377" s="340"/>
      <c r="V377" s="340"/>
      <c r="W377" s="340"/>
      <c r="X377" s="340"/>
      <c r="Y377" s="340"/>
      <c r="Z377" s="340"/>
      <c r="AA377" s="340"/>
      <c r="AB377" s="340"/>
    </row>
    <row r="378" ht="18.0" customHeight="1">
      <c r="A378" s="340"/>
      <c r="B378" s="340"/>
      <c r="C378" s="340"/>
      <c r="D378" s="340"/>
      <c r="E378" s="340"/>
      <c r="F378" s="489"/>
      <c r="G378" s="489"/>
      <c r="H378" s="340"/>
      <c r="I378" s="340"/>
      <c r="J378" s="340"/>
      <c r="K378" s="340"/>
      <c r="L378" s="340"/>
      <c r="M378" s="340"/>
      <c r="N378" s="340"/>
      <c r="O378" s="340"/>
      <c r="P378" s="340"/>
      <c r="Q378" s="340"/>
      <c r="R378" s="340"/>
      <c r="S378" s="340"/>
      <c r="T378" s="340"/>
      <c r="U378" s="340"/>
      <c r="V378" s="340"/>
      <c r="W378" s="340"/>
      <c r="X378" s="340"/>
      <c r="Y378" s="340"/>
      <c r="Z378" s="340"/>
      <c r="AA378" s="340"/>
      <c r="AB378" s="340"/>
    </row>
    <row r="379" ht="18.0" customHeight="1">
      <c r="A379" s="340"/>
      <c r="B379" s="340"/>
      <c r="C379" s="340"/>
      <c r="D379" s="340"/>
      <c r="E379" s="340"/>
      <c r="F379" s="489"/>
      <c r="G379" s="489"/>
      <c r="H379" s="340"/>
      <c r="I379" s="340"/>
      <c r="J379" s="340"/>
      <c r="K379" s="340"/>
      <c r="L379" s="340"/>
      <c r="M379" s="340"/>
      <c r="N379" s="340"/>
      <c r="O379" s="340"/>
      <c r="P379" s="340"/>
      <c r="Q379" s="340"/>
      <c r="R379" s="340"/>
      <c r="S379" s="340"/>
      <c r="T379" s="340"/>
      <c r="U379" s="340"/>
      <c r="V379" s="340"/>
      <c r="W379" s="340"/>
      <c r="X379" s="340"/>
      <c r="Y379" s="340"/>
      <c r="Z379" s="340"/>
      <c r="AA379" s="340"/>
      <c r="AB379" s="340"/>
    </row>
    <row r="380" ht="18.0" customHeight="1">
      <c r="A380" s="340"/>
      <c r="B380" s="340"/>
      <c r="C380" s="340"/>
      <c r="D380" s="340"/>
      <c r="E380" s="340"/>
      <c r="F380" s="489"/>
      <c r="G380" s="489"/>
      <c r="H380" s="340"/>
      <c r="I380" s="340"/>
      <c r="J380" s="340"/>
      <c r="K380" s="340"/>
      <c r="L380" s="340"/>
      <c r="M380" s="340"/>
      <c r="N380" s="340"/>
      <c r="O380" s="340"/>
      <c r="P380" s="340"/>
      <c r="Q380" s="340"/>
      <c r="R380" s="340"/>
      <c r="S380" s="340"/>
      <c r="T380" s="340"/>
      <c r="U380" s="340"/>
      <c r="V380" s="340"/>
      <c r="W380" s="340"/>
      <c r="X380" s="340"/>
      <c r="Y380" s="340"/>
      <c r="Z380" s="340"/>
      <c r="AA380" s="340"/>
      <c r="AB380" s="340"/>
    </row>
    <row r="381" ht="18.0" customHeight="1">
      <c r="A381" s="340"/>
      <c r="B381" s="340"/>
      <c r="C381" s="340"/>
      <c r="D381" s="340"/>
      <c r="E381" s="340"/>
      <c r="F381" s="489"/>
      <c r="G381" s="489"/>
      <c r="H381" s="340"/>
      <c r="I381" s="340"/>
      <c r="J381" s="340"/>
      <c r="K381" s="340"/>
      <c r="L381" s="340"/>
      <c r="M381" s="340"/>
      <c r="N381" s="340"/>
      <c r="O381" s="340"/>
      <c r="P381" s="340"/>
      <c r="Q381" s="340"/>
      <c r="R381" s="340"/>
      <c r="S381" s="340"/>
      <c r="T381" s="340"/>
      <c r="U381" s="340"/>
      <c r="V381" s="340"/>
      <c r="W381" s="340"/>
      <c r="X381" s="340"/>
      <c r="Y381" s="340"/>
      <c r="Z381" s="340"/>
      <c r="AA381" s="340"/>
      <c r="AB381" s="340"/>
    </row>
    <row r="382" ht="18.0" customHeight="1">
      <c r="A382" s="340"/>
      <c r="B382" s="340"/>
      <c r="C382" s="340"/>
      <c r="D382" s="340"/>
      <c r="E382" s="340"/>
      <c r="F382" s="489"/>
      <c r="G382" s="489"/>
      <c r="H382" s="340"/>
      <c r="I382" s="340"/>
      <c r="J382" s="340"/>
      <c r="K382" s="340"/>
      <c r="L382" s="340"/>
      <c r="M382" s="340"/>
      <c r="N382" s="340"/>
      <c r="O382" s="340"/>
      <c r="P382" s="340"/>
      <c r="Q382" s="340"/>
      <c r="R382" s="340"/>
      <c r="S382" s="340"/>
      <c r="T382" s="340"/>
      <c r="U382" s="340"/>
      <c r="V382" s="340"/>
      <c r="W382" s="340"/>
      <c r="X382" s="340"/>
      <c r="Y382" s="340"/>
      <c r="Z382" s="340"/>
      <c r="AA382" s="340"/>
      <c r="AB382" s="340"/>
    </row>
    <row r="383" ht="18.0" customHeight="1">
      <c r="A383" s="340"/>
      <c r="B383" s="340"/>
      <c r="C383" s="340"/>
      <c r="D383" s="340"/>
      <c r="E383" s="340"/>
      <c r="F383" s="489"/>
      <c r="G383" s="489"/>
      <c r="H383" s="340"/>
      <c r="I383" s="340"/>
      <c r="J383" s="340"/>
      <c r="K383" s="340"/>
      <c r="L383" s="340"/>
      <c r="M383" s="340"/>
      <c r="N383" s="340"/>
      <c r="O383" s="340"/>
      <c r="P383" s="340"/>
      <c r="Q383" s="340"/>
      <c r="R383" s="340"/>
      <c r="S383" s="340"/>
      <c r="T383" s="340"/>
      <c r="U383" s="340"/>
      <c r="V383" s="340"/>
      <c r="W383" s="340"/>
      <c r="X383" s="340"/>
      <c r="Y383" s="340"/>
      <c r="Z383" s="340"/>
      <c r="AA383" s="340"/>
      <c r="AB383" s="340"/>
    </row>
    <row r="384" ht="18.0" customHeight="1">
      <c r="A384" s="340"/>
      <c r="B384" s="340"/>
      <c r="C384" s="340"/>
      <c r="D384" s="340"/>
      <c r="E384" s="340"/>
      <c r="F384" s="489"/>
      <c r="G384" s="489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340"/>
      <c r="S384" s="340"/>
      <c r="T384" s="340"/>
      <c r="U384" s="340"/>
      <c r="V384" s="340"/>
      <c r="W384" s="340"/>
      <c r="X384" s="340"/>
      <c r="Y384" s="340"/>
      <c r="Z384" s="340"/>
      <c r="AA384" s="340"/>
      <c r="AB384" s="340"/>
    </row>
    <row r="385" ht="18.0" customHeight="1">
      <c r="A385" s="340"/>
      <c r="B385" s="340"/>
      <c r="C385" s="340"/>
      <c r="D385" s="340"/>
      <c r="E385" s="340"/>
      <c r="F385" s="489"/>
      <c r="G385" s="489"/>
      <c r="H385" s="340"/>
      <c r="I385" s="340"/>
      <c r="J385" s="340"/>
      <c r="K385" s="340"/>
      <c r="L385" s="340"/>
      <c r="M385" s="340"/>
      <c r="N385" s="340"/>
      <c r="O385" s="340"/>
      <c r="P385" s="340"/>
      <c r="Q385" s="340"/>
      <c r="R385" s="340"/>
      <c r="S385" s="340"/>
      <c r="T385" s="340"/>
      <c r="U385" s="340"/>
      <c r="V385" s="340"/>
      <c r="W385" s="340"/>
      <c r="X385" s="340"/>
      <c r="Y385" s="340"/>
      <c r="Z385" s="340"/>
      <c r="AA385" s="340"/>
      <c r="AB385" s="340"/>
    </row>
    <row r="386" ht="18.0" customHeight="1">
      <c r="A386" s="340"/>
      <c r="B386" s="340"/>
      <c r="C386" s="340"/>
      <c r="D386" s="340"/>
      <c r="E386" s="340"/>
      <c r="F386" s="489"/>
      <c r="G386" s="489"/>
      <c r="H386" s="340"/>
      <c r="I386" s="340"/>
      <c r="J386" s="340"/>
      <c r="K386" s="340"/>
      <c r="L386" s="340"/>
      <c r="M386" s="340"/>
      <c r="N386" s="340"/>
      <c r="O386" s="340"/>
      <c r="P386" s="340"/>
      <c r="Q386" s="340"/>
      <c r="R386" s="340"/>
      <c r="S386" s="340"/>
      <c r="T386" s="340"/>
      <c r="U386" s="340"/>
      <c r="V386" s="340"/>
      <c r="W386" s="340"/>
      <c r="X386" s="340"/>
      <c r="Y386" s="340"/>
      <c r="Z386" s="340"/>
      <c r="AA386" s="340"/>
      <c r="AB386" s="340"/>
    </row>
    <row r="387" ht="18.0" customHeight="1">
      <c r="A387" s="340"/>
      <c r="B387" s="340"/>
      <c r="C387" s="340"/>
      <c r="D387" s="340"/>
      <c r="E387" s="340"/>
      <c r="F387" s="489"/>
      <c r="G387" s="489"/>
      <c r="H387" s="340"/>
      <c r="I387" s="340"/>
      <c r="J387" s="340"/>
      <c r="K387" s="340"/>
      <c r="L387" s="340"/>
      <c r="M387" s="340"/>
      <c r="N387" s="340"/>
      <c r="O387" s="340"/>
      <c r="P387" s="340"/>
      <c r="Q387" s="340"/>
      <c r="R387" s="340"/>
      <c r="S387" s="340"/>
      <c r="T387" s="340"/>
      <c r="U387" s="340"/>
      <c r="V387" s="340"/>
      <c r="W387" s="340"/>
      <c r="X387" s="340"/>
      <c r="Y387" s="340"/>
      <c r="Z387" s="340"/>
      <c r="AA387" s="340"/>
      <c r="AB387" s="340"/>
    </row>
    <row r="388" ht="18.0" customHeight="1">
      <c r="A388" s="340"/>
      <c r="B388" s="340"/>
      <c r="C388" s="340"/>
      <c r="D388" s="340"/>
      <c r="E388" s="340"/>
      <c r="F388" s="489"/>
      <c r="G388" s="489"/>
      <c r="H388" s="340"/>
      <c r="I388" s="340"/>
      <c r="J388" s="340"/>
      <c r="K388" s="340"/>
      <c r="L388" s="340"/>
      <c r="M388" s="340"/>
      <c r="N388" s="340"/>
      <c r="O388" s="340"/>
      <c r="P388" s="340"/>
      <c r="Q388" s="340"/>
      <c r="R388" s="340"/>
      <c r="S388" s="340"/>
      <c r="T388" s="340"/>
      <c r="U388" s="340"/>
      <c r="V388" s="340"/>
      <c r="W388" s="340"/>
      <c r="X388" s="340"/>
      <c r="Y388" s="340"/>
      <c r="Z388" s="340"/>
      <c r="AA388" s="340"/>
      <c r="AB388" s="340"/>
    </row>
    <row r="389" ht="18.0" customHeight="1">
      <c r="A389" s="340"/>
      <c r="B389" s="340"/>
      <c r="C389" s="340"/>
      <c r="D389" s="340"/>
      <c r="E389" s="340"/>
      <c r="F389" s="489"/>
      <c r="G389" s="489"/>
      <c r="H389" s="340"/>
      <c r="I389" s="340"/>
      <c r="J389" s="340"/>
      <c r="K389" s="340"/>
      <c r="L389" s="340"/>
      <c r="M389" s="340"/>
      <c r="N389" s="340"/>
      <c r="O389" s="340"/>
      <c r="P389" s="340"/>
      <c r="Q389" s="340"/>
      <c r="R389" s="340"/>
      <c r="S389" s="340"/>
      <c r="T389" s="340"/>
      <c r="U389" s="340"/>
      <c r="V389" s="340"/>
      <c r="W389" s="340"/>
      <c r="X389" s="340"/>
      <c r="Y389" s="340"/>
      <c r="Z389" s="340"/>
      <c r="AA389" s="340"/>
      <c r="AB389" s="340"/>
    </row>
    <row r="390" ht="18.0" customHeight="1">
      <c r="A390" s="340"/>
      <c r="B390" s="340"/>
      <c r="C390" s="340"/>
      <c r="D390" s="340"/>
      <c r="E390" s="340"/>
      <c r="F390" s="489"/>
      <c r="G390" s="489"/>
      <c r="H390" s="340"/>
      <c r="I390" s="340"/>
      <c r="J390" s="340"/>
      <c r="K390" s="340"/>
      <c r="L390" s="340"/>
      <c r="M390" s="340"/>
      <c r="N390" s="340"/>
      <c r="O390" s="340"/>
      <c r="P390" s="340"/>
      <c r="Q390" s="340"/>
      <c r="R390" s="340"/>
      <c r="S390" s="340"/>
      <c r="T390" s="340"/>
      <c r="U390" s="340"/>
      <c r="V390" s="340"/>
      <c r="W390" s="340"/>
      <c r="X390" s="340"/>
      <c r="Y390" s="340"/>
      <c r="Z390" s="340"/>
      <c r="AA390" s="340"/>
      <c r="AB390" s="340"/>
    </row>
    <row r="391" ht="18.0" customHeight="1">
      <c r="A391" s="340"/>
      <c r="B391" s="340"/>
      <c r="C391" s="340"/>
      <c r="D391" s="340"/>
      <c r="E391" s="340"/>
      <c r="F391" s="489"/>
      <c r="G391" s="489"/>
      <c r="H391" s="340"/>
      <c r="I391" s="340"/>
      <c r="J391" s="340"/>
      <c r="K391" s="340"/>
      <c r="L391" s="340"/>
      <c r="M391" s="340"/>
      <c r="N391" s="340"/>
      <c r="O391" s="340"/>
      <c r="P391" s="340"/>
      <c r="Q391" s="340"/>
      <c r="R391" s="340"/>
      <c r="S391" s="340"/>
      <c r="T391" s="340"/>
      <c r="U391" s="340"/>
      <c r="V391" s="340"/>
      <c r="W391" s="340"/>
      <c r="X391" s="340"/>
      <c r="Y391" s="340"/>
      <c r="Z391" s="340"/>
      <c r="AA391" s="340"/>
      <c r="AB391" s="340"/>
    </row>
    <row r="392" ht="18.0" customHeight="1">
      <c r="A392" s="340"/>
      <c r="B392" s="340"/>
      <c r="C392" s="340"/>
      <c r="D392" s="340"/>
      <c r="E392" s="340"/>
      <c r="F392" s="489"/>
      <c r="G392" s="489"/>
      <c r="H392" s="340"/>
      <c r="I392" s="340"/>
      <c r="J392" s="340"/>
      <c r="K392" s="340"/>
      <c r="L392" s="340"/>
      <c r="M392" s="340"/>
      <c r="N392" s="340"/>
      <c r="O392" s="340"/>
      <c r="P392" s="340"/>
      <c r="Q392" s="340"/>
      <c r="R392" s="340"/>
      <c r="S392" s="340"/>
      <c r="T392" s="340"/>
      <c r="U392" s="340"/>
      <c r="V392" s="340"/>
      <c r="W392" s="340"/>
      <c r="X392" s="340"/>
      <c r="Y392" s="340"/>
      <c r="Z392" s="340"/>
      <c r="AA392" s="340"/>
      <c r="AB392" s="340"/>
    </row>
    <row r="393" ht="18.0" customHeight="1">
      <c r="A393" s="340"/>
      <c r="B393" s="340"/>
      <c r="C393" s="340"/>
      <c r="D393" s="340"/>
      <c r="E393" s="340"/>
      <c r="F393" s="489"/>
      <c r="G393" s="489"/>
      <c r="H393" s="340"/>
      <c r="I393" s="340"/>
      <c r="J393" s="340"/>
      <c r="K393" s="340"/>
      <c r="L393" s="340"/>
      <c r="M393" s="340"/>
      <c r="N393" s="340"/>
      <c r="O393" s="340"/>
      <c r="P393" s="340"/>
      <c r="Q393" s="340"/>
      <c r="R393" s="340"/>
      <c r="S393" s="340"/>
      <c r="T393" s="340"/>
      <c r="U393" s="340"/>
      <c r="V393" s="340"/>
      <c r="W393" s="340"/>
      <c r="X393" s="340"/>
      <c r="Y393" s="340"/>
      <c r="Z393" s="340"/>
      <c r="AA393" s="340"/>
      <c r="AB393" s="340"/>
    </row>
    <row r="394" ht="18.0" customHeight="1">
      <c r="A394" s="340"/>
      <c r="B394" s="340"/>
      <c r="C394" s="340"/>
      <c r="D394" s="340"/>
      <c r="E394" s="340"/>
      <c r="F394" s="489"/>
      <c r="G394" s="489"/>
      <c r="H394" s="340"/>
      <c r="I394" s="340"/>
      <c r="J394" s="340"/>
      <c r="K394" s="340"/>
      <c r="L394" s="340"/>
      <c r="M394" s="340"/>
      <c r="N394" s="340"/>
      <c r="O394" s="340"/>
      <c r="P394" s="340"/>
      <c r="Q394" s="340"/>
      <c r="R394" s="340"/>
      <c r="S394" s="340"/>
      <c r="T394" s="340"/>
      <c r="U394" s="340"/>
      <c r="V394" s="340"/>
      <c r="W394" s="340"/>
      <c r="X394" s="340"/>
      <c r="Y394" s="340"/>
      <c r="Z394" s="340"/>
      <c r="AA394" s="340"/>
      <c r="AB394" s="340"/>
    </row>
    <row r="395" ht="18.0" customHeight="1">
      <c r="A395" s="340"/>
      <c r="B395" s="340"/>
      <c r="C395" s="340"/>
      <c r="D395" s="340"/>
      <c r="E395" s="340"/>
      <c r="F395" s="489"/>
      <c r="G395" s="489"/>
      <c r="H395" s="340"/>
      <c r="I395" s="340"/>
      <c r="J395" s="340"/>
      <c r="K395" s="340"/>
      <c r="L395" s="340"/>
      <c r="M395" s="340"/>
      <c r="N395" s="340"/>
      <c r="O395" s="340"/>
      <c r="P395" s="340"/>
      <c r="Q395" s="340"/>
      <c r="R395" s="340"/>
      <c r="S395" s="340"/>
      <c r="T395" s="340"/>
      <c r="U395" s="340"/>
      <c r="V395" s="340"/>
      <c r="W395" s="340"/>
      <c r="X395" s="340"/>
      <c r="Y395" s="340"/>
      <c r="Z395" s="340"/>
      <c r="AA395" s="340"/>
      <c r="AB395" s="340"/>
    </row>
    <row r="396" ht="18.0" customHeight="1">
      <c r="A396" s="340"/>
      <c r="B396" s="340"/>
      <c r="C396" s="340"/>
      <c r="D396" s="340"/>
      <c r="E396" s="340"/>
      <c r="F396" s="489"/>
      <c r="G396" s="489"/>
      <c r="H396" s="340"/>
      <c r="I396" s="340"/>
      <c r="J396" s="340"/>
      <c r="K396" s="340"/>
      <c r="L396" s="340"/>
      <c r="M396" s="340"/>
      <c r="N396" s="340"/>
      <c r="O396" s="340"/>
      <c r="P396" s="340"/>
      <c r="Q396" s="340"/>
      <c r="R396" s="340"/>
      <c r="S396" s="340"/>
      <c r="T396" s="340"/>
      <c r="U396" s="340"/>
      <c r="V396" s="340"/>
      <c r="W396" s="340"/>
      <c r="X396" s="340"/>
      <c r="Y396" s="340"/>
      <c r="Z396" s="340"/>
      <c r="AA396" s="340"/>
      <c r="AB396" s="340"/>
    </row>
    <row r="397" ht="18.0" customHeight="1">
      <c r="A397" s="340"/>
      <c r="B397" s="340"/>
      <c r="C397" s="340"/>
      <c r="D397" s="340"/>
      <c r="E397" s="340"/>
      <c r="F397" s="489"/>
      <c r="G397" s="489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340"/>
      <c r="S397" s="340"/>
      <c r="T397" s="340"/>
      <c r="U397" s="340"/>
      <c r="V397" s="340"/>
      <c r="W397" s="340"/>
      <c r="X397" s="340"/>
      <c r="Y397" s="340"/>
      <c r="Z397" s="340"/>
      <c r="AA397" s="340"/>
      <c r="AB397" s="340"/>
    </row>
    <row r="398" ht="18.0" customHeight="1">
      <c r="A398" s="340"/>
      <c r="B398" s="340"/>
      <c r="C398" s="340"/>
      <c r="D398" s="340"/>
      <c r="E398" s="340"/>
      <c r="F398" s="489"/>
      <c r="G398" s="489"/>
      <c r="H398" s="340"/>
      <c r="I398" s="340"/>
      <c r="J398" s="340"/>
      <c r="K398" s="340"/>
      <c r="L398" s="340"/>
      <c r="M398" s="340"/>
      <c r="N398" s="340"/>
      <c r="O398" s="340"/>
      <c r="P398" s="340"/>
      <c r="Q398" s="340"/>
      <c r="R398" s="340"/>
      <c r="S398" s="340"/>
      <c r="T398" s="340"/>
      <c r="U398" s="340"/>
      <c r="V398" s="340"/>
      <c r="W398" s="340"/>
      <c r="X398" s="340"/>
      <c r="Y398" s="340"/>
      <c r="Z398" s="340"/>
      <c r="AA398" s="340"/>
      <c r="AB398" s="340"/>
    </row>
    <row r="399" ht="18.0" customHeight="1">
      <c r="A399" s="340"/>
      <c r="B399" s="340"/>
      <c r="C399" s="340"/>
      <c r="D399" s="340"/>
      <c r="E399" s="340"/>
      <c r="F399" s="489"/>
      <c r="G399" s="489"/>
      <c r="H399" s="340"/>
      <c r="I399" s="340"/>
      <c r="J399" s="340"/>
      <c r="K399" s="340"/>
      <c r="L399" s="340"/>
      <c r="M399" s="340"/>
      <c r="N399" s="340"/>
      <c r="O399" s="340"/>
      <c r="P399" s="340"/>
      <c r="Q399" s="340"/>
      <c r="R399" s="340"/>
      <c r="S399" s="340"/>
      <c r="T399" s="340"/>
      <c r="U399" s="340"/>
      <c r="V399" s="340"/>
      <c r="W399" s="340"/>
      <c r="X399" s="340"/>
      <c r="Y399" s="340"/>
      <c r="Z399" s="340"/>
      <c r="AA399" s="340"/>
      <c r="AB399" s="340"/>
    </row>
    <row r="400" ht="18.0" customHeight="1">
      <c r="A400" s="340"/>
      <c r="B400" s="340"/>
      <c r="C400" s="340"/>
      <c r="D400" s="340"/>
      <c r="E400" s="340"/>
      <c r="F400" s="489"/>
      <c r="G400" s="489"/>
      <c r="H400" s="340"/>
      <c r="I400" s="340"/>
      <c r="J400" s="340"/>
      <c r="K400" s="340"/>
      <c r="L400" s="340"/>
      <c r="M400" s="340"/>
      <c r="N400" s="340"/>
      <c r="O400" s="340"/>
      <c r="P400" s="340"/>
      <c r="Q400" s="340"/>
      <c r="R400" s="340"/>
      <c r="S400" s="340"/>
      <c r="T400" s="340"/>
      <c r="U400" s="340"/>
      <c r="V400" s="340"/>
      <c r="W400" s="340"/>
      <c r="X400" s="340"/>
      <c r="Y400" s="340"/>
      <c r="Z400" s="340"/>
      <c r="AA400" s="340"/>
      <c r="AB400" s="340"/>
    </row>
    <row r="401" ht="18.0" customHeight="1">
      <c r="A401" s="340"/>
      <c r="B401" s="340"/>
      <c r="C401" s="340"/>
      <c r="D401" s="340"/>
      <c r="E401" s="340"/>
      <c r="F401" s="489"/>
      <c r="G401" s="489"/>
      <c r="H401" s="340"/>
      <c r="I401" s="340"/>
      <c r="J401" s="340"/>
      <c r="K401" s="340"/>
      <c r="L401" s="340"/>
      <c r="M401" s="340"/>
      <c r="N401" s="340"/>
      <c r="O401" s="340"/>
      <c r="P401" s="340"/>
      <c r="Q401" s="340"/>
      <c r="R401" s="340"/>
      <c r="S401" s="340"/>
      <c r="T401" s="340"/>
      <c r="U401" s="340"/>
      <c r="V401" s="340"/>
      <c r="W401" s="340"/>
      <c r="X401" s="340"/>
      <c r="Y401" s="340"/>
      <c r="Z401" s="340"/>
      <c r="AA401" s="340"/>
      <c r="AB401" s="340"/>
    </row>
    <row r="402" ht="18.0" customHeight="1">
      <c r="A402" s="340"/>
      <c r="B402" s="340"/>
      <c r="C402" s="340"/>
      <c r="D402" s="340"/>
      <c r="E402" s="340"/>
      <c r="F402" s="489"/>
      <c r="G402" s="489"/>
      <c r="H402" s="340"/>
      <c r="I402" s="340"/>
      <c r="J402" s="340"/>
      <c r="K402" s="340"/>
      <c r="L402" s="340"/>
      <c r="M402" s="340"/>
      <c r="N402" s="340"/>
      <c r="O402" s="340"/>
      <c r="P402" s="340"/>
      <c r="Q402" s="340"/>
      <c r="R402" s="340"/>
      <c r="S402" s="340"/>
      <c r="T402" s="340"/>
      <c r="U402" s="340"/>
      <c r="V402" s="340"/>
      <c r="W402" s="340"/>
      <c r="X402" s="340"/>
      <c r="Y402" s="340"/>
      <c r="Z402" s="340"/>
      <c r="AA402" s="340"/>
      <c r="AB402" s="340"/>
    </row>
    <row r="403" ht="18.0" customHeight="1">
      <c r="A403" s="340"/>
      <c r="B403" s="340"/>
      <c r="C403" s="340"/>
      <c r="D403" s="340"/>
      <c r="E403" s="340"/>
      <c r="F403" s="489"/>
      <c r="G403" s="489"/>
      <c r="H403" s="340"/>
      <c r="I403" s="340"/>
      <c r="J403" s="340"/>
      <c r="K403" s="340"/>
      <c r="L403" s="340"/>
      <c r="M403" s="340"/>
      <c r="N403" s="340"/>
      <c r="O403" s="340"/>
      <c r="P403" s="340"/>
      <c r="Q403" s="340"/>
      <c r="R403" s="340"/>
      <c r="S403" s="340"/>
      <c r="T403" s="340"/>
      <c r="U403" s="340"/>
      <c r="V403" s="340"/>
      <c r="W403" s="340"/>
      <c r="X403" s="340"/>
      <c r="Y403" s="340"/>
      <c r="Z403" s="340"/>
      <c r="AA403" s="340"/>
      <c r="AB403" s="340"/>
    </row>
    <row r="404" ht="18.0" customHeight="1">
      <c r="A404" s="340"/>
      <c r="B404" s="340"/>
      <c r="C404" s="340"/>
      <c r="D404" s="340"/>
      <c r="E404" s="340"/>
      <c r="F404" s="489"/>
      <c r="G404" s="489"/>
      <c r="H404" s="340"/>
      <c r="I404" s="340"/>
      <c r="J404" s="340"/>
      <c r="K404" s="340"/>
      <c r="L404" s="340"/>
      <c r="M404" s="340"/>
      <c r="N404" s="340"/>
      <c r="O404" s="340"/>
      <c r="P404" s="340"/>
      <c r="Q404" s="340"/>
      <c r="R404" s="340"/>
      <c r="S404" s="340"/>
      <c r="T404" s="340"/>
      <c r="U404" s="340"/>
      <c r="V404" s="340"/>
      <c r="W404" s="340"/>
      <c r="X404" s="340"/>
      <c r="Y404" s="340"/>
      <c r="Z404" s="340"/>
      <c r="AA404" s="340"/>
      <c r="AB404" s="340"/>
    </row>
    <row r="405" ht="18.0" customHeight="1">
      <c r="A405" s="340"/>
      <c r="B405" s="340"/>
      <c r="C405" s="340"/>
      <c r="D405" s="340"/>
      <c r="E405" s="340"/>
      <c r="F405" s="489"/>
      <c r="G405" s="489"/>
      <c r="H405" s="340"/>
      <c r="I405" s="340"/>
      <c r="J405" s="340"/>
      <c r="K405" s="340"/>
      <c r="L405" s="340"/>
      <c r="M405" s="340"/>
      <c r="N405" s="340"/>
      <c r="O405" s="340"/>
      <c r="P405" s="340"/>
      <c r="Q405" s="340"/>
      <c r="R405" s="340"/>
      <c r="S405" s="340"/>
      <c r="T405" s="340"/>
      <c r="U405" s="340"/>
      <c r="V405" s="340"/>
      <c r="W405" s="340"/>
      <c r="X405" s="340"/>
      <c r="Y405" s="340"/>
      <c r="Z405" s="340"/>
      <c r="AA405" s="340"/>
      <c r="AB405" s="340"/>
    </row>
    <row r="406" ht="18.0" customHeight="1">
      <c r="A406" s="340"/>
      <c r="B406" s="340"/>
      <c r="C406" s="340"/>
      <c r="D406" s="340"/>
      <c r="E406" s="340"/>
      <c r="F406" s="489"/>
      <c r="G406" s="489"/>
      <c r="H406" s="340"/>
      <c r="I406" s="340"/>
      <c r="J406" s="340"/>
      <c r="K406" s="340"/>
      <c r="L406" s="340"/>
      <c r="M406" s="340"/>
      <c r="N406" s="340"/>
      <c r="O406" s="340"/>
      <c r="P406" s="340"/>
      <c r="Q406" s="340"/>
      <c r="R406" s="340"/>
      <c r="S406" s="340"/>
      <c r="T406" s="340"/>
      <c r="U406" s="340"/>
      <c r="V406" s="340"/>
      <c r="W406" s="340"/>
      <c r="X406" s="340"/>
      <c r="Y406" s="340"/>
      <c r="Z406" s="340"/>
      <c r="AA406" s="340"/>
      <c r="AB406" s="340"/>
    </row>
    <row r="407" ht="18.0" customHeight="1">
      <c r="A407" s="340"/>
      <c r="B407" s="340"/>
      <c r="C407" s="340"/>
      <c r="D407" s="340"/>
      <c r="E407" s="340"/>
      <c r="F407" s="489"/>
      <c r="G407" s="489"/>
      <c r="H407" s="340"/>
      <c r="I407" s="340"/>
      <c r="J407" s="340"/>
      <c r="K407" s="340"/>
      <c r="L407" s="340"/>
      <c r="M407" s="340"/>
      <c r="N407" s="340"/>
      <c r="O407" s="340"/>
      <c r="P407" s="340"/>
      <c r="Q407" s="340"/>
      <c r="R407" s="340"/>
      <c r="S407" s="340"/>
      <c r="T407" s="340"/>
      <c r="U407" s="340"/>
      <c r="V407" s="340"/>
      <c r="W407" s="340"/>
      <c r="X407" s="340"/>
      <c r="Y407" s="340"/>
      <c r="Z407" s="340"/>
      <c r="AA407" s="340"/>
      <c r="AB407" s="340"/>
    </row>
    <row r="408" ht="18.0" customHeight="1">
      <c r="A408" s="340"/>
      <c r="B408" s="340"/>
      <c r="C408" s="340"/>
      <c r="D408" s="340"/>
      <c r="E408" s="340"/>
      <c r="F408" s="489"/>
      <c r="G408" s="489"/>
      <c r="H408" s="340"/>
      <c r="I408" s="340"/>
      <c r="J408" s="340"/>
      <c r="K408" s="340"/>
      <c r="L408" s="340"/>
      <c r="M408" s="340"/>
      <c r="N408" s="340"/>
      <c r="O408" s="340"/>
      <c r="P408" s="340"/>
      <c r="Q408" s="340"/>
      <c r="R408" s="340"/>
      <c r="S408" s="340"/>
      <c r="T408" s="340"/>
      <c r="U408" s="340"/>
      <c r="V408" s="340"/>
      <c r="W408" s="340"/>
      <c r="X408" s="340"/>
      <c r="Y408" s="340"/>
      <c r="Z408" s="340"/>
      <c r="AA408" s="340"/>
      <c r="AB408" s="340"/>
    </row>
    <row r="409" ht="18.0" customHeight="1">
      <c r="A409" s="340"/>
      <c r="B409" s="340"/>
      <c r="C409" s="340"/>
      <c r="D409" s="340"/>
      <c r="E409" s="340"/>
      <c r="F409" s="489"/>
      <c r="G409" s="489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340"/>
      <c r="S409" s="340"/>
      <c r="T409" s="340"/>
      <c r="U409" s="340"/>
      <c r="V409" s="340"/>
      <c r="W409" s="340"/>
      <c r="X409" s="340"/>
      <c r="Y409" s="340"/>
      <c r="Z409" s="340"/>
      <c r="AA409" s="340"/>
      <c r="AB409" s="340"/>
    </row>
    <row r="410" ht="18.0" customHeight="1">
      <c r="A410" s="340"/>
      <c r="B410" s="340"/>
      <c r="C410" s="340"/>
      <c r="D410" s="340"/>
      <c r="E410" s="340"/>
      <c r="F410" s="489"/>
      <c r="G410" s="489"/>
      <c r="H410" s="340"/>
      <c r="I410" s="340"/>
      <c r="J410" s="340"/>
      <c r="K410" s="340"/>
      <c r="L410" s="340"/>
      <c r="M410" s="340"/>
      <c r="N410" s="340"/>
      <c r="O410" s="340"/>
      <c r="P410" s="340"/>
      <c r="Q410" s="340"/>
      <c r="R410" s="340"/>
      <c r="S410" s="340"/>
      <c r="T410" s="340"/>
      <c r="U410" s="340"/>
      <c r="V410" s="340"/>
      <c r="W410" s="340"/>
      <c r="X410" s="340"/>
      <c r="Y410" s="340"/>
      <c r="Z410" s="340"/>
      <c r="AA410" s="340"/>
      <c r="AB410" s="340"/>
    </row>
    <row r="411" ht="18.0" customHeight="1">
      <c r="A411" s="340"/>
      <c r="B411" s="340"/>
      <c r="C411" s="340"/>
      <c r="D411" s="340"/>
      <c r="E411" s="340"/>
      <c r="F411" s="489"/>
      <c r="G411" s="489"/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  <c r="AA411" s="340"/>
      <c r="AB411" s="340"/>
    </row>
    <row r="412" ht="18.0" customHeight="1">
      <c r="A412" s="340"/>
      <c r="B412" s="340"/>
      <c r="C412" s="340"/>
      <c r="D412" s="340"/>
      <c r="E412" s="340"/>
      <c r="F412" s="489"/>
      <c r="G412" s="489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  <c r="AA412" s="340"/>
      <c r="AB412" s="340"/>
    </row>
    <row r="413" ht="18.0" customHeight="1">
      <c r="A413" s="340"/>
      <c r="B413" s="340"/>
      <c r="C413" s="340"/>
      <c r="D413" s="340"/>
      <c r="E413" s="340"/>
      <c r="F413" s="489"/>
      <c r="G413" s="489"/>
      <c r="H413" s="340"/>
      <c r="I413" s="340"/>
      <c r="J413" s="340"/>
      <c r="K413" s="340"/>
      <c r="L413" s="340"/>
      <c r="M413" s="340"/>
      <c r="N413" s="340"/>
      <c r="O413" s="340"/>
      <c r="P413" s="340"/>
      <c r="Q413" s="340"/>
      <c r="R413" s="340"/>
      <c r="S413" s="340"/>
      <c r="T413" s="340"/>
      <c r="U413" s="340"/>
      <c r="V413" s="340"/>
      <c r="W413" s="340"/>
      <c r="X413" s="340"/>
      <c r="Y413" s="340"/>
      <c r="Z413" s="340"/>
      <c r="AA413" s="340"/>
      <c r="AB413" s="340"/>
    </row>
    <row r="414" ht="18.0" customHeight="1">
      <c r="A414" s="340"/>
      <c r="B414" s="340"/>
      <c r="C414" s="340"/>
      <c r="D414" s="340"/>
      <c r="E414" s="340"/>
      <c r="F414" s="489"/>
      <c r="G414" s="489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  <c r="AA414" s="340"/>
      <c r="AB414" s="340"/>
    </row>
    <row r="415" ht="18.0" customHeight="1">
      <c r="A415" s="340"/>
      <c r="B415" s="340"/>
      <c r="C415" s="340"/>
      <c r="D415" s="340"/>
      <c r="E415" s="340"/>
      <c r="F415" s="489"/>
      <c r="G415" s="489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  <c r="AA415" s="340"/>
      <c r="AB415" s="340"/>
    </row>
    <row r="416" ht="18.0" customHeight="1">
      <c r="A416" s="340"/>
      <c r="B416" s="340"/>
      <c r="C416" s="340"/>
      <c r="D416" s="340"/>
      <c r="E416" s="340"/>
      <c r="F416" s="489"/>
      <c r="G416" s="489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  <c r="AA416" s="340"/>
      <c r="AB416" s="340"/>
    </row>
    <row r="417" ht="18.0" customHeight="1">
      <c r="A417" s="340"/>
      <c r="B417" s="340"/>
      <c r="C417" s="340"/>
      <c r="D417" s="340"/>
      <c r="E417" s="340"/>
      <c r="F417" s="489"/>
      <c r="G417" s="489"/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  <c r="AA417" s="340"/>
      <c r="AB417" s="340"/>
    </row>
    <row r="418" ht="18.0" customHeight="1">
      <c r="A418" s="340"/>
      <c r="B418" s="340"/>
      <c r="C418" s="340"/>
      <c r="D418" s="340"/>
      <c r="E418" s="340"/>
      <c r="F418" s="489"/>
      <c r="G418" s="489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  <c r="AA418" s="340"/>
      <c r="AB418" s="340"/>
    </row>
    <row r="419" ht="18.0" customHeight="1">
      <c r="A419" s="340"/>
      <c r="B419" s="340"/>
      <c r="C419" s="340"/>
      <c r="D419" s="340"/>
      <c r="E419" s="340"/>
      <c r="F419" s="489"/>
      <c r="G419" s="489"/>
      <c r="H419" s="340"/>
      <c r="I419" s="340"/>
      <c r="J419" s="340"/>
      <c r="K419" s="340"/>
      <c r="L419" s="340"/>
      <c r="M419" s="340"/>
      <c r="N419" s="340"/>
      <c r="O419" s="340"/>
      <c r="P419" s="340"/>
      <c r="Q419" s="340"/>
      <c r="R419" s="340"/>
      <c r="S419" s="340"/>
      <c r="T419" s="340"/>
      <c r="U419" s="340"/>
      <c r="V419" s="340"/>
      <c r="W419" s="340"/>
      <c r="X419" s="340"/>
      <c r="Y419" s="340"/>
      <c r="Z419" s="340"/>
      <c r="AA419" s="340"/>
      <c r="AB419" s="340"/>
    </row>
    <row r="420" ht="18.0" customHeight="1">
      <c r="A420" s="340"/>
      <c r="B420" s="340"/>
      <c r="C420" s="340"/>
      <c r="D420" s="340"/>
      <c r="E420" s="340"/>
      <c r="F420" s="489"/>
      <c r="G420" s="489"/>
      <c r="H420" s="340"/>
      <c r="I420" s="340"/>
      <c r="J420" s="340"/>
      <c r="K420" s="340"/>
      <c r="L420" s="340"/>
      <c r="M420" s="340"/>
      <c r="N420" s="340"/>
      <c r="O420" s="340"/>
      <c r="P420" s="340"/>
      <c r="Q420" s="340"/>
      <c r="R420" s="340"/>
      <c r="S420" s="340"/>
      <c r="T420" s="340"/>
      <c r="U420" s="340"/>
      <c r="V420" s="340"/>
      <c r="W420" s="340"/>
      <c r="X420" s="340"/>
      <c r="Y420" s="340"/>
      <c r="Z420" s="340"/>
      <c r="AA420" s="340"/>
      <c r="AB420" s="340"/>
    </row>
    <row r="421" ht="18.0" customHeight="1">
      <c r="A421" s="340"/>
      <c r="B421" s="340"/>
      <c r="C421" s="340"/>
      <c r="D421" s="340"/>
      <c r="E421" s="340"/>
      <c r="F421" s="489"/>
      <c r="G421" s="489"/>
      <c r="H421" s="340"/>
      <c r="I421" s="340"/>
      <c r="J421" s="340"/>
      <c r="K421" s="340"/>
      <c r="L421" s="340"/>
      <c r="M421" s="340"/>
      <c r="N421" s="340"/>
      <c r="O421" s="340"/>
      <c r="P421" s="340"/>
      <c r="Q421" s="340"/>
      <c r="R421" s="340"/>
      <c r="S421" s="340"/>
      <c r="T421" s="340"/>
      <c r="U421" s="340"/>
      <c r="V421" s="340"/>
      <c r="W421" s="340"/>
      <c r="X421" s="340"/>
      <c r="Y421" s="340"/>
      <c r="Z421" s="340"/>
      <c r="AA421" s="340"/>
      <c r="AB421" s="340"/>
    </row>
    <row r="422" ht="18.0" customHeight="1">
      <c r="A422" s="340"/>
      <c r="B422" s="340"/>
      <c r="C422" s="340"/>
      <c r="D422" s="340"/>
      <c r="E422" s="340"/>
      <c r="F422" s="489"/>
      <c r="G422" s="489"/>
      <c r="H422" s="340"/>
      <c r="I422" s="340"/>
      <c r="J422" s="340"/>
      <c r="K422" s="340"/>
      <c r="L422" s="340"/>
      <c r="M422" s="340"/>
      <c r="N422" s="340"/>
      <c r="O422" s="340"/>
      <c r="P422" s="340"/>
      <c r="Q422" s="340"/>
      <c r="R422" s="340"/>
      <c r="S422" s="340"/>
      <c r="T422" s="340"/>
      <c r="U422" s="340"/>
      <c r="V422" s="340"/>
      <c r="W422" s="340"/>
      <c r="X422" s="340"/>
      <c r="Y422" s="340"/>
      <c r="Z422" s="340"/>
      <c r="AA422" s="340"/>
      <c r="AB422" s="340"/>
    </row>
    <row r="423" ht="18.0" customHeight="1">
      <c r="A423" s="340"/>
      <c r="B423" s="340"/>
      <c r="C423" s="340"/>
      <c r="D423" s="340"/>
      <c r="E423" s="340"/>
      <c r="F423" s="489"/>
      <c r="G423" s="489"/>
      <c r="H423" s="340"/>
      <c r="I423" s="340"/>
      <c r="J423" s="340"/>
      <c r="K423" s="340"/>
      <c r="L423" s="340"/>
      <c r="M423" s="340"/>
      <c r="N423" s="340"/>
      <c r="O423" s="340"/>
      <c r="P423" s="340"/>
      <c r="Q423" s="340"/>
      <c r="R423" s="340"/>
      <c r="S423" s="340"/>
      <c r="T423" s="340"/>
      <c r="U423" s="340"/>
      <c r="V423" s="340"/>
      <c r="W423" s="340"/>
      <c r="X423" s="340"/>
      <c r="Y423" s="340"/>
      <c r="Z423" s="340"/>
      <c r="AA423" s="340"/>
      <c r="AB423" s="340"/>
    </row>
    <row r="424" ht="18.0" customHeight="1">
      <c r="A424" s="340"/>
      <c r="B424" s="340"/>
      <c r="C424" s="340"/>
      <c r="D424" s="340"/>
      <c r="E424" s="340"/>
      <c r="F424" s="489"/>
      <c r="G424" s="489"/>
      <c r="H424" s="340"/>
      <c r="I424" s="340"/>
      <c r="J424" s="340"/>
      <c r="K424" s="340"/>
      <c r="L424" s="340"/>
      <c r="M424" s="340"/>
      <c r="N424" s="340"/>
      <c r="O424" s="340"/>
      <c r="P424" s="340"/>
      <c r="Q424" s="340"/>
      <c r="R424" s="340"/>
      <c r="S424" s="340"/>
      <c r="T424" s="340"/>
      <c r="U424" s="340"/>
      <c r="V424" s="340"/>
      <c r="W424" s="340"/>
      <c r="X424" s="340"/>
      <c r="Y424" s="340"/>
      <c r="Z424" s="340"/>
      <c r="AA424" s="340"/>
      <c r="AB424" s="340"/>
    </row>
    <row r="425" ht="18.0" customHeight="1">
      <c r="A425" s="340"/>
      <c r="B425" s="340"/>
      <c r="C425" s="340"/>
      <c r="D425" s="340"/>
      <c r="E425" s="340"/>
      <c r="F425" s="489"/>
      <c r="G425" s="489"/>
      <c r="H425" s="340"/>
      <c r="I425" s="340"/>
      <c r="J425" s="340"/>
      <c r="K425" s="340"/>
      <c r="L425" s="340"/>
      <c r="M425" s="340"/>
      <c r="N425" s="340"/>
      <c r="O425" s="340"/>
      <c r="P425" s="340"/>
      <c r="Q425" s="340"/>
      <c r="R425" s="340"/>
      <c r="S425" s="340"/>
      <c r="T425" s="340"/>
      <c r="U425" s="340"/>
      <c r="V425" s="340"/>
      <c r="W425" s="340"/>
      <c r="X425" s="340"/>
      <c r="Y425" s="340"/>
      <c r="Z425" s="340"/>
      <c r="AA425" s="340"/>
      <c r="AB425" s="340"/>
    </row>
    <row r="426" ht="18.0" customHeight="1">
      <c r="A426" s="340"/>
      <c r="B426" s="340"/>
      <c r="C426" s="340"/>
      <c r="D426" s="340"/>
      <c r="E426" s="340"/>
      <c r="F426" s="489"/>
      <c r="G426" s="489"/>
      <c r="H426" s="340"/>
      <c r="I426" s="340"/>
      <c r="J426" s="340"/>
      <c r="K426" s="340"/>
      <c r="L426" s="340"/>
      <c r="M426" s="340"/>
      <c r="N426" s="340"/>
      <c r="O426" s="340"/>
      <c r="P426" s="340"/>
      <c r="Q426" s="340"/>
      <c r="R426" s="340"/>
      <c r="S426" s="340"/>
      <c r="T426" s="340"/>
      <c r="U426" s="340"/>
      <c r="V426" s="340"/>
      <c r="W426" s="340"/>
      <c r="X426" s="340"/>
      <c r="Y426" s="340"/>
      <c r="Z426" s="340"/>
      <c r="AA426" s="340"/>
      <c r="AB426" s="340"/>
    </row>
    <row r="427" ht="18.0" customHeight="1">
      <c r="A427" s="340"/>
      <c r="B427" s="340"/>
      <c r="C427" s="340"/>
      <c r="D427" s="340"/>
      <c r="E427" s="340"/>
      <c r="F427" s="489"/>
      <c r="G427" s="489"/>
      <c r="H427" s="340"/>
      <c r="I427" s="340"/>
      <c r="J427" s="340"/>
      <c r="K427" s="340"/>
      <c r="L427" s="340"/>
      <c r="M427" s="340"/>
      <c r="N427" s="340"/>
      <c r="O427" s="340"/>
      <c r="P427" s="340"/>
      <c r="Q427" s="340"/>
      <c r="R427" s="340"/>
      <c r="S427" s="340"/>
      <c r="T427" s="340"/>
      <c r="U427" s="340"/>
      <c r="V427" s="340"/>
      <c r="W427" s="340"/>
      <c r="X427" s="340"/>
      <c r="Y427" s="340"/>
      <c r="Z427" s="340"/>
      <c r="AA427" s="340"/>
      <c r="AB427" s="340"/>
    </row>
    <row r="428" ht="18.0" customHeight="1">
      <c r="A428" s="340"/>
      <c r="B428" s="340"/>
      <c r="C428" s="340"/>
      <c r="D428" s="340"/>
      <c r="E428" s="340"/>
      <c r="F428" s="489"/>
      <c r="G428" s="489"/>
      <c r="H428" s="340"/>
      <c r="I428" s="340"/>
      <c r="J428" s="340"/>
      <c r="K428" s="340"/>
      <c r="L428" s="340"/>
      <c r="M428" s="340"/>
      <c r="N428" s="340"/>
      <c r="O428" s="340"/>
      <c r="P428" s="340"/>
      <c r="Q428" s="340"/>
      <c r="R428" s="340"/>
      <c r="S428" s="340"/>
      <c r="T428" s="340"/>
      <c r="U428" s="340"/>
      <c r="V428" s="340"/>
      <c r="W428" s="340"/>
      <c r="X428" s="340"/>
      <c r="Y428" s="340"/>
      <c r="Z428" s="340"/>
      <c r="AA428" s="340"/>
      <c r="AB428" s="340"/>
    </row>
    <row r="429" ht="18.0" customHeight="1">
      <c r="A429" s="340"/>
      <c r="B429" s="340"/>
      <c r="C429" s="340"/>
      <c r="D429" s="340"/>
      <c r="E429" s="340"/>
      <c r="F429" s="489"/>
      <c r="G429" s="489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340"/>
      <c r="S429" s="340"/>
      <c r="T429" s="340"/>
      <c r="U429" s="340"/>
      <c r="V429" s="340"/>
      <c r="W429" s="340"/>
      <c r="X429" s="340"/>
      <c r="Y429" s="340"/>
      <c r="Z429" s="340"/>
      <c r="AA429" s="340"/>
      <c r="AB429" s="340"/>
    </row>
    <row r="430" ht="18.0" customHeight="1">
      <c r="A430" s="340"/>
      <c r="B430" s="340"/>
      <c r="C430" s="340"/>
      <c r="D430" s="340"/>
      <c r="E430" s="340"/>
      <c r="F430" s="489"/>
      <c r="G430" s="489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340"/>
      <c r="S430" s="340"/>
      <c r="T430" s="340"/>
      <c r="U430" s="340"/>
      <c r="V430" s="340"/>
      <c r="W430" s="340"/>
      <c r="X430" s="340"/>
      <c r="Y430" s="340"/>
      <c r="Z430" s="340"/>
      <c r="AA430" s="340"/>
      <c r="AB430" s="340"/>
    </row>
    <row r="431" ht="18.0" customHeight="1">
      <c r="A431" s="340"/>
      <c r="B431" s="340"/>
      <c r="C431" s="340"/>
      <c r="D431" s="340"/>
      <c r="E431" s="340"/>
      <c r="F431" s="489"/>
      <c r="G431" s="489"/>
      <c r="H431" s="340"/>
      <c r="I431" s="340"/>
      <c r="J431" s="340"/>
      <c r="K431" s="340"/>
      <c r="L431" s="340"/>
      <c r="M431" s="340"/>
      <c r="N431" s="340"/>
      <c r="O431" s="340"/>
      <c r="P431" s="340"/>
      <c r="Q431" s="340"/>
      <c r="R431" s="340"/>
      <c r="S431" s="340"/>
      <c r="T431" s="340"/>
      <c r="U431" s="340"/>
      <c r="V431" s="340"/>
      <c r="W431" s="340"/>
      <c r="X431" s="340"/>
      <c r="Y431" s="340"/>
      <c r="Z431" s="340"/>
      <c r="AA431" s="340"/>
      <c r="AB431" s="340"/>
    </row>
    <row r="432" ht="18.0" customHeight="1">
      <c r="A432" s="340"/>
      <c r="B432" s="340"/>
      <c r="C432" s="340"/>
      <c r="D432" s="340"/>
      <c r="E432" s="340"/>
      <c r="F432" s="489"/>
      <c r="G432" s="489"/>
      <c r="H432" s="340"/>
      <c r="I432" s="340"/>
      <c r="J432" s="340"/>
      <c r="K432" s="340"/>
      <c r="L432" s="340"/>
      <c r="M432" s="340"/>
      <c r="N432" s="340"/>
      <c r="O432" s="340"/>
      <c r="P432" s="340"/>
      <c r="Q432" s="340"/>
      <c r="R432" s="340"/>
      <c r="S432" s="340"/>
      <c r="T432" s="340"/>
      <c r="U432" s="340"/>
      <c r="V432" s="340"/>
      <c r="W432" s="340"/>
      <c r="X432" s="340"/>
      <c r="Y432" s="340"/>
      <c r="Z432" s="340"/>
      <c r="AA432" s="340"/>
      <c r="AB432" s="340"/>
    </row>
    <row r="433" ht="18.0" customHeight="1">
      <c r="A433" s="340"/>
      <c r="B433" s="340"/>
      <c r="C433" s="340"/>
      <c r="D433" s="340"/>
      <c r="E433" s="340"/>
      <c r="F433" s="489"/>
      <c r="G433" s="489"/>
      <c r="H433" s="340"/>
      <c r="I433" s="340"/>
      <c r="J433" s="340"/>
      <c r="K433" s="340"/>
      <c r="L433" s="340"/>
      <c r="M433" s="340"/>
      <c r="N433" s="340"/>
      <c r="O433" s="340"/>
      <c r="P433" s="340"/>
      <c r="Q433" s="340"/>
      <c r="R433" s="340"/>
      <c r="S433" s="340"/>
      <c r="T433" s="340"/>
      <c r="U433" s="340"/>
      <c r="V433" s="340"/>
      <c r="W433" s="340"/>
      <c r="X433" s="340"/>
      <c r="Y433" s="340"/>
      <c r="Z433" s="340"/>
      <c r="AA433" s="340"/>
      <c r="AB433" s="340"/>
    </row>
    <row r="434" ht="18.0" customHeight="1">
      <c r="A434" s="340"/>
      <c r="B434" s="340"/>
      <c r="C434" s="340"/>
      <c r="D434" s="340"/>
      <c r="E434" s="340"/>
      <c r="F434" s="489"/>
      <c r="G434" s="489"/>
      <c r="H434" s="340"/>
      <c r="I434" s="340"/>
      <c r="J434" s="340"/>
      <c r="K434" s="340"/>
      <c r="L434" s="340"/>
      <c r="M434" s="340"/>
      <c r="N434" s="340"/>
      <c r="O434" s="340"/>
      <c r="P434" s="340"/>
      <c r="Q434" s="340"/>
      <c r="R434" s="340"/>
      <c r="S434" s="340"/>
      <c r="T434" s="340"/>
      <c r="U434" s="340"/>
      <c r="V434" s="340"/>
      <c r="W434" s="340"/>
      <c r="X434" s="340"/>
      <c r="Y434" s="340"/>
      <c r="Z434" s="340"/>
      <c r="AA434" s="340"/>
      <c r="AB434" s="340"/>
    </row>
    <row r="435" ht="18.0" customHeight="1">
      <c r="A435" s="340"/>
      <c r="B435" s="340"/>
      <c r="C435" s="340"/>
      <c r="D435" s="340"/>
      <c r="E435" s="340"/>
      <c r="F435" s="489"/>
      <c r="G435" s="489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340"/>
      <c r="S435" s="340"/>
      <c r="T435" s="340"/>
      <c r="U435" s="340"/>
      <c r="V435" s="340"/>
      <c r="W435" s="340"/>
      <c r="X435" s="340"/>
      <c r="Y435" s="340"/>
      <c r="Z435" s="340"/>
      <c r="AA435" s="340"/>
      <c r="AB435" s="340"/>
    </row>
    <row r="436" ht="18.0" customHeight="1">
      <c r="A436" s="340"/>
      <c r="B436" s="340"/>
      <c r="C436" s="340"/>
      <c r="D436" s="340"/>
      <c r="E436" s="340"/>
      <c r="F436" s="489"/>
      <c r="G436" s="489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340"/>
      <c r="S436" s="340"/>
      <c r="T436" s="340"/>
      <c r="U436" s="340"/>
      <c r="V436" s="340"/>
      <c r="W436" s="340"/>
      <c r="X436" s="340"/>
      <c r="Y436" s="340"/>
      <c r="Z436" s="340"/>
      <c r="AA436" s="340"/>
      <c r="AB436" s="340"/>
    </row>
    <row r="437" ht="18.0" customHeight="1">
      <c r="A437" s="340"/>
      <c r="B437" s="340"/>
      <c r="C437" s="340"/>
      <c r="D437" s="340"/>
      <c r="E437" s="340"/>
      <c r="F437" s="489"/>
      <c r="G437" s="489"/>
      <c r="H437" s="340"/>
      <c r="I437" s="340"/>
      <c r="J437" s="340"/>
      <c r="K437" s="340"/>
      <c r="L437" s="340"/>
      <c r="M437" s="340"/>
      <c r="N437" s="340"/>
      <c r="O437" s="340"/>
      <c r="P437" s="340"/>
      <c r="Q437" s="340"/>
      <c r="R437" s="340"/>
      <c r="S437" s="340"/>
      <c r="T437" s="340"/>
      <c r="U437" s="340"/>
      <c r="V437" s="340"/>
      <c r="W437" s="340"/>
      <c r="X437" s="340"/>
      <c r="Y437" s="340"/>
      <c r="Z437" s="340"/>
      <c r="AA437" s="340"/>
      <c r="AB437" s="340"/>
    </row>
    <row r="438" ht="18.0" customHeight="1">
      <c r="A438" s="340"/>
      <c r="B438" s="340"/>
      <c r="C438" s="340"/>
      <c r="D438" s="340"/>
      <c r="E438" s="340"/>
      <c r="F438" s="489"/>
      <c r="G438" s="489"/>
      <c r="H438" s="340"/>
      <c r="I438" s="340"/>
      <c r="J438" s="340"/>
      <c r="K438" s="340"/>
      <c r="L438" s="340"/>
      <c r="M438" s="340"/>
      <c r="N438" s="340"/>
      <c r="O438" s="340"/>
      <c r="P438" s="340"/>
      <c r="Q438" s="340"/>
      <c r="R438" s="340"/>
      <c r="S438" s="340"/>
      <c r="T438" s="340"/>
      <c r="U438" s="340"/>
      <c r="V438" s="340"/>
      <c r="W438" s="340"/>
      <c r="X438" s="340"/>
      <c r="Y438" s="340"/>
      <c r="Z438" s="340"/>
      <c r="AA438" s="340"/>
      <c r="AB438" s="340"/>
    </row>
    <row r="439" ht="18.0" customHeight="1">
      <c r="A439" s="340"/>
      <c r="B439" s="340"/>
      <c r="C439" s="340"/>
      <c r="D439" s="340"/>
      <c r="E439" s="340"/>
      <c r="F439" s="489"/>
      <c r="G439" s="489"/>
      <c r="H439" s="340"/>
      <c r="I439" s="340"/>
      <c r="J439" s="340"/>
      <c r="K439" s="340"/>
      <c r="L439" s="340"/>
      <c r="M439" s="340"/>
      <c r="N439" s="340"/>
      <c r="O439" s="340"/>
      <c r="P439" s="340"/>
      <c r="Q439" s="340"/>
      <c r="R439" s="340"/>
      <c r="S439" s="340"/>
      <c r="T439" s="340"/>
      <c r="U439" s="340"/>
      <c r="V439" s="340"/>
      <c r="W439" s="340"/>
      <c r="X439" s="340"/>
      <c r="Y439" s="340"/>
      <c r="Z439" s="340"/>
      <c r="AA439" s="340"/>
      <c r="AB439" s="340"/>
    </row>
    <row r="440" ht="18.0" customHeight="1">
      <c r="A440" s="340"/>
      <c r="B440" s="340"/>
      <c r="C440" s="340"/>
      <c r="D440" s="340"/>
      <c r="E440" s="340"/>
      <c r="F440" s="489"/>
      <c r="G440" s="489"/>
      <c r="H440" s="340"/>
      <c r="I440" s="340"/>
      <c r="J440" s="340"/>
      <c r="K440" s="340"/>
      <c r="L440" s="340"/>
      <c r="M440" s="340"/>
      <c r="N440" s="340"/>
      <c r="O440" s="340"/>
      <c r="P440" s="340"/>
      <c r="Q440" s="340"/>
      <c r="R440" s="340"/>
      <c r="S440" s="340"/>
      <c r="T440" s="340"/>
      <c r="U440" s="340"/>
      <c r="V440" s="340"/>
      <c r="W440" s="340"/>
      <c r="X440" s="340"/>
      <c r="Y440" s="340"/>
      <c r="Z440" s="340"/>
      <c r="AA440" s="340"/>
      <c r="AB440" s="340"/>
    </row>
    <row r="441" ht="18.0" customHeight="1">
      <c r="A441" s="340"/>
      <c r="B441" s="340"/>
      <c r="C441" s="340"/>
      <c r="D441" s="340"/>
      <c r="E441" s="340"/>
      <c r="F441" s="489"/>
      <c r="G441" s="489"/>
      <c r="H441" s="340"/>
      <c r="I441" s="340"/>
      <c r="J441" s="340"/>
      <c r="K441" s="340"/>
      <c r="L441" s="340"/>
      <c r="M441" s="340"/>
      <c r="N441" s="340"/>
      <c r="O441" s="340"/>
      <c r="P441" s="340"/>
      <c r="Q441" s="340"/>
      <c r="R441" s="340"/>
      <c r="S441" s="340"/>
      <c r="T441" s="340"/>
      <c r="U441" s="340"/>
      <c r="V441" s="340"/>
      <c r="W441" s="340"/>
      <c r="X441" s="340"/>
      <c r="Y441" s="340"/>
      <c r="Z441" s="340"/>
      <c r="AA441" s="340"/>
      <c r="AB441" s="340"/>
    </row>
    <row r="442" ht="18.0" customHeight="1">
      <c r="A442" s="340"/>
      <c r="B442" s="340"/>
      <c r="C442" s="340"/>
      <c r="D442" s="340"/>
      <c r="E442" s="340"/>
      <c r="F442" s="489"/>
      <c r="G442" s="489"/>
      <c r="H442" s="340"/>
      <c r="I442" s="340"/>
      <c r="J442" s="340"/>
      <c r="K442" s="340"/>
      <c r="L442" s="340"/>
      <c r="M442" s="340"/>
      <c r="N442" s="340"/>
      <c r="O442" s="340"/>
      <c r="P442" s="340"/>
      <c r="Q442" s="340"/>
      <c r="R442" s="340"/>
      <c r="S442" s="340"/>
      <c r="T442" s="340"/>
      <c r="U442" s="340"/>
      <c r="V442" s="340"/>
      <c r="W442" s="340"/>
      <c r="X442" s="340"/>
      <c r="Y442" s="340"/>
      <c r="Z442" s="340"/>
      <c r="AA442" s="340"/>
      <c r="AB442" s="340"/>
    </row>
    <row r="443" ht="18.0" customHeight="1">
      <c r="A443" s="340"/>
      <c r="B443" s="340"/>
      <c r="C443" s="340"/>
      <c r="D443" s="340"/>
      <c r="E443" s="340"/>
      <c r="F443" s="489"/>
      <c r="G443" s="489"/>
      <c r="H443" s="340"/>
      <c r="I443" s="340"/>
      <c r="J443" s="340"/>
      <c r="K443" s="340"/>
      <c r="L443" s="340"/>
      <c r="M443" s="340"/>
      <c r="N443" s="340"/>
      <c r="O443" s="340"/>
      <c r="P443" s="340"/>
      <c r="Q443" s="340"/>
      <c r="R443" s="340"/>
      <c r="S443" s="340"/>
      <c r="T443" s="340"/>
      <c r="U443" s="340"/>
      <c r="V443" s="340"/>
      <c r="W443" s="340"/>
      <c r="X443" s="340"/>
      <c r="Y443" s="340"/>
      <c r="Z443" s="340"/>
      <c r="AA443" s="340"/>
      <c r="AB443" s="340"/>
    </row>
    <row r="444" ht="18.0" customHeight="1">
      <c r="A444" s="340"/>
      <c r="B444" s="340"/>
      <c r="C444" s="340"/>
      <c r="D444" s="340"/>
      <c r="E444" s="340"/>
      <c r="F444" s="489"/>
      <c r="G444" s="489"/>
      <c r="H444" s="340"/>
      <c r="I444" s="340"/>
      <c r="J444" s="340"/>
      <c r="K444" s="340"/>
      <c r="L444" s="340"/>
      <c r="M444" s="340"/>
      <c r="N444" s="340"/>
      <c r="O444" s="340"/>
      <c r="P444" s="340"/>
      <c r="Q444" s="340"/>
      <c r="R444" s="340"/>
      <c r="S444" s="340"/>
      <c r="T444" s="340"/>
      <c r="U444" s="340"/>
      <c r="V444" s="340"/>
      <c r="W444" s="340"/>
      <c r="X444" s="340"/>
      <c r="Y444" s="340"/>
      <c r="Z444" s="340"/>
      <c r="AA444" s="340"/>
      <c r="AB444" s="340"/>
    </row>
    <row r="445" ht="18.0" customHeight="1">
      <c r="A445" s="340"/>
      <c r="B445" s="340"/>
      <c r="C445" s="340"/>
      <c r="D445" s="340"/>
      <c r="E445" s="340"/>
      <c r="F445" s="489"/>
      <c r="G445" s="489"/>
      <c r="H445" s="340"/>
      <c r="I445" s="340"/>
      <c r="J445" s="340"/>
      <c r="K445" s="340"/>
      <c r="L445" s="340"/>
      <c r="M445" s="340"/>
      <c r="N445" s="340"/>
      <c r="O445" s="340"/>
      <c r="P445" s="340"/>
      <c r="Q445" s="340"/>
      <c r="R445" s="340"/>
      <c r="S445" s="340"/>
      <c r="T445" s="340"/>
      <c r="U445" s="340"/>
      <c r="V445" s="340"/>
      <c r="W445" s="340"/>
      <c r="X445" s="340"/>
      <c r="Y445" s="340"/>
      <c r="Z445" s="340"/>
      <c r="AA445" s="340"/>
      <c r="AB445" s="340"/>
    </row>
    <row r="446" ht="18.0" customHeight="1">
      <c r="A446" s="340"/>
      <c r="B446" s="340"/>
      <c r="C446" s="340"/>
      <c r="D446" s="340"/>
      <c r="E446" s="340"/>
      <c r="F446" s="489"/>
      <c r="G446" s="489"/>
      <c r="H446" s="340"/>
      <c r="I446" s="340"/>
      <c r="J446" s="340"/>
      <c r="K446" s="340"/>
      <c r="L446" s="340"/>
      <c r="M446" s="340"/>
      <c r="N446" s="340"/>
      <c r="O446" s="340"/>
      <c r="P446" s="340"/>
      <c r="Q446" s="340"/>
      <c r="R446" s="340"/>
      <c r="S446" s="340"/>
      <c r="T446" s="340"/>
      <c r="U446" s="340"/>
      <c r="V446" s="340"/>
      <c r="W446" s="340"/>
      <c r="X446" s="340"/>
      <c r="Y446" s="340"/>
      <c r="Z446" s="340"/>
      <c r="AA446" s="340"/>
      <c r="AB446" s="340"/>
    </row>
    <row r="447" ht="18.0" customHeight="1">
      <c r="A447" s="340"/>
      <c r="B447" s="340"/>
      <c r="C447" s="340"/>
      <c r="D447" s="340"/>
      <c r="E447" s="340"/>
      <c r="F447" s="489"/>
      <c r="G447" s="489"/>
      <c r="H447" s="340"/>
      <c r="I447" s="340"/>
      <c r="J447" s="340"/>
      <c r="K447" s="340"/>
      <c r="L447" s="340"/>
      <c r="M447" s="340"/>
      <c r="N447" s="340"/>
      <c r="O447" s="340"/>
      <c r="P447" s="340"/>
      <c r="Q447" s="340"/>
      <c r="R447" s="340"/>
      <c r="S447" s="340"/>
      <c r="T447" s="340"/>
      <c r="U447" s="340"/>
      <c r="V447" s="340"/>
      <c r="W447" s="340"/>
      <c r="X447" s="340"/>
      <c r="Y447" s="340"/>
      <c r="Z447" s="340"/>
      <c r="AA447" s="340"/>
      <c r="AB447" s="340"/>
    </row>
    <row r="448" ht="18.0" customHeight="1">
      <c r="A448" s="340"/>
      <c r="B448" s="340"/>
      <c r="C448" s="340"/>
      <c r="D448" s="340"/>
      <c r="E448" s="340"/>
      <c r="F448" s="489"/>
      <c r="G448" s="489"/>
      <c r="H448" s="340"/>
      <c r="I448" s="340"/>
      <c r="J448" s="340"/>
      <c r="K448" s="340"/>
      <c r="L448" s="340"/>
      <c r="M448" s="340"/>
      <c r="N448" s="340"/>
      <c r="O448" s="340"/>
      <c r="P448" s="340"/>
      <c r="Q448" s="340"/>
      <c r="R448" s="340"/>
      <c r="S448" s="340"/>
      <c r="T448" s="340"/>
      <c r="U448" s="340"/>
      <c r="V448" s="340"/>
      <c r="W448" s="340"/>
      <c r="X448" s="340"/>
      <c r="Y448" s="340"/>
      <c r="Z448" s="340"/>
      <c r="AA448" s="340"/>
      <c r="AB448" s="340"/>
    </row>
    <row r="449" ht="18.0" customHeight="1">
      <c r="A449" s="340"/>
      <c r="B449" s="340"/>
      <c r="C449" s="340"/>
      <c r="D449" s="340"/>
      <c r="E449" s="340"/>
      <c r="F449" s="489"/>
      <c r="G449" s="489"/>
      <c r="H449" s="340"/>
      <c r="I449" s="340"/>
      <c r="J449" s="340"/>
      <c r="K449" s="340"/>
      <c r="L449" s="340"/>
      <c r="M449" s="340"/>
      <c r="N449" s="340"/>
      <c r="O449" s="340"/>
      <c r="P449" s="340"/>
      <c r="Q449" s="340"/>
      <c r="R449" s="340"/>
      <c r="S449" s="340"/>
      <c r="T449" s="340"/>
      <c r="U449" s="340"/>
      <c r="V449" s="340"/>
      <c r="W449" s="340"/>
      <c r="X449" s="340"/>
      <c r="Y449" s="340"/>
      <c r="Z449" s="340"/>
      <c r="AA449" s="340"/>
      <c r="AB449" s="340"/>
    </row>
    <row r="450" ht="18.0" customHeight="1">
      <c r="A450" s="340"/>
      <c r="B450" s="340"/>
      <c r="C450" s="340"/>
      <c r="D450" s="340"/>
      <c r="E450" s="340"/>
      <c r="F450" s="489"/>
      <c r="G450" s="489"/>
      <c r="H450" s="340"/>
      <c r="I450" s="340"/>
      <c r="J450" s="340"/>
      <c r="K450" s="340"/>
      <c r="L450" s="340"/>
      <c r="M450" s="340"/>
      <c r="N450" s="340"/>
      <c r="O450" s="340"/>
      <c r="P450" s="340"/>
      <c r="Q450" s="340"/>
      <c r="R450" s="340"/>
      <c r="S450" s="340"/>
      <c r="T450" s="340"/>
      <c r="U450" s="340"/>
      <c r="V450" s="340"/>
      <c r="W450" s="340"/>
      <c r="X450" s="340"/>
      <c r="Y450" s="340"/>
      <c r="Z450" s="340"/>
      <c r="AA450" s="340"/>
      <c r="AB450" s="340"/>
    </row>
    <row r="451" ht="18.0" customHeight="1">
      <c r="A451" s="340"/>
      <c r="B451" s="340"/>
      <c r="C451" s="340"/>
      <c r="D451" s="340"/>
      <c r="E451" s="340"/>
      <c r="F451" s="489"/>
      <c r="G451" s="489"/>
      <c r="H451" s="340"/>
      <c r="I451" s="340"/>
      <c r="J451" s="340"/>
      <c r="K451" s="340"/>
      <c r="L451" s="340"/>
      <c r="M451" s="340"/>
      <c r="N451" s="340"/>
      <c r="O451" s="340"/>
      <c r="P451" s="340"/>
      <c r="Q451" s="340"/>
      <c r="R451" s="340"/>
      <c r="S451" s="340"/>
      <c r="T451" s="340"/>
      <c r="U451" s="340"/>
      <c r="V451" s="340"/>
      <c r="W451" s="340"/>
      <c r="X451" s="340"/>
      <c r="Y451" s="340"/>
      <c r="Z451" s="340"/>
      <c r="AA451" s="340"/>
      <c r="AB451" s="340"/>
    </row>
    <row r="452" ht="18.0" customHeight="1">
      <c r="A452" s="340"/>
      <c r="B452" s="340"/>
      <c r="C452" s="340"/>
      <c r="D452" s="340"/>
      <c r="E452" s="340"/>
      <c r="F452" s="489"/>
      <c r="G452" s="489"/>
      <c r="H452" s="340"/>
      <c r="I452" s="340"/>
      <c r="J452" s="340"/>
      <c r="K452" s="340"/>
      <c r="L452" s="340"/>
      <c r="M452" s="340"/>
      <c r="N452" s="340"/>
      <c r="O452" s="340"/>
      <c r="P452" s="340"/>
      <c r="Q452" s="340"/>
      <c r="R452" s="340"/>
      <c r="S452" s="340"/>
      <c r="T452" s="340"/>
      <c r="U452" s="340"/>
      <c r="V452" s="340"/>
      <c r="W452" s="340"/>
      <c r="X452" s="340"/>
      <c r="Y452" s="340"/>
      <c r="Z452" s="340"/>
      <c r="AA452" s="340"/>
      <c r="AB452" s="340"/>
    </row>
    <row r="453" ht="18.0" customHeight="1">
      <c r="A453" s="340"/>
      <c r="B453" s="340"/>
      <c r="C453" s="340"/>
      <c r="D453" s="340"/>
      <c r="E453" s="340"/>
      <c r="F453" s="489"/>
      <c r="G453" s="489"/>
      <c r="H453" s="340"/>
      <c r="I453" s="340"/>
      <c r="J453" s="340"/>
      <c r="K453" s="340"/>
      <c r="L453" s="340"/>
      <c r="M453" s="340"/>
      <c r="N453" s="340"/>
      <c r="O453" s="340"/>
      <c r="P453" s="340"/>
      <c r="Q453" s="340"/>
      <c r="R453" s="340"/>
      <c r="S453" s="340"/>
      <c r="T453" s="340"/>
      <c r="U453" s="340"/>
      <c r="V453" s="340"/>
      <c r="W453" s="340"/>
      <c r="X453" s="340"/>
      <c r="Y453" s="340"/>
      <c r="Z453" s="340"/>
      <c r="AA453" s="340"/>
      <c r="AB453" s="340"/>
    </row>
    <row r="454" ht="18.0" customHeight="1">
      <c r="A454" s="340"/>
      <c r="B454" s="340"/>
      <c r="C454" s="340"/>
      <c r="D454" s="340"/>
      <c r="E454" s="340"/>
      <c r="F454" s="489"/>
      <c r="G454" s="489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  <c r="T454" s="340"/>
      <c r="U454" s="340"/>
      <c r="V454" s="340"/>
      <c r="W454" s="340"/>
      <c r="X454" s="340"/>
      <c r="Y454" s="340"/>
      <c r="Z454" s="340"/>
      <c r="AA454" s="340"/>
      <c r="AB454" s="340"/>
    </row>
    <row r="455" ht="18.0" customHeight="1">
      <c r="A455" s="340"/>
      <c r="B455" s="340"/>
      <c r="C455" s="340"/>
      <c r="D455" s="340"/>
      <c r="E455" s="340"/>
      <c r="F455" s="489"/>
      <c r="G455" s="489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  <c r="T455" s="340"/>
      <c r="U455" s="340"/>
      <c r="V455" s="340"/>
      <c r="W455" s="340"/>
      <c r="X455" s="340"/>
      <c r="Y455" s="340"/>
      <c r="Z455" s="340"/>
      <c r="AA455" s="340"/>
      <c r="AB455" s="340"/>
    </row>
    <row r="456" ht="18.0" customHeight="1">
      <c r="A456" s="340"/>
      <c r="B456" s="340"/>
      <c r="C456" s="340"/>
      <c r="D456" s="340"/>
      <c r="E456" s="340"/>
      <c r="F456" s="489"/>
      <c r="G456" s="489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  <c r="T456" s="340"/>
      <c r="U456" s="340"/>
      <c r="V456" s="340"/>
      <c r="W456" s="340"/>
      <c r="X456" s="340"/>
      <c r="Y456" s="340"/>
      <c r="Z456" s="340"/>
      <c r="AA456" s="340"/>
      <c r="AB456" s="340"/>
    </row>
    <row r="457" ht="18.0" customHeight="1">
      <c r="A457" s="340"/>
      <c r="B457" s="340"/>
      <c r="C457" s="340"/>
      <c r="D457" s="340"/>
      <c r="E457" s="340"/>
      <c r="F457" s="489"/>
      <c r="G457" s="489"/>
      <c r="H457" s="340"/>
      <c r="I457" s="340"/>
      <c r="J457" s="340"/>
      <c r="K457" s="340"/>
      <c r="L457" s="340"/>
      <c r="M457" s="340"/>
      <c r="N457" s="340"/>
      <c r="O457" s="340"/>
      <c r="P457" s="340"/>
      <c r="Q457" s="340"/>
      <c r="R457" s="340"/>
      <c r="S457" s="340"/>
      <c r="T457" s="340"/>
      <c r="U457" s="340"/>
      <c r="V457" s="340"/>
      <c r="W457" s="340"/>
      <c r="X457" s="340"/>
      <c r="Y457" s="340"/>
      <c r="Z457" s="340"/>
      <c r="AA457" s="340"/>
      <c r="AB457" s="340"/>
    </row>
    <row r="458" ht="18.0" customHeight="1">
      <c r="A458" s="340"/>
      <c r="B458" s="340"/>
      <c r="C458" s="340"/>
      <c r="D458" s="340"/>
      <c r="E458" s="340"/>
      <c r="F458" s="489"/>
      <c r="G458" s="489"/>
      <c r="H458" s="340"/>
      <c r="I458" s="340"/>
      <c r="J458" s="340"/>
      <c r="K458" s="340"/>
      <c r="L458" s="340"/>
      <c r="M458" s="340"/>
      <c r="N458" s="340"/>
      <c r="O458" s="340"/>
      <c r="P458" s="340"/>
      <c r="Q458" s="340"/>
      <c r="R458" s="340"/>
      <c r="S458" s="340"/>
      <c r="T458" s="340"/>
      <c r="U458" s="340"/>
      <c r="V458" s="340"/>
      <c r="W458" s="340"/>
      <c r="X458" s="340"/>
      <c r="Y458" s="340"/>
      <c r="Z458" s="340"/>
      <c r="AA458" s="340"/>
      <c r="AB458" s="340"/>
    </row>
    <row r="459" ht="18.0" customHeight="1">
      <c r="A459" s="340"/>
      <c r="B459" s="340"/>
      <c r="C459" s="340"/>
      <c r="D459" s="340"/>
      <c r="E459" s="340"/>
      <c r="F459" s="489"/>
      <c r="G459" s="489"/>
      <c r="H459" s="340"/>
      <c r="I459" s="340"/>
      <c r="J459" s="340"/>
      <c r="K459" s="340"/>
      <c r="L459" s="340"/>
      <c r="M459" s="340"/>
      <c r="N459" s="340"/>
      <c r="O459" s="340"/>
      <c r="P459" s="340"/>
      <c r="Q459" s="340"/>
      <c r="R459" s="340"/>
      <c r="S459" s="340"/>
      <c r="T459" s="340"/>
      <c r="U459" s="340"/>
      <c r="V459" s="340"/>
      <c r="W459" s="340"/>
      <c r="X459" s="340"/>
      <c r="Y459" s="340"/>
      <c r="Z459" s="340"/>
      <c r="AA459" s="340"/>
      <c r="AB459" s="340"/>
    </row>
    <row r="460" ht="18.0" customHeight="1">
      <c r="A460" s="340"/>
      <c r="B460" s="340"/>
      <c r="C460" s="340"/>
      <c r="D460" s="340"/>
      <c r="E460" s="340"/>
      <c r="F460" s="489"/>
      <c r="G460" s="489"/>
      <c r="H460" s="340"/>
      <c r="I460" s="340"/>
      <c r="J460" s="340"/>
      <c r="K460" s="340"/>
      <c r="L460" s="340"/>
      <c r="M460" s="340"/>
      <c r="N460" s="340"/>
      <c r="O460" s="340"/>
      <c r="P460" s="340"/>
      <c r="Q460" s="340"/>
      <c r="R460" s="340"/>
      <c r="S460" s="340"/>
      <c r="T460" s="340"/>
      <c r="U460" s="340"/>
      <c r="V460" s="340"/>
      <c r="W460" s="340"/>
      <c r="X460" s="340"/>
      <c r="Y460" s="340"/>
      <c r="Z460" s="340"/>
      <c r="AA460" s="340"/>
      <c r="AB460" s="340"/>
    </row>
    <row r="461" ht="18.0" customHeight="1">
      <c r="A461" s="340"/>
      <c r="B461" s="340"/>
      <c r="C461" s="340"/>
      <c r="D461" s="340"/>
      <c r="E461" s="340"/>
      <c r="F461" s="489"/>
      <c r="G461" s="489"/>
      <c r="H461" s="340"/>
      <c r="I461" s="340"/>
      <c r="J461" s="340"/>
      <c r="K461" s="340"/>
      <c r="L461" s="340"/>
      <c r="M461" s="340"/>
      <c r="N461" s="340"/>
      <c r="O461" s="340"/>
      <c r="P461" s="340"/>
      <c r="Q461" s="340"/>
      <c r="R461" s="340"/>
      <c r="S461" s="340"/>
      <c r="T461" s="340"/>
      <c r="U461" s="340"/>
      <c r="V461" s="340"/>
      <c r="W461" s="340"/>
      <c r="X461" s="340"/>
      <c r="Y461" s="340"/>
      <c r="Z461" s="340"/>
      <c r="AA461" s="340"/>
      <c r="AB461" s="340"/>
    </row>
    <row r="462" ht="18.0" customHeight="1">
      <c r="A462" s="340"/>
      <c r="B462" s="340"/>
      <c r="C462" s="340"/>
      <c r="D462" s="340"/>
      <c r="E462" s="340"/>
      <c r="F462" s="489"/>
      <c r="G462" s="489"/>
      <c r="H462" s="340"/>
      <c r="I462" s="340"/>
      <c r="J462" s="340"/>
      <c r="K462" s="340"/>
      <c r="L462" s="340"/>
      <c r="M462" s="340"/>
      <c r="N462" s="340"/>
      <c r="O462" s="340"/>
      <c r="P462" s="340"/>
      <c r="Q462" s="340"/>
      <c r="R462" s="340"/>
      <c r="S462" s="340"/>
      <c r="T462" s="340"/>
      <c r="U462" s="340"/>
      <c r="V462" s="340"/>
      <c r="W462" s="340"/>
      <c r="X462" s="340"/>
      <c r="Y462" s="340"/>
      <c r="Z462" s="340"/>
      <c r="AA462" s="340"/>
      <c r="AB462" s="340"/>
    </row>
    <row r="463" ht="18.0" customHeight="1">
      <c r="A463" s="340"/>
      <c r="B463" s="340"/>
      <c r="C463" s="340"/>
      <c r="D463" s="340"/>
      <c r="E463" s="340"/>
      <c r="F463" s="489"/>
      <c r="G463" s="489"/>
      <c r="H463" s="340"/>
      <c r="I463" s="340"/>
      <c r="J463" s="340"/>
      <c r="K463" s="340"/>
      <c r="L463" s="340"/>
      <c r="M463" s="340"/>
      <c r="N463" s="340"/>
      <c r="O463" s="340"/>
      <c r="P463" s="340"/>
      <c r="Q463" s="340"/>
      <c r="R463" s="340"/>
      <c r="S463" s="340"/>
      <c r="T463" s="340"/>
      <c r="U463" s="340"/>
      <c r="V463" s="340"/>
      <c r="W463" s="340"/>
      <c r="X463" s="340"/>
      <c r="Y463" s="340"/>
      <c r="Z463" s="340"/>
      <c r="AA463" s="340"/>
      <c r="AB463" s="340"/>
    </row>
    <row r="464" ht="18.0" customHeight="1">
      <c r="A464" s="340"/>
      <c r="B464" s="340"/>
      <c r="C464" s="340"/>
      <c r="D464" s="340"/>
      <c r="E464" s="340"/>
      <c r="F464" s="489"/>
      <c r="G464" s="489"/>
      <c r="H464" s="340"/>
      <c r="I464" s="340"/>
      <c r="J464" s="340"/>
      <c r="K464" s="340"/>
      <c r="L464" s="340"/>
      <c r="M464" s="340"/>
      <c r="N464" s="340"/>
      <c r="O464" s="340"/>
      <c r="P464" s="340"/>
      <c r="Q464" s="340"/>
      <c r="R464" s="340"/>
      <c r="S464" s="340"/>
      <c r="T464" s="340"/>
      <c r="U464" s="340"/>
      <c r="V464" s="340"/>
      <c r="W464" s="340"/>
      <c r="X464" s="340"/>
      <c r="Y464" s="340"/>
      <c r="Z464" s="340"/>
      <c r="AA464" s="340"/>
      <c r="AB464" s="340"/>
    </row>
    <row r="465" ht="18.0" customHeight="1">
      <c r="A465" s="340"/>
      <c r="B465" s="340"/>
      <c r="C465" s="340"/>
      <c r="D465" s="340"/>
      <c r="E465" s="340"/>
      <c r="F465" s="489"/>
      <c r="G465" s="489"/>
      <c r="H465" s="340"/>
      <c r="I465" s="340"/>
      <c r="J465" s="340"/>
      <c r="K465" s="340"/>
      <c r="L465" s="340"/>
      <c r="M465" s="340"/>
      <c r="N465" s="340"/>
      <c r="O465" s="340"/>
      <c r="P465" s="340"/>
      <c r="Q465" s="340"/>
      <c r="R465" s="340"/>
      <c r="S465" s="340"/>
      <c r="T465" s="340"/>
      <c r="U465" s="340"/>
      <c r="V465" s="340"/>
      <c r="W465" s="340"/>
      <c r="X465" s="340"/>
      <c r="Y465" s="340"/>
      <c r="Z465" s="340"/>
      <c r="AA465" s="340"/>
      <c r="AB465" s="340"/>
    </row>
    <row r="466" ht="18.0" customHeight="1">
      <c r="A466" s="340"/>
      <c r="B466" s="340"/>
      <c r="C466" s="340"/>
      <c r="D466" s="340"/>
      <c r="E466" s="340"/>
      <c r="F466" s="489"/>
      <c r="G466" s="489"/>
      <c r="H466" s="340"/>
      <c r="I466" s="340"/>
      <c r="J466" s="340"/>
      <c r="K466" s="340"/>
      <c r="L466" s="340"/>
      <c r="M466" s="340"/>
      <c r="N466" s="340"/>
      <c r="O466" s="340"/>
      <c r="P466" s="340"/>
      <c r="Q466" s="340"/>
      <c r="R466" s="340"/>
      <c r="S466" s="340"/>
      <c r="T466" s="340"/>
      <c r="U466" s="340"/>
      <c r="V466" s="340"/>
      <c r="W466" s="340"/>
      <c r="X466" s="340"/>
      <c r="Y466" s="340"/>
      <c r="Z466" s="340"/>
      <c r="AA466" s="340"/>
      <c r="AB466" s="340"/>
    </row>
    <row r="467" ht="18.0" customHeight="1">
      <c r="A467" s="340"/>
      <c r="B467" s="340"/>
      <c r="C467" s="340"/>
      <c r="D467" s="340"/>
      <c r="E467" s="340"/>
      <c r="F467" s="489"/>
      <c r="G467" s="489"/>
      <c r="H467" s="340"/>
      <c r="I467" s="340"/>
      <c r="J467" s="340"/>
      <c r="K467" s="340"/>
      <c r="L467" s="340"/>
      <c r="M467" s="340"/>
      <c r="N467" s="340"/>
      <c r="O467" s="340"/>
      <c r="P467" s="340"/>
      <c r="Q467" s="340"/>
      <c r="R467" s="340"/>
      <c r="S467" s="340"/>
      <c r="T467" s="340"/>
      <c r="U467" s="340"/>
      <c r="V467" s="340"/>
      <c r="W467" s="340"/>
      <c r="X467" s="340"/>
      <c r="Y467" s="340"/>
      <c r="Z467" s="340"/>
      <c r="AA467" s="340"/>
      <c r="AB467" s="340"/>
    </row>
    <row r="468" ht="18.0" customHeight="1">
      <c r="A468" s="340"/>
      <c r="B468" s="340"/>
      <c r="C468" s="340"/>
      <c r="D468" s="340"/>
      <c r="E468" s="340"/>
      <c r="F468" s="489"/>
      <c r="G468" s="489"/>
      <c r="H468" s="340"/>
      <c r="I468" s="340"/>
      <c r="J468" s="340"/>
      <c r="K468" s="340"/>
      <c r="L468" s="340"/>
      <c r="M468" s="340"/>
      <c r="N468" s="340"/>
      <c r="O468" s="340"/>
      <c r="P468" s="340"/>
      <c r="Q468" s="340"/>
      <c r="R468" s="340"/>
      <c r="S468" s="340"/>
      <c r="T468" s="340"/>
      <c r="U468" s="340"/>
      <c r="V468" s="340"/>
      <c r="W468" s="340"/>
      <c r="X468" s="340"/>
      <c r="Y468" s="340"/>
      <c r="Z468" s="340"/>
      <c r="AA468" s="340"/>
      <c r="AB468" s="340"/>
    </row>
    <row r="469" ht="18.0" customHeight="1">
      <c r="A469" s="340"/>
      <c r="B469" s="340"/>
      <c r="C469" s="340"/>
      <c r="D469" s="340"/>
      <c r="E469" s="340"/>
      <c r="F469" s="489"/>
      <c r="G469" s="489"/>
      <c r="H469" s="340"/>
      <c r="I469" s="340"/>
      <c r="J469" s="340"/>
      <c r="K469" s="340"/>
      <c r="L469" s="340"/>
      <c r="M469" s="340"/>
      <c r="N469" s="340"/>
      <c r="O469" s="340"/>
      <c r="P469" s="340"/>
      <c r="Q469" s="340"/>
      <c r="R469" s="340"/>
      <c r="S469" s="340"/>
      <c r="T469" s="340"/>
      <c r="U469" s="340"/>
      <c r="V469" s="340"/>
      <c r="W469" s="340"/>
      <c r="X469" s="340"/>
      <c r="Y469" s="340"/>
      <c r="Z469" s="340"/>
      <c r="AA469" s="340"/>
      <c r="AB469" s="340"/>
    </row>
    <row r="470" ht="18.0" customHeight="1">
      <c r="A470" s="340"/>
      <c r="B470" s="340"/>
      <c r="C470" s="340"/>
      <c r="D470" s="340"/>
      <c r="E470" s="340"/>
      <c r="F470" s="489"/>
      <c r="G470" s="489"/>
      <c r="H470" s="340"/>
      <c r="I470" s="340"/>
      <c r="J470" s="340"/>
      <c r="K470" s="340"/>
      <c r="L470" s="340"/>
      <c r="M470" s="340"/>
      <c r="N470" s="340"/>
      <c r="O470" s="340"/>
      <c r="P470" s="340"/>
      <c r="Q470" s="340"/>
      <c r="R470" s="340"/>
      <c r="S470" s="340"/>
      <c r="T470" s="340"/>
      <c r="U470" s="340"/>
      <c r="V470" s="340"/>
      <c r="W470" s="340"/>
      <c r="X470" s="340"/>
      <c r="Y470" s="340"/>
      <c r="Z470" s="340"/>
      <c r="AA470" s="340"/>
      <c r="AB470" s="340"/>
    </row>
    <row r="471" ht="18.0" customHeight="1">
      <c r="A471" s="340"/>
      <c r="B471" s="340"/>
      <c r="C471" s="340"/>
      <c r="D471" s="340"/>
      <c r="E471" s="340"/>
      <c r="F471" s="489"/>
      <c r="G471" s="489"/>
      <c r="H471" s="340"/>
      <c r="I471" s="340"/>
      <c r="J471" s="340"/>
      <c r="K471" s="340"/>
      <c r="L471" s="340"/>
      <c r="M471" s="340"/>
      <c r="N471" s="340"/>
      <c r="O471" s="340"/>
      <c r="P471" s="340"/>
      <c r="Q471" s="340"/>
      <c r="R471" s="340"/>
      <c r="S471" s="340"/>
      <c r="T471" s="340"/>
      <c r="U471" s="340"/>
      <c r="V471" s="340"/>
      <c r="W471" s="340"/>
      <c r="X471" s="340"/>
      <c r="Y471" s="340"/>
      <c r="Z471" s="340"/>
      <c r="AA471" s="340"/>
      <c r="AB471" s="340"/>
    </row>
    <row r="472" ht="18.0" customHeight="1">
      <c r="A472" s="340"/>
      <c r="B472" s="340"/>
      <c r="C472" s="340"/>
      <c r="D472" s="340"/>
      <c r="E472" s="340"/>
      <c r="F472" s="489"/>
      <c r="G472" s="489"/>
      <c r="H472" s="340"/>
      <c r="I472" s="340"/>
      <c r="J472" s="340"/>
      <c r="K472" s="340"/>
      <c r="L472" s="340"/>
      <c r="M472" s="340"/>
      <c r="N472" s="340"/>
      <c r="O472" s="340"/>
      <c r="P472" s="340"/>
      <c r="Q472" s="340"/>
      <c r="R472" s="340"/>
      <c r="S472" s="340"/>
      <c r="T472" s="340"/>
      <c r="U472" s="340"/>
      <c r="V472" s="340"/>
      <c r="W472" s="340"/>
      <c r="X472" s="340"/>
      <c r="Y472" s="340"/>
      <c r="Z472" s="340"/>
      <c r="AA472" s="340"/>
      <c r="AB472" s="340"/>
    </row>
    <row r="473" ht="18.0" customHeight="1">
      <c r="A473" s="340"/>
      <c r="B473" s="340"/>
      <c r="C473" s="340"/>
      <c r="D473" s="340"/>
      <c r="E473" s="340"/>
      <c r="F473" s="489"/>
      <c r="G473" s="489"/>
      <c r="H473" s="340"/>
      <c r="I473" s="340"/>
      <c r="J473" s="340"/>
      <c r="K473" s="340"/>
      <c r="L473" s="340"/>
      <c r="M473" s="340"/>
      <c r="N473" s="340"/>
      <c r="O473" s="340"/>
      <c r="P473" s="340"/>
      <c r="Q473" s="340"/>
      <c r="R473" s="340"/>
      <c r="S473" s="340"/>
      <c r="T473" s="340"/>
      <c r="U473" s="340"/>
      <c r="V473" s="340"/>
      <c r="W473" s="340"/>
      <c r="X473" s="340"/>
      <c r="Y473" s="340"/>
      <c r="Z473" s="340"/>
      <c r="AA473" s="340"/>
      <c r="AB473" s="340"/>
    </row>
    <row r="474" ht="18.0" customHeight="1">
      <c r="A474" s="340"/>
      <c r="B474" s="340"/>
      <c r="C474" s="340"/>
      <c r="D474" s="340"/>
      <c r="E474" s="340"/>
      <c r="F474" s="489"/>
      <c r="G474" s="489"/>
      <c r="H474" s="340"/>
      <c r="I474" s="340"/>
      <c r="J474" s="340"/>
      <c r="K474" s="340"/>
      <c r="L474" s="340"/>
      <c r="M474" s="340"/>
      <c r="N474" s="340"/>
      <c r="O474" s="340"/>
      <c r="P474" s="340"/>
      <c r="Q474" s="340"/>
      <c r="R474" s="340"/>
      <c r="S474" s="340"/>
      <c r="T474" s="340"/>
      <c r="U474" s="340"/>
      <c r="V474" s="340"/>
      <c r="W474" s="340"/>
      <c r="X474" s="340"/>
      <c r="Y474" s="340"/>
      <c r="Z474" s="340"/>
      <c r="AA474" s="340"/>
      <c r="AB474" s="340"/>
    </row>
    <row r="475" ht="18.0" customHeight="1">
      <c r="A475" s="340"/>
      <c r="B475" s="340"/>
      <c r="C475" s="340"/>
      <c r="D475" s="340"/>
      <c r="E475" s="340"/>
      <c r="F475" s="489"/>
      <c r="G475" s="489"/>
      <c r="H475" s="340"/>
      <c r="I475" s="340"/>
      <c r="J475" s="340"/>
      <c r="K475" s="340"/>
      <c r="L475" s="340"/>
      <c r="M475" s="340"/>
      <c r="N475" s="340"/>
      <c r="O475" s="340"/>
      <c r="P475" s="340"/>
      <c r="Q475" s="340"/>
      <c r="R475" s="340"/>
      <c r="S475" s="340"/>
      <c r="T475" s="340"/>
      <c r="U475" s="340"/>
      <c r="V475" s="340"/>
      <c r="W475" s="340"/>
      <c r="X475" s="340"/>
      <c r="Y475" s="340"/>
      <c r="Z475" s="340"/>
      <c r="AA475" s="340"/>
      <c r="AB475" s="340"/>
    </row>
    <row r="476" ht="18.0" customHeight="1">
      <c r="A476" s="340"/>
      <c r="B476" s="340"/>
      <c r="C476" s="340"/>
      <c r="D476" s="340"/>
      <c r="E476" s="340"/>
      <c r="F476" s="489"/>
      <c r="G476" s="489"/>
      <c r="H476" s="340"/>
      <c r="I476" s="340"/>
      <c r="J476" s="340"/>
      <c r="K476" s="340"/>
      <c r="L476" s="340"/>
      <c r="M476" s="340"/>
      <c r="N476" s="340"/>
      <c r="O476" s="340"/>
      <c r="P476" s="340"/>
      <c r="Q476" s="340"/>
      <c r="R476" s="340"/>
      <c r="S476" s="340"/>
      <c r="T476" s="340"/>
      <c r="U476" s="340"/>
      <c r="V476" s="340"/>
      <c r="W476" s="340"/>
      <c r="X476" s="340"/>
      <c r="Y476" s="340"/>
      <c r="Z476" s="340"/>
      <c r="AA476" s="340"/>
      <c r="AB476" s="340"/>
    </row>
    <row r="477" ht="18.0" customHeight="1">
      <c r="A477" s="340"/>
      <c r="B477" s="340"/>
      <c r="C477" s="340"/>
      <c r="D477" s="340"/>
      <c r="E477" s="340"/>
      <c r="F477" s="489"/>
      <c r="G477" s="489"/>
      <c r="H477" s="340"/>
      <c r="I477" s="340"/>
      <c r="J477" s="340"/>
      <c r="K477" s="340"/>
      <c r="L477" s="340"/>
      <c r="M477" s="340"/>
      <c r="N477" s="340"/>
      <c r="O477" s="340"/>
      <c r="P477" s="340"/>
      <c r="Q477" s="340"/>
      <c r="R477" s="340"/>
      <c r="S477" s="340"/>
      <c r="T477" s="340"/>
      <c r="U477" s="340"/>
      <c r="V477" s="340"/>
      <c r="W477" s="340"/>
      <c r="X477" s="340"/>
      <c r="Y477" s="340"/>
      <c r="Z477" s="340"/>
      <c r="AA477" s="340"/>
      <c r="AB477" s="340"/>
    </row>
    <row r="478" ht="18.0" customHeight="1">
      <c r="A478" s="340"/>
      <c r="B478" s="340"/>
      <c r="C478" s="340"/>
      <c r="D478" s="340"/>
      <c r="E478" s="340"/>
      <c r="F478" s="489"/>
      <c r="G478" s="489"/>
      <c r="H478" s="340"/>
      <c r="I478" s="340"/>
      <c r="J478" s="340"/>
      <c r="K478" s="340"/>
      <c r="L478" s="340"/>
      <c r="M478" s="340"/>
      <c r="N478" s="340"/>
      <c r="O478" s="340"/>
      <c r="P478" s="340"/>
      <c r="Q478" s="340"/>
      <c r="R478" s="340"/>
      <c r="S478" s="340"/>
      <c r="T478" s="340"/>
      <c r="U478" s="340"/>
      <c r="V478" s="340"/>
      <c r="W478" s="340"/>
      <c r="X478" s="340"/>
      <c r="Y478" s="340"/>
      <c r="Z478" s="340"/>
      <c r="AA478" s="340"/>
      <c r="AB478" s="340"/>
    </row>
    <row r="479" ht="18.0" customHeight="1">
      <c r="A479" s="340"/>
      <c r="B479" s="340"/>
      <c r="C479" s="340"/>
      <c r="D479" s="340"/>
      <c r="E479" s="340"/>
      <c r="F479" s="489"/>
      <c r="G479" s="489"/>
      <c r="H479" s="340"/>
      <c r="I479" s="340"/>
      <c r="J479" s="340"/>
      <c r="K479" s="340"/>
      <c r="L479" s="340"/>
      <c r="M479" s="340"/>
      <c r="N479" s="340"/>
      <c r="O479" s="340"/>
      <c r="P479" s="340"/>
      <c r="Q479" s="340"/>
      <c r="R479" s="340"/>
      <c r="S479" s="340"/>
      <c r="T479" s="340"/>
      <c r="U479" s="340"/>
      <c r="V479" s="340"/>
      <c r="W479" s="340"/>
      <c r="X479" s="340"/>
      <c r="Y479" s="340"/>
      <c r="Z479" s="340"/>
      <c r="AA479" s="340"/>
      <c r="AB479" s="340"/>
    </row>
    <row r="480" ht="18.0" customHeight="1">
      <c r="A480" s="340"/>
      <c r="B480" s="340"/>
      <c r="C480" s="340"/>
      <c r="D480" s="340"/>
      <c r="E480" s="340"/>
      <c r="F480" s="489"/>
      <c r="G480" s="489"/>
      <c r="H480" s="340"/>
      <c r="I480" s="340"/>
      <c r="J480" s="340"/>
      <c r="K480" s="340"/>
      <c r="L480" s="340"/>
      <c r="M480" s="340"/>
      <c r="N480" s="340"/>
      <c r="O480" s="340"/>
      <c r="P480" s="340"/>
      <c r="Q480" s="340"/>
      <c r="R480" s="340"/>
      <c r="S480" s="340"/>
      <c r="T480" s="340"/>
      <c r="U480" s="340"/>
      <c r="V480" s="340"/>
      <c r="W480" s="340"/>
      <c r="X480" s="340"/>
      <c r="Y480" s="340"/>
      <c r="Z480" s="340"/>
      <c r="AA480" s="340"/>
      <c r="AB480" s="340"/>
    </row>
    <row r="481" ht="18.0" customHeight="1">
      <c r="A481" s="340"/>
      <c r="B481" s="340"/>
      <c r="C481" s="340"/>
      <c r="D481" s="340"/>
      <c r="E481" s="340"/>
      <c r="F481" s="489"/>
      <c r="G481" s="489"/>
      <c r="H481" s="340"/>
      <c r="I481" s="340"/>
      <c r="J481" s="340"/>
      <c r="K481" s="340"/>
      <c r="L481" s="340"/>
      <c r="M481" s="340"/>
      <c r="N481" s="340"/>
      <c r="O481" s="340"/>
      <c r="P481" s="340"/>
      <c r="Q481" s="340"/>
      <c r="R481" s="340"/>
      <c r="S481" s="340"/>
      <c r="T481" s="340"/>
      <c r="U481" s="340"/>
      <c r="V481" s="340"/>
      <c r="W481" s="340"/>
      <c r="X481" s="340"/>
      <c r="Y481" s="340"/>
      <c r="Z481" s="340"/>
      <c r="AA481" s="340"/>
      <c r="AB481" s="340"/>
    </row>
    <row r="482" ht="18.0" customHeight="1">
      <c r="A482" s="340"/>
      <c r="B482" s="340"/>
      <c r="C482" s="340"/>
      <c r="D482" s="340"/>
      <c r="E482" s="340"/>
      <c r="F482" s="489"/>
      <c r="G482" s="489"/>
      <c r="H482" s="340"/>
      <c r="I482" s="340"/>
      <c r="J482" s="340"/>
      <c r="K482" s="340"/>
      <c r="L482" s="340"/>
      <c r="M482" s="340"/>
      <c r="N482" s="340"/>
      <c r="O482" s="340"/>
      <c r="P482" s="340"/>
      <c r="Q482" s="340"/>
      <c r="R482" s="340"/>
      <c r="S482" s="340"/>
      <c r="T482" s="340"/>
      <c r="U482" s="340"/>
      <c r="V482" s="340"/>
      <c r="W482" s="340"/>
      <c r="X482" s="340"/>
      <c r="Y482" s="340"/>
      <c r="Z482" s="340"/>
      <c r="AA482" s="340"/>
      <c r="AB482" s="340"/>
    </row>
    <row r="483" ht="18.0" customHeight="1">
      <c r="A483" s="340"/>
      <c r="B483" s="340"/>
      <c r="C483" s="340"/>
      <c r="D483" s="340"/>
      <c r="E483" s="340"/>
      <c r="F483" s="489"/>
      <c r="G483" s="489"/>
      <c r="H483" s="340"/>
      <c r="I483" s="340"/>
      <c r="J483" s="340"/>
      <c r="K483" s="340"/>
      <c r="L483" s="340"/>
      <c r="M483" s="340"/>
      <c r="N483" s="340"/>
      <c r="O483" s="340"/>
      <c r="P483" s="340"/>
      <c r="Q483" s="340"/>
      <c r="R483" s="340"/>
      <c r="S483" s="340"/>
      <c r="T483" s="340"/>
      <c r="U483" s="340"/>
      <c r="V483" s="340"/>
      <c r="W483" s="340"/>
      <c r="X483" s="340"/>
      <c r="Y483" s="340"/>
      <c r="Z483" s="340"/>
      <c r="AA483" s="340"/>
      <c r="AB483" s="340"/>
    </row>
    <row r="484" ht="18.0" customHeight="1">
      <c r="A484" s="340"/>
      <c r="B484" s="340"/>
      <c r="C484" s="340"/>
      <c r="D484" s="340"/>
      <c r="E484" s="340"/>
      <c r="F484" s="489"/>
      <c r="G484" s="489"/>
      <c r="H484" s="340"/>
      <c r="I484" s="340"/>
      <c r="J484" s="340"/>
      <c r="K484" s="340"/>
      <c r="L484" s="340"/>
      <c r="M484" s="340"/>
      <c r="N484" s="340"/>
      <c r="O484" s="340"/>
      <c r="P484" s="340"/>
      <c r="Q484" s="340"/>
      <c r="R484" s="340"/>
      <c r="S484" s="340"/>
      <c r="T484" s="340"/>
      <c r="U484" s="340"/>
      <c r="V484" s="340"/>
      <c r="W484" s="340"/>
      <c r="X484" s="340"/>
      <c r="Y484" s="340"/>
      <c r="Z484" s="340"/>
      <c r="AA484" s="340"/>
      <c r="AB484" s="340"/>
    </row>
    <row r="485" ht="18.0" customHeight="1">
      <c r="A485" s="340"/>
      <c r="B485" s="340"/>
      <c r="C485" s="340"/>
      <c r="D485" s="340"/>
      <c r="E485" s="340"/>
      <c r="F485" s="489"/>
      <c r="G485" s="489"/>
      <c r="H485" s="340"/>
      <c r="I485" s="340"/>
      <c r="J485" s="340"/>
      <c r="K485" s="340"/>
      <c r="L485" s="340"/>
      <c r="M485" s="340"/>
      <c r="N485" s="340"/>
      <c r="O485" s="340"/>
      <c r="P485" s="340"/>
      <c r="Q485" s="340"/>
      <c r="R485" s="340"/>
      <c r="S485" s="340"/>
      <c r="T485" s="340"/>
      <c r="U485" s="340"/>
      <c r="V485" s="340"/>
      <c r="W485" s="340"/>
      <c r="X485" s="340"/>
      <c r="Y485" s="340"/>
      <c r="Z485" s="340"/>
      <c r="AA485" s="340"/>
      <c r="AB485" s="340"/>
    </row>
    <row r="486" ht="18.0" customHeight="1">
      <c r="A486" s="340"/>
      <c r="B486" s="340"/>
      <c r="C486" s="340"/>
      <c r="D486" s="340"/>
      <c r="E486" s="340"/>
      <c r="F486" s="489"/>
      <c r="G486" s="489"/>
      <c r="H486" s="340"/>
      <c r="I486" s="340"/>
      <c r="J486" s="340"/>
      <c r="K486" s="340"/>
      <c r="L486" s="340"/>
      <c r="M486" s="340"/>
      <c r="N486" s="340"/>
      <c r="O486" s="340"/>
      <c r="P486" s="340"/>
      <c r="Q486" s="340"/>
      <c r="R486" s="340"/>
      <c r="S486" s="340"/>
      <c r="T486" s="340"/>
      <c r="U486" s="340"/>
      <c r="V486" s="340"/>
      <c r="W486" s="340"/>
      <c r="X486" s="340"/>
      <c r="Y486" s="340"/>
      <c r="Z486" s="340"/>
      <c r="AA486" s="340"/>
      <c r="AB486" s="340"/>
    </row>
    <row r="487" ht="18.0" customHeight="1">
      <c r="A487" s="340"/>
      <c r="B487" s="340"/>
      <c r="C487" s="340"/>
      <c r="D487" s="340"/>
      <c r="E487" s="340"/>
      <c r="F487" s="489"/>
      <c r="G487" s="489"/>
      <c r="H487" s="340"/>
      <c r="I487" s="340"/>
      <c r="J487" s="340"/>
      <c r="K487" s="340"/>
      <c r="L487" s="340"/>
      <c r="M487" s="340"/>
      <c r="N487" s="340"/>
      <c r="O487" s="340"/>
      <c r="P487" s="340"/>
      <c r="Q487" s="340"/>
      <c r="R487" s="340"/>
      <c r="S487" s="340"/>
      <c r="T487" s="340"/>
      <c r="U487" s="340"/>
      <c r="V487" s="340"/>
      <c r="W487" s="340"/>
      <c r="X487" s="340"/>
      <c r="Y487" s="340"/>
      <c r="Z487" s="340"/>
      <c r="AA487" s="340"/>
      <c r="AB487" s="340"/>
    </row>
    <row r="488" ht="18.0" customHeight="1">
      <c r="A488" s="340"/>
      <c r="B488" s="340"/>
      <c r="C488" s="340"/>
      <c r="D488" s="340"/>
      <c r="E488" s="340"/>
      <c r="F488" s="489"/>
      <c r="G488" s="489"/>
      <c r="H488" s="340"/>
      <c r="I488" s="340"/>
      <c r="J488" s="340"/>
      <c r="K488" s="340"/>
      <c r="L488" s="340"/>
      <c r="M488" s="340"/>
      <c r="N488" s="340"/>
      <c r="O488" s="340"/>
      <c r="P488" s="340"/>
      <c r="Q488" s="340"/>
      <c r="R488" s="340"/>
      <c r="S488" s="340"/>
      <c r="T488" s="340"/>
      <c r="U488" s="340"/>
      <c r="V488" s="340"/>
      <c r="W488" s="340"/>
      <c r="X488" s="340"/>
      <c r="Y488" s="340"/>
      <c r="Z488" s="340"/>
      <c r="AA488" s="340"/>
      <c r="AB488" s="340"/>
    </row>
    <row r="489" ht="18.0" customHeight="1">
      <c r="A489" s="340"/>
      <c r="B489" s="340"/>
      <c r="C489" s="340"/>
      <c r="D489" s="340"/>
      <c r="E489" s="340"/>
      <c r="F489" s="489"/>
      <c r="G489" s="489"/>
      <c r="H489" s="340"/>
      <c r="I489" s="340"/>
      <c r="J489" s="340"/>
      <c r="K489" s="340"/>
      <c r="L489" s="340"/>
      <c r="M489" s="340"/>
      <c r="N489" s="340"/>
      <c r="O489" s="340"/>
      <c r="P489" s="340"/>
      <c r="Q489" s="340"/>
      <c r="R489" s="340"/>
      <c r="S489" s="340"/>
      <c r="T489" s="340"/>
      <c r="U489" s="340"/>
      <c r="V489" s="340"/>
      <c r="W489" s="340"/>
      <c r="X489" s="340"/>
      <c r="Y489" s="340"/>
      <c r="Z489" s="340"/>
      <c r="AA489" s="340"/>
      <c r="AB489" s="340"/>
    </row>
    <row r="490" ht="18.0" customHeight="1">
      <c r="A490" s="340"/>
      <c r="B490" s="340"/>
      <c r="C490" s="340"/>
      <c r="D490" s="340"/>
      <c r="E490" s="340"/>
      <c r="F490" s="489"/>
      <c r="G490" s="489"/>
      <c r="H490" s="340"/>
      <c r="I490" s="340"/>
      <c r="J490" s="340"/>
      <c r="K490" s="340"/>
      <c r="L490" s="340"/>
      <c r="M490" s="340"/>
      <c r="N490" s="340"/>
      <c r="O490" s="340"/>
      <c r="P490" s="340"/>
      <c r="Q490" s="340"/>
      <c r="R490" s="340"/>
      <c r="S490" s="340"/>
      <c r="T490" s="340"/>
      <c r="U490" s="340"/>
      <c r="V490" s="340"/>
      <c r="W490" s="340"/>
      <c r="X490" s="340"/>
      <c r="Y490" s="340"/>
      <c r="Z490" s="340"/>
      <c r="AA490" s="340"/>
      <c r="AB490" s="340"/>
    </row>
    <row r="491" ht="18.0" customHeight="1">
      <c r="A491" s="340"/>
      <c r="B491" s="340"/>
      <c r="C491" s="340"/>
      <c r="D491" s="340"/>
      <c r="E491" s="340"/>
      <c r="F491" s="489"/>
      <c r="G491" s="489"/>
      <c r="H491" s="340"/>
      <c r="I491" s="340"/>
      <c r="J491" s="340"/>
      <c r="K491" s="340"/>
      <c r="L491" s="340"/>
      <c r="M491" s="340"/>
      <c r="N491" s="340"/>
      <c r="O491" s="340"/>
      <c r="P491" s="340"/>
      <c r="Q491" s="340"/>
      <c r="R491" s="340"/>
      <c r="S491" s="340"/>
      <c r="T491" s="340"/>
      <c r="U491" s="340"/>
      <c r="V491" s="340"/>
      <c r="W491" s="340"/>
      <c r="X491" s="340"/>
      <c r="Y491" s="340"/>
      <c r="Z491" s="340"/>
      <c r="AA491" s="340"/>
      <c r="AB491" s="340"/>
    </row>
    <row r="492" ht="18.0" customHeight="1">
      <c r="A492" s="340"/>
      <c r="B492" s="340"/>
      <c r="C492" s="340"/>
      <c r="D492" s="340"/>
      <c r="E492" s="340"/>
      <c r="F492" s="489"/>
      <c r="G492" s="489"/>
      <c r="H492" s="340"/>
      <c r="I492" s="340"/>
      <c r="J492" s="340"/>
      <c r="K492" s="340"/>
      <c r="L492" s="340"/>
      <c r="M492" s="340"/>
      <c r="N492" s="340"/>
      <c r="O492" s="340"/>
      <c r="P492" s="340"/>
      <c r="Q492" s="340"/>
      <c r="R492" s="340"/>
      <c r="S492" s="340"/>
      <c r="T492" s="340"/>
      <c r="U492" s="340"/>
      <c r="V492" s="340"/>
      <c r="W492" s="340"/>
      <c r="X492" s="340"/>
      <c r="Y492" s="340"/>
      <c r="Z492" s="340"/>
      <c r="AA492" s="340"/>
      <c r="AB492" s="340"/>
    </row>
    <row r="493" ht="18.0" customHeight="1">
      <c r="A493" s="340"/>
      <c r="B493" s="340"/>
      <c r="C493" s="340"/>
      <c r="D493" s="340"/>
      <c r="E493" s="340"/>
      <c r="F493" s="489"/>
      <c r="G493" s="489"/>
      <c r="H493" s="340"/>
      <c r="I493" s="340"/>
      <c r="J493" s="340"/>
      <c r="K493" s="340"/>
      <c r="L493" s="340"/>
      <c r="M493" s="340"/>
      <c r="N493" s="340"/>
      <c r="O493" s="340"/>
      <c r="P493" s="340"/>
      <c r="Q493" s="340"/>
      <c r="R493" s="340"/>
      <c r="S493" s="340"/>
      <c r="T493" s="340"/>
      <c r="U493" s="340"/>
      <c r="V493" s="340"/>
      <c r="W493" s="340"/>
      <c r="X493" s="340"/>
      <c r="Y493" s="340"/>
      <c r="Z493" s="340"/>
      <c r="AA493" s="340"/>
      <c r="AB493" s="340"/>
    </row>
    <row r="494" ht="18.0" customHeight="1">
      <c r="A494" s="340"/>
      <c r="B494" s="340"/>
      <c r="C494" s="340"/>
      <c r="D494" s="340"/>
      <c r="E494" s="340"/>
      <c r="F494" s="489"/>
      <c r="G494" s="489"/>
      <c r="H494" s="340"/>
      <c r="I494" s="340"/>
      <c r="J494" s="340"/>
      <c r="K494" s="340"/>
      <c r="L494" s="340"/>
      <c r="M494" s="340"/>
      <c r="N494" s="340"/>
      <c r="O494" s="340"/>
      <c r="P494" s="340"/>
      <c r="Q494" s="340"/>
      <c r="R494" s="340"/>
      <c r="S494" s="340"/>
      <c r="T494" s="340"/>
      <c r="U494" s="340"/>
      <c r="V494" s="340"/>
      <c r="W494" s="340"/>
      <c r="X494" s="340"/>
      <c r="Y494" s="340"/>
      <c r="Z494" s="340"/>
      <c r="AA494" s="340"/>
      <c r="AB494" s="340"/>
    </row>
    <row r="495" ht="18.0" customHeight="1">
      <c r="A495" s="340"/>
      <c r="B495" s="340"/>
      <c r="C495" s="340"/>
      <c r="D495" s="340"/>
      <c r="E495" s="340"/>
      <c r="F495" s="489"/>
      <c r="G495" s="489"/>
      <c r="H495" s="340"/>
      <c r="I495" s="340"/>
      <c r="J495" s="340"/>
      <c r="K495" s="340"/>
      <c r="L495" s="340"/>
      <c r="M495" s="340"/>
      <c r="N495" s="340"/>
      <c r="O495" s="340"/>
      <c r="P495" s="340"/>
      <c r="Q495" s="340"/>
      <c r="R495" s="340"/>
      <c r="S495" s="340"/>
      <c r="T495" s="340"/>
      <c r="U495" s="340"/>
      <c r="V495" s="340"/>
      <c r="W495" s="340"/>
      <c r="X495" s="340"/>
      <c r="Y495" s="340"/>
      <c r="Z495" s="340"/>
      <c r="AA495" s="340"/>
      <c r="AB495" s="340"/>
    </row>
    <row r="496" ht="18.0" customHeight="1">
      <c r="A496" s="340"/>
      <c r="B496" s="340"/>
      <c r="C496" s="340"/>
      <c r="D496" s="340"/>
      <c r="E496" s="340"/>
      <c r="F496" s="489"/>
      <c r="G496" s="489"/>
      <c r="H496" s="340"/>
      <c r="I496" s="340"/>
      <c r="J496" s="340"/>
      <c r="K496" s="340"/>
      <c r="L496" s="340"/>
      <c r="M496" s="340"/>
      <c r="N496" s="340"/>
      <c r="O496" s="340"/>
      <c r="P496" s="340"/>
      <c r="Q496" s="340"/>
      <c r="R496" s="340"/>
      <c r="S496" s="340"/>
      <c r="T496" s="340"/>
      <c r="U496" s="340"/>
      <c r="V496" s="340"/>
      <c r="W496" s="340"/>
      <c r="X496" s="340"/>
      <c r="Y496" s="340"/>
      <c r="Z496" s="340"/>
      <c r="AA496" s="340"/>
      <c r="AB496" s="340"/>
    </row>
    <row r="497" ht="18.0" customHeight="1">
      <c r="A497" s="340"/>
      <c r="B497" s="340"/>
      <c r="C497" s="340"/>
      <c r="D497" s="340"/>
      <c r="E497" s="340"/>
      <c r="F497" s="489"/>
      <c r="G497" s="489"/>
      <c r="H497" s="340"/>
      <c r="I497" s="340"/>
      <c r="J497" s="340"/>
      <c r="K497" s="340"/>
      <c r="L497" s="340"/>
      <c r="M497" s="340"/>
      <c r="N497" s="340"/>
      <c r="O497" s="340"/>
      <c r="P497" s="340"/>
      <c r="Q497" s="340"/>
      <c r="R497" s="340"/>
      <c r="S497" s="340"/>
      <c r="T497" s="340"/>
      <c r="U497" s="340"/>
      <c r="V497" s="340"/>
      <c r="W497" s="340"/>
      <c r="X497" s="340"/>
      <c r="Y497" s="340"/>
      <c r="Z497" s="340"/>
      <c r="AA497" s="340"/>
      <c r="AB497" s="340"/>
    </row>
    <row r="498" ht="18.0" customHeight="1">
      <c r="A498" s="340"/>
      <c r="B498" s="340"/>
      <c r="C498" s="340"/>
      <c r="D498" s="340"/>
      <c r="E498" s="340"/>
      <c r="F498" s="489"/>
      <c r="G498" s="489"/>
      <c r="H498" s="340"/>
      <c r="I498" s="340"/>
      <c r="J498" s="340"/>
      <c r="K498" s="340"/>
      <c r="L498" s="340"/>
      <c r="M498" s="340"/>
      <c r="N498" s="340"/>
      <c r="O498" s="340"/>
      <c r="P498" s="340"/>
      <c r="Q498" s="340"/>
      <c r="R498" s="340"/>
      <c r="S498" s="340"/>
      <c r="T498" s="340"/>
      <c r="U498" s="340"/>
      <c r="V498" s="340"/>
      <c r="W498" s="340"/>
      <c r="X498" s="340"/>
      <c r="Y498" s="340"/>
      <c r="Z498" s="340"/>
      <c r="AA498" s="340"/>
      <c r="AB498" s="340"/>
    </row>
    <row r="499" ht="18.0" customHeight="1">
      <c r="A499" s="340"/>
      <c r="B499" s="340"/>
      <c r="C499" s="340"/>
      <c r="D499" s="340"/>
      <c r="E499" s="340"/>
      <c r="F499" s="489"/>
      <c r="G499" s="489"/>
      <c r="H499" s="340"/>
      <c r="I499" s="340"/>
      <c r="J499" s="340"/>
      <c r="K499" s="340"/>
      <c r="L499" s="340"/>
      <c r="M499" s="340"/>
      <c r="N499" s="340"/>
      <c r="O499" s="340"/>
      <c r="P499" s="340"/>
      <c r="Q499" s="340"/>
      <c r="R499" s="340"/>
      <c r="S499" s="340"/>
      <c r="T499" s="340"/>
      <c r="U499" s="340"/>
      <c r="V499" s="340"/>
      <c r="W499" s="340"/>
      <c r="X499" s="340"/>
      <c r="Y499" s="340"/>
      <c r="Z499" s="340"/>
      <c r="AA499" s="340"/>
      <c r="AB499" s="340"/>
    </row>
    <row r="500" ht="18.0" customHeight="1">
      <c r="A500" s="340"/>
      <c r="B500" s="340"/>
      <c r="C500" s="340"/>
      <c r="D500" s="340"/>
      <c r="E500" s="340"/>
      <c r="F500" s="489"/>
      <c r="G500" s="489"/>
      <c r="H500" s="340"/>
      <c r="I500" s="340"/>
      <c r="J500" s="340"/>
      <c r="K500" s="340"/>
      <c r="L500" s="340"/>
      <c r="M500" s="340"/>
      <c r="N500" s="340"/>
      <c r="O500" s="340"/>
      <c r="P500" s="340"/>
      <c r="Q500" s="340"/>
      <c r="R500" s="340"/>
      <c r="S500" s="340"/>
      <c r="T500" s="340"/>
      <c r="U500" s="340"/>
      <c r="V500" s="340"/>
      <c r="W500" s="340"/>
      <c r="X500" s="340"/>
      <c r="Y500" s="340"/>
      <c r="Z500" s="340"/>
      <c r="AA500" s="340"/>
      <c r="AB500" s="340"/>
    </row>
    <row r="501" ht="18.0" customHeight="1">
      <c r="A501" s="340"/>
      <c r="B501" s="340"/>
      <c r="C501" s="340"/>
      <c r="D501" s="340"/>
      <c r="E501" s="340"/>
      <c r="F501" s="489"/>
      <c r="G501" s="489"/>
      <c r="H501" s="340"/>
      <c r="I501" s="340"/>
      <c r="J501" s="340"/>
      <c r="K501" s="340"/>
      <c r="L501" s="340"/>
      <c r="M501" s="340"/>
      <c r="N501" s="340"/>
      <c r="O501" s="340"/>
      <c r="P501" s="340"/>
      <c r="Q501" s="340"/>
      <c r="R501" s="340"/>
      <c r="S501" s="340"/>
      <c r="T501" s="340"/>
      <c r="U501" s="340"/>
      <c r="V501" s="340"/>
      <c r="W501" s="340"/>
      <c r="X501" s="340"/>
      <c r="Y501" s="340"/>
      <c r="Z501" s="340"/>
      <c r="AA501" s="340"/>
      <c r="AB501" s="340"/>
    </row>
    <row r="502" ht="18.0" customHeight="1">
      <c r="A502" s="340"/>
      <c r="B502" s="340"/>
      <c r="C502" s="340"/>
      <c r="D502" s="340"/>
      <c r="E502" s="340"/>
      <c r="F502" s="489"/>
      <c r="G502" s="489"/>
      <c r="H502" s="340"/>
      <c r="I502" s="340"/>
      <c r="J502" s="340"/>
      <c r="K502" s="340"/>
      <c r="L502" s="340"/>
      <c r="M502" s="340"/>
      <c r="N502" s="340"/>
      <c r="O502" s="340"/>
      <c r="P502" s="340"/>
      <c r="Q502" s="340"/>
      <c r="R502" s="340"/>
      <c r="S502" s="340"/>
      <c r="T502" s="340"/>
      <c r="U502" s="340"/>
      <c r="V502" s="340"/>
      <c r="W502" s="340"/>
      <c r="X502" s="340"/>
      <c r="Y502" s="340"/>
      <c r="Z502" s="340"/>
      <c r="AA502" s="340"/>
      <c r="AB502" s="340"/>
    </row>
    <row r="503" ht="18.0" customHeight="1">
      <c r="A503" s="340"/>
      <c r="B503" s="340"/>
      <c r="C503" s="340"/>
      <c r="D503" s="340"/>
      <c r="E503" s="340"/>
      <c r="F503" s="489"/>
      <c r="G503" s="489"/>
      <c r="H503" s="340"/>
      <c r="I503" s="340"/>
      <c r="J503" s="340"/>
      <c r="K503" s="340"/>
      <c r="L503" s="340"/>
      <c r="M503" s="340"/>
      <c r="N503" s="340"/>
      <c r="O503" s="340"/>
      <c r="P503" s="340"/>
      <c r="Q503" s="340"/>
      <c r="R503" s="340"/>
      <c r="S503" s="340"/>
      <c r="T503" s="340"/>
      <c r="U503" s="340"/>
      <c r="V503" s="340"/>
      <c r="W503" s="340"/>
      <c r="X503" s="340"/>
      <c r="Y503" s="340"/>
      <c r="Z503" s="340"/>
      <c r="AA503" s="340"/>
      <c r="AB503" s="340"/>
    </row>
    <row r="504" ht="18.0" customHeight="1">
      <c r="A504" s="340"/>
      <c r="B504" s="340"/>
      <c r="C504" s="340"/>
      <c r="D504" s="340"/>
      <c r="E504" s="340"/>
      <c r="F504" s="489"/>
      <c r="G504" s="489"/>
      <c r="H504" s="340"/>
      <c r="I504" s="340"/>
      <c r="J504" s="340"/>
      <c r="K504" s="340"/>
      <c r="L504" s="340"/>
      <c r="M504" s="340"/>
      <c r="N504" s="340"/>
      <c r="O504" s="340"/>
      <c r="P504" s="340"/>
      <c r="Q504" s="340"/>
      <c r="R504" s="340"/>
      <c r="S504" s="340"/>
      <c r="T504" s="340"/>
      <c r="U504" s="340"/>
      <c r="V504" s="340"/>
      <c r="W504" s="340"/>
      <c r="X504" s="340"/>
      <c r="Y504" s="340"/>
      <c r="Z504" s="340"/>
      <c r="AA504" s="340"/>
      <c r="AB504" s="340"/>
    </row>
    <row r="505" ht="18.0" customHeight="1">
      <c r="A505" s="340"/>
      <c r="B505" s="340"/>
      <c r="C505" s="340"/>
      <c r="D505" s="340"/>
      <c r="E505" s="340"/>
      <c r="F505" s="489"/>
      <c r="G505" s="489"/>
      <c r="H505" s="340"/>
      <c r="I505" s="340"/>
      <c r="J505" s="340"/>
      <c r="K505" s="340"/>
      <c r="L505" s="340"/>
      <c r="M505" s="340"/>
      <c r="N505" s="340"/>
      <c r="O505" s="340"/>
      <c r="P505" s="340"/>
      <c r="Q505" s="340"/>
      <c r="R505" s="340"/>
      <c r="S505" s="340"/>
      <c r="T505" s="340"/>
      <c r="U505" s="340"/>
      <c r="V505" s="340"/>
      <c r="W505" s="340"/>
      <c r="X505" s="340"/>
      <c r="Y505" s="340"/>
      <c r="Z505" s="340"/>
      <c r="AA505" s="340"/>
      <c r="AB505" s="340"/>
    </row>
    <row r="506" ht="18.0" customHeight="1">
      <c r="A506" s="340"/>
      <c r="B506" s="340"/>
      <c r="C506" s="340"/>
      <c r="D506" s="340"/>
      <c r="E506" s="340"/>
      <c r="F506" s="489"/>
      <c r="G506" s="489"/>
      <c r="H506" s="340"/>
      <c r="I506" s="340"/>
      <c r="J506" s="340"/>
      <c r="K506" s="340"/>
      <c r="L506" s="340"/>
      <c r="M506" s="340"/>
      <c r="N506" s="340"/>
      <c r="O506" s="340"/>
      <c r="P506" s="340"/>
      <c r="Q506" s="340"/>
      <c r="R506" s="340"/>
      <c r="S506" s="340"/>
      <c r="T506" s="340"/>
      <c r="U506" s="340"/>
      <c r="V506" s="340"/>
      <c r="W506" s="340"/>
      <c r="X506" s="340"/>
      <c r="Y506" s="340"/>
      <c r="Z506" s="340"/>
      <c r="AA506" s="340"/>
      <c r="AB506" s="340"/>
    </row>
    <row r="507" ht="18.0" customHeight="1">
      <c r="A507" s="340"/>
      <c r="B507" s="340"/>
      <c r="C507" s="340"/>
      <c r="D507" s="340"/>
      <c r="E507" s="340"/>
      <c r="F507" s="489"/>
      <c r="G507" s="489"/>
      <c r="H507" s="340"/>
      <c r="I507" s="340"/>
      <c r="J507" s="340"/>
      <c r="K507" s="340"/>
      <c r="L507" s="340"/>
      <c r="M507" s="340"/>
      <c r="N507" s="340"/>
      <c r="O507" s="340"/>
      <c r="P507" s="340"/>
      <c r="Q507" s="340"/>
      <c r="R507" s="340"/>
      <c r="S507" s="340"/>
      <c r="T507" s="340"/>
      <c r="U507" s="340"/>
      <c r="V507" s="340"/>
      <c r="W507" s="340"/>
      <c r="X507" s="340"/>
      <c r="Y507" s="340"/>
      <c r="Z507" s="340"/>
      <c r="AA507" s="340"/>
      <c r="AB507" s="340"/>
    </row>
    <row r="508" ht="18.0" customHeight="1">
      <c r="A508" s="340"/>
      <c r="B508" s="340"/>
      <c r="C508" s="340"/>
      <c r="D508" s="340"/>
      <c r="E508" s="340"/>
      <c r="F508" s="489"/>
      <c r="G508" s="489"/>
      <c r="H508" s="340"/>
      <c r="I508" s="340"/>
      <c r="J508" s="340"/>
      <c r="K508" s="340"/>
      <c r="L508" s="340"/>
      <c r="M508" s="340"/>
      <c r="N508" s="340"/>
      <c r="O508" s="340"/>
      <c r="P508" s="340"/>
      <c r="Q508" s="340"/>
      <c r="R508" s="340"/>
      <c r="S508" s="340"/>
      <c r="T508" s="340"/>
      <c r="U508" s="340"/>
      <c r="V508" s="340"/>
      <c r="W508" s="340"/>
      <c r="X508" s="340"/>
      <c r="Y508" s="340"/>
      <c r="Z508" s="340"/>
      <c r="AA508" s="340"/>
      <c r="AB508" s="340"/>
    </row>
    <row r="509" ht="18.0" customHeight="1">
      <c r="A509" s="340"/>
      <c r="B509" s="340"/>
      <c r="C509" s="340"/>
      <c r="D509" s="340"/>
      <c r="E509" s="340"/>
      <c r="F509" s="489"/>
      <c r="G509" s="489"/>
      <c r="H509" s="340"/>
      <c r="I509" s="340"/>
      <c r="J509" s="340"/>
      <c r="K509" s="340"/>
      <c r="L509" s="340"/>
      <c r="M509" s="340"/>
      <c r="N509" s="340"/>
      <c r="O509" s="340"/>
      <c r="P509" s="340"/>
      <c r="Q509" s="340"/>
      <c r="R509" s="340"/>
      <c r="S509" s="340"/>
      <c r="T509" s="340"/>
      <c r="U509" s="340"/>
      <c r="V509" s="340"/>
      <c r="W509" s="340"/>
      <c r="X509" s="340"/>
      <c r="Y509" s="340"/>
      <c r="Z509" s="340"/>
      <c r="AA509" s="340"/>
      <c r="AB509" s="340"/>
    </row>
    <row r="510" ht="18.0" customHeight="1">
      <c r="A510" s="340"/>
      <c r="B510" s="340"/>
      <c r="C510" s="340"/>
      <c r="D510" s="340"/>
      <c r="E510" s="340"/>
      <c r="F510" s="489"/>
      <c r="G510" s="489"/>
      <c r="H510" s="340"/>
      <c r="I510" s="340"/>
      <c r="J510" s="340"/>
      <c r="K510" s="340"/>
      <c r="L510" s="340"/>
      <c r="M510" s="340"/>
      <c r="N510" s="340"/>
      <c r="O510" s="340"/>
      <c r="P510" s="340"/>
      <c r="Q510" s="340"/>
      <c r="R510" s="340"/>
      <c r="S510" s="340"/>
      <c r="T510" s="340"/>
      <c r="U510" s="340"/>
      <c r="V510" s="340"/>
      <c r="W510" s="340"/>
      <c r="X510" s="340"/>
      <c r="Y510" s="340"/>
      <c r="Z510" s="340"/>
      <c r="AA510" s="340"/>
      <c r="AB510" s="340"/>
    </row>
    <row r="511" ht="18.0" customHeight="1">
      <c r="A511" s="340"/>
      <c r="B511" s="340"/>
      <c r="C511" s="340"/>
      <c r="D511" s="340"/>
      <c r="E511" s="340"/>
      <c r="F511" s="489"/>
      <c r="G511" s="489"/>
      <c r="H511" s="340"/>
      <c r="I511" s="340"/>
      <c r="J511" s="340"/>
      <c r="K511" s="340"/>
      <c r="L511" s="340"/>
      <c r="M511" s="340"/>
      <c r="N511" s="340"/>
      <c r="O511" s="340"/>
      <c r="P511" s="340"/>
      <c r="Q511" s="340"/>
      <c r="R511" s="340"/>
      <c r="S511" s="340"/>
      <c r="T511" s="340"/>
      <c r="U511" s="340"/>
      <c r="V511" s="340"/>
      <c r="W511" s="340"/>
      <c r="X511" s="340"/>
      <c r="Y511" s="340"/>
      <c r="Z511" s="340"/>
      <c r="AA511" s="340"/>
      <c r="AB511" s="340"/>
    </row>
    <row r="512" ht="18.0" customHeight="1">
      <c r="A512" s="340"/>
      <c r="B512" s="340"/>
      <c r="C512" s="340"/>
      <c r="D512" s="340"/>
      <c r="E512" s="340"/>
      <c r="F512" s="489"/>
      <c r="G512" s="489"/>
      <c r="H512" s="340"/>
      <c r="I512" s="340"/>
      <c r="J512" s="340"/>
      <c r="K512" s="340"/>
      <c r="L512" s="340"/>
      <c r="M512" s="340"/>
      <c r="N512" s="340"/>
      <c r="O512" s="340"/>
      <c r="P512" s="340"/>
      <c r="Q512" s="340"/>
      <c r="R512" s="340"/>
      <c r="S512" s="340"/>
      <c r="T512" s="340"/>
      <c r="U512" s="340"/>
      <c r="V512" s="340"/>
      <c r="W512" s="340"/>
      <c r="X512" s="340"/>
      <c r="Y512" s="340"/>
      <c r="Z512" s="340"/>
      <c r="AA512" s="340"/>
      <c r="AB512" s="340"/>
    </row>
    <row r="513" ht="18.0" customHeight="1">
      <c r="A513" s="340"/>
      <c r="B513" s="340"/>
      <c r="C513" s="340"/>
      <c r="D513" s="340"/>
      <c r="E513" s="340"/>
      <c r="F513" s="489"/>
      <c r="G513" s="489"/>
      <c r="H513" s="340"/>
      <c r="I513" s="340"/>
      <c r="J513" s="340"/>
      <c r="K513" s="340"/>
      <c r="L513" s="340"/>
      <c r="M513" s="340"/>
      <c r="N513" s="340"/>
      <c r="O513" s="340"/>
      <c r="P513" s="340"/>
      <c r="Q513" s="340"/>
      <c r="R513" s="340"/>
      <c r="S513" s="340"/>
      <c r="T513" s="340"/>
      <c r="U513" s="340"/>
      <c r="V513" s="340"/>
      <c r="W513" s="340"/>
      <c r="X513" s="340"/>
      <c r="Y513" s="340"/>
      <c r="Z513" s="340"/>
      <c r="AA513" s="340"/>
      <c r="AB513" s="340"/>
    </row>
    <row r="514" ht="18.0" customHeight="1">
      <c r="A514" s="340"/>
      <c r="B514" s="340"/>
      <c r="C514" s="340"/>
      <c r="D514" s="340"/>
      <c r="E514" s="340"/>
      <c r="F514" s="489"/>
      <c r="G514" s="489"/>
      <c r="H514" s="340"/>
      <c r="I514" s="340"/>
      <c r="J514" s="340"/>
      <c r="K514" s="340"/>
      <c r="L514" s="340"/>
      <c r="M514" s="340"/>
      <c r="N514" s="340"/>
      <c r="O514" s="340"/>
      <c r="P514" s="340"/>
      <c r="Q514" s="340"/>
      <c r="R514" s="340"/>
      <c r="S514" s="340"/>
      <c r="T514" s="340"/>
      <c r="U514" s="340"/>
      <c r="V514" s="340"/>
      <c r="W514" s="340"/>
      <c r="X514" s="340"/>
      <c r="Y514" s="340"/>
      <c r="Z514" s="340"/>
      <c r="AA514" s="340"/>
      <c r="AB514" s="340"/>
    </row>
    <row r="515" ht="18.0" customHeight="1">
      <c r="A515" s="340"/>
      <c r="B515" s="340"/>
      <c r="C515" s="340"/>
      <c r="D515" s="340"/>
      <c r="E515" s="340"/>
      <c r="F515" s="489"/>
      <c r="G515" s="489"/>
      <c r="H515" s="340"/>
      <c r="I515" s="340"/>
      <c r="J515" s="340"/>
      <c r="K515" s="340"/>
      <c r="L515" s="340"/>
      <c r="M515" s="340"/>
      <c r="N515" s="340"/>
      <c r="O515" s="340"/>
      <c r="P515" s="340"/>
      <c r="Q515" s="340"/>
      <c r="R515" s="340"/>
      <c r="S515" s="340"/>
      <c r="T515" s="340"/>
      <c r="U515" s="340"/>
      <c r="V515" s="340"/>
      <c r="W515" s="340"/>
      <c r="X515" s="340"/>
      <c r="Y515" s="340"/>
      <c r="Z515" s="340"/>
      <c r="AA515" s="340"/>
      <c r="AB515" s="340"/>
    </row>
    <row r="516" ht="18.0" customHeight="1">
      <c r="A516" s="340"/>
      <c r="B516" s="340"/>
      <c r="C516" s="340"/>
      <c r="D516" s="340"/>
      <c r="E516" s="340"/>
      <c r="F516" s="489"/>
      <c r="G516" s="489"/>
      <c r="H516" s="340"/>
      <c r="I516" s="340"/>
      <c r="J516" s="340"/>
      <c r="K516" s="340"/>
      <c r="L516" s="340"/>
      <c r="M516" s="340"/>
      <c r="N516" s="340"/>
      <c r="O516" s="340"/>
      <c r="P516" s="340"/>
      <c r="Q516" s="340"/>
      <c r="R516" s="340"/>
      <c r="S516" s="340"/>
      <c r="T516" s="340"/>
      <c r="U516" s="340"/>
      <c r="V516" s="340"/>
      <c r="W516" s="340"/>
      <c r="X516" s="340"/>
      <c r="Y516" s="340"/>
      <c r="Z516" s="340"/>
      <c r="AA516" s="340"/>
      <c r="AB516" s="340"/>
    </row>
    <row r="517" ht="18.0" customHeight="1">
      <c r="A517" s="340"/>
      <c r="B517" s="340"/>
      <c r="C517" s="340"/>
      <c r="D517" s="340"/>
      <c r="E517" s="340"/>
      <c r="F517" s="489"/>
      <c r="G517" s="489"/>
      <c r="H517" s="340"/>
      <c r="I517" s="340"/>
      <c r="J517" s="340"/>
      <c r="K517" s="340"/>
      <c r="L517" s="340"/>
      <c r="M517" s="340"/>
      <c r="N517" s="340"/>
      <c r="O517" s="340"/>
      <c r="P517" s="340"/>
      <c r="Q517" s="340"/>
      <c r="R517" s="340"/>
      <c r="S517" s="340"/>
      <c r="T517" s="340"/>
      <c r="U517" s="340"/>
      <c r="V517" s="340"/>
      <c r="W517" s="340"/>
      <c r="X517" s="340"/>
      <c r="Y517" s="340"/>
      <c r="Z517" s="340"/>
      <c r="AA517" s="340"/>
      <c r="AB517" s="340"/>
    </row>
    <row r="518" ht="18.0" customHeight="1">
      <c r="A518" s="340"/>
      <c r="B518" s="340"/>
      <c r="C518" s="340"/>
      <c r="D518" s="340"/>
      <c r="E518" s="340"/>
      <c r="F518" s="489"/>
      <c r="G518" s="489"/>
      <c r="H518" s="340"/>
      <c r="I518" s="340"/>
      <c r="J518" s="340"/>
      <c r="K518" s="340"/>
      <c r="L518" s="340"/>
      <c r="M518" s="340"/>
      <c r="N518" s="340"/>
      <c r="O518" s="340"/>
      <c r="P518" s="340"/>
      <c r="Q518" s="340"/>
      <c r="R518" s="340"/>
      <c r="S518" s="340"/>
      <c r="T518" s="340"/>
      <c r="U518" s="340"/>
      <c r="V518" s="340"/>
      <c r="W518" s="340"/>
      <c r="X518" s="340"/>
      <c r="Y518" s="340"/>
      <c r="Z518" s="340"/>
      <c r="AA518" s="340"/>
      <c r="AB518" s="340"/>
    </row>
    <row r="519" ht="18.0" customHeight="1">
      <c r="A519" s="340"/>
      <c r="B519" s="340"/>
      <c r="C519" s="340"/>
      <c r="D519" s="340"/>
      <c r="E519" s="340"/>
      <c r="F519" s="489"/>
      <c r="G519" s="489"/>
      <c r="H519" s="340"/>
      <c r="I519" s="340"/>
      <c r="J519" s="340"/>
      <c r="K519" s="340"/>
      <c r="L519" s="340"/>
      <c r="M519" s="340"/>
      <c r="N519" s="340"/>
      <c r="O519" s="340"/>
      <c r="P519" s="340"/>
      <c r="Q519" s="340"/>
      <c r="R519" s="340"/>
      <c r="S519" s="340"/>
      <c r="T519" s="340"/>
      <c r="U519" s="340"/>
      <c r="V519" s="340"/>
      <c r="W519" s="340"/>
      <c r="X519" s="340"/>
      <c r="Y519" s="340"/>
      <c r="Z519" s="340"/>
      <c r="AA519" s="340"/>
      <c r="AB519" s="340"/>
    </row>
    <row r="520" ht="18.0" customHeight="1">
      <c r="A520" s="340"/>
      <c r="B520" s="340"/>
      <c r="C520" s="340"/>
      <c r="D520" s="340"/>
      <c r="E520" s="340"/>
      <c r="F520" s="489"/>
      <c r="G520" s="489"/>
      <c r="H520" s="340"/>
      <c r="I520" s="340"/>
      <c r="J520" s="340"/>
      <c r="K520" s="340"/>
      <c r="L520" s="340"/>
      <c r="M520" s="340"/>
      <c r="N520" s="340"/>
      <c r="O520" s="340"/>
      <c r="P520" s="340"/>
      <c r="Q520" s="340"/>
      <c r="R520" s="340"/>
      <c r="S520" s="340"/>
      <c r="T520" s="340"/>
      <c r="U520" s="340"/>
      <c r="V520" s="340"/>
      <c r="W520" s="340"/>
      <c r="X520" s="340"/>
      <c r="Y520" s="340"/>
      <c r="Z520" s="340"/>
      <c r="AA520" s="340"/>
      <c r="AB520" s="340"/>
    </row>
    <row r="521" ht="18.0" customHeight="1">
      <c r="A521" s="340"/>
      <c r="B521" s="340"/>
      <c r="C521" s="340"/>
      <c r="D521" s="340"/>
      <c r="E521" s="340"/>
      <c r="F521" s="489"/>
      <c r="G521" s="489"/>
      <c r="H521" s="340"/>
      <c r="I521" s="340"/>
      <c r="J521" s="340"/>
      <c r="K521" s="340"/>
      <c r="L521" s="340"/>
      <c r="M521" s="340"/>
      <c r="N521" s="340"/>
      <c r="O521" s="340"/>
      <c r="P521" s="340"/>
      <c r="Q521" s="340"/>
      <c r="R521" s="340"/>
      <c r="S521" s="340"/>
      <c r="T521" s="340"/>
      <c r="U521" s="340"/>
      <c r="V521" s="340"/>
      <c r="W521" s="340"/>
      <c r="X521" s="340"/>
      <c r="Y521" s="340"/>
      <c r="Z521" s="340"/>
      <c r="AA521" s="340"/>
      <c r="AB521" s="340"/>
    </row>
    <row r="522" ht="18.0" customHeight="1">
      <c r="A522" s="340"/>
      <c r="B522" s="340"/>
      <c r="C522" s="340"/>
      <c r="D522" s="340"/>
      <c r="E522" s="340"/>
      <c r="F522" s="489"/>
      <c r="G522" s="489"/>
      <c r="H522" s="340"/>
      <c r="I522" s="340"/>
      <c r="J522" s="340"/>
      <c r="K522" s="340"/>
      <c r="L522" s="340"/>
      <c r="M522" s="340"/>
      <c r="N522" s="340"/>
      <c r="O522" s="340"/>
      <c r="P522" s="340"/>
      <c r="Q522" s="340"/>
      <c r="R522" s="340"/>
      <c r="S522" s="340"/>
      <c r="T522" s="340"/>
      <c r="U522" s="340"/>
      <c r="V522" s="340"/>
      <c r="W522" s="340"/>
      <c r="X522" s="340"/>
      <c r="Y522" s="340"/>
      <c r="Z522" s="340"/>
      <c r="AA522" s="340"/>
      <c r="AB522" s="340"/>
    </row>
    <row r="523" ht="18.0" customHeight="1">
      <c r="A523" s="340"/>
      <c r="B523" s="340"/>
      <c r="C523" s="340"/>
      <c r="D523" s="340"/>
      <c r="E523" s="340"/>
      <c r="F523" s="489"/>
      <c r="G523" s="489"/>
      <c r="H523" s="340"/>
      <c r="I523" s="340"/>
      <c r="J523" s="340"/>
      <c r="K523" s="340"/>
      <c r="L523" s="340"/>
      <c r="M523" s="340"/>
      <c r="N523" s="340"/>
      <c r="O523" s="340"/>
      <c r="P523" s="340"/>
      <c r="Q523" s="340"/>
      <c r="R523" s="340"/>
      <c r="S523" s="340"/>
      <c r="T523" s="340"/>
      <c r="U523" s="340"/>
      <c r="V523" s="340"/>
      <c r="W523" s="340"/>
      <c r="X523" s="340"/>
      <c r="Y523" s="340"/>
      <c r="Z523" s="340"/>
      <c r="AA523" s="340"/>
      <c r="AB523" s="340"/>
    </row>
    <row r="524" ht="18.0" customHeight="1">
      <c r="A524" s="340"/>
      <c r="B524" s="340"/>
      <c r="C524" s="340"/>
      <c r="D524" s="340"/>
      <c r="E524" s="340"/>
      <c r="F524" s="489"/>
      <c r="G524" s="489"/>
      <c r="H524" s="340"/>
      <c r="I524" s="340"/>
      <c r="J524" s="340"/>
      <c r="K524" s="340"/>
      <c r="L524" s="340"/>
      <c r="M524" s="340"/>
      <c r="N524" s="340"/>
      <c r="O524" s="340"/>
      <c r="P524" s="340"/>
      <c r="Q524" s="340"/>
      <c r="R524" s="340"/>
      <c r="S524" s="340"/>
      <c r="T524" s="340"/>
      <c r="U524" s="340"/>
      <c r="V524" s="340"/>
      <c r="W524" s="340"/>
      <c r="X524" s="340"/>
      <c r="Y524" s="340"/>
      <c r="Z524" s="340"/>
      <c r="AA524" s="340"/>
      <c r="AB524" s="340"/>
    </row>
    <row r="525" ht="18.0" customHeight="1">
      <c r="A525" s="340"/>
      <c r="B525" s="340"/>
      <c r="C525" s="340"/>
      <c r="D525" s="340"/>
      <c r="E525" s="340"/>
      <c r="F525" s="489"/>
      <c r="G525" s="489"/>
      <c r="H525" s="340"/>
      <c r="I525" s="340"/>
      <c r="J525" s="340"/>
      <c r="K525" s="340"/>
      <c r="L525" s="340"/>
      <c r="M525" s="340"/>
      <c r="N525" s="340"/>
      <c r="O525" s="340"/>
      <c r="P525" s="340"/>
      <c r="Q525" s="340"/>
      <c r="R525" s="340"/>
      <c r="S525" s="340"/>
      <c r="T525" s="340"/>
      <c r="U525" s="340"/>
      <c r="V525" s="340"/>
      <c r="W525" s="340"/>
      <c r="X525" s="340"/>
      <c r="Y525" s="340"/>
      <c r="Z525" s="340"/>
      <c r="AA525" s="340"/>
      <c r="AB525" s="340"/>
    </row>
    <row r="526" ht="18.0" customHeight="1">
      <c r="A526" s="340"/>
      <c r="B526" s="340"/>
      <c r="C526" s="340"/>
      <c r="D526" s="340"/>
      <c r="E526" s="340"/>
      <c r="F526" s="489"/>
      <c r="G526" s="489"/>
      <c r="H526" s="340"/>
      <c r="I526" s="340"/>
      <c r="J526" s="340"/>
      <c r="K526" s="340"/>
      <c r="L526" s="340"/>
      <c r="M526" s="340"/>
      <c r="N526" s="340"/>
      <c r="O526" s="340"/>
      <c r="P526" s="340"/>
      <c r="Q526" s="340"/>
      <c r="R526" s="340"/>
      <c r="S526" s="340"/>
      <c r="T526" s="340"/>
      <c r="U526" s="340"/>
      <c r="V526" s="340"/>
      <c r="W526" s="340"/>
      <c r="X526" s="340"/>
      <c r="Y526" s="340"/>
      <c r="Z526" s="340"/>
      <c r="AA526" s="340"/>
      <c r="AB526" s="340"/>
    </row>
    <row r="527" ht="18.0" customHeight="1">
      <c r="A527" s="340"/>
      <c r="B527" s="340"/>
      <c r="C527" s="340"/>
      <c r="D527" s="340"/>
      <c r="E527" s="340"/>
      <c r="F527" s="489"/>
      <c r="G527" s="489"/>
      <c r="H527" s="340"/>
      <c r="I527" s="340"/>
      <c r="J527" s="340"/>
      <c r="K527" s="340"/>
      <c r="L527" s="340"/>
      <c r="M527" s="340"/>
      <c r="N527" s="340"/>
      <c r="O527" s="340"/>
      <c r="P527" s="340"/>
      <c r="Q527" s="340"/>
      <c r="R527" s="340"/>
      <c r="S527" s="340"/>
      <c r="T527" s="340"/>
      <c r="U527" s="340"/>
      <c r="V527" s="340"/>
      <c r="W527" s="340"/>
      <c r="X527" s="340"/>
      <c r="Y527" s="340"/>
      <c r="Z527" s="340"/>
      <c r="AA527" s="340"/>
      <c r="AB527" s="340"/>
    </row>
    <row r="528" ht="18.0" customHeight="1">
      <c r="A528" s="340"/>
      <c r="B528" s="340"/>
      <c r="C528" s="340"/>
      <c r="D528" s="340"/>
      <c r="E528" s="340"/>
      <c r="F528" s="489"/>
      <c r="G528" s="489"/>
      <c r="H528" s="340"/>
      <c r="I528" s="340"/>
      <c r="J528" s="340"/>
      <c r="K528" s="340"/>
      <c r="L528" s="340"/>
      <c r="M528" s="340"/>
      <c r="N528" s="340"/>
      <c r="O528" s="340"/>
      <c r="P528" s="340"/>
      <c r="Q528" s="340"/>
      <c r="R528" s="340"/>
      <c r="S528" s="340"/>
      <c r="T528" s="340"/>
      <c r="U528" s="340"/>
      <c r="V528" s="340"/>
      <c r="W528" s="340"/>
      <c r="X528" s="340"/>
      <c r="Y528" s="340"/>
      <c r="Z528" s="340"/>
      <c r="AA528" s="340"/>
      <c r="AB528" s="340"/>
    </row>
    <row r="529" ht="18.0" customHeight="1">
      <c r="A529" s="340"/>
      <c r="B529" s="340"/>
      <c r="C529" s="340"/>
      <c r="D529" s="340"/>
      <c r="E529" s="340"/>
      <c r="F529" s="489"/>
      <c r="G529" s="489"/>
      <c r="H529" s="340"/>
      <c r="I529" s="340"/>
      <c r="J529" s="340"/>
      <c r="K529" s="340"/>
      <c r="L529" s="340"/>
      <c r="M529" s="340"/>
      <c r="N529" s="340"/>
      <c r="O529" s="340"/>
      <c r="P529" s="340"/>
      <c r="Q529" s="340"/>
      <c r="R529" s="340"/>
      <c r="S529" s="340"/>
      <c r="T529" s="340"/>
      <c r="U529" s="340"/>
      <c r="V529" s="340"/>
      <c r="W529" s="340"/>
      <c r="X529" s="340"/>
      <c r="Y529" s="340"/>
      <c r="Z529" s="340"/>
      <c r="AA529" s="340"/>
      <c r="AB529" s="340"/>
    </row>
    <row r="530" ht="18.0" customHeight="1">
      <c r="A530" s="340"/>
      <c r="B530" s="340"/>
      <c r="C530" s="340"/>
      <c r="D530" s="340"/>
      <c r="E530" s="340"/>
      <c r="F530" s="489"/>
      <c r="G530" s="489"/>
      <c r="H530" s="340"/>
      <c r="I530" s="340"/>
      <c r="J530" s="340"/>
      <c r="K530" s="340"/>
      <c r="L530" s="340"/>
      <c r="M530" s="340"/>
      <c r="N530" s="340"/>
      <c r="O530" s="340"/>
      <c r="P530" s="340"/>
      <c r="Q530" s="340"/>
      <c r="R530" s="340"/>
      <c r="S530" s="340"/>
      <c r="T530" s="340"/>
      <c r="U530" s="340"/>
      <c r="V530" s="340"/>
      <c r="W530" s="340"/>
      <c r="X530" s="340"/>
      <c r="Y530" s="340"/>
      <c r="Z530" s="340"/>
      <c r="AA530" s="340"/>
      <c r="AB530" s="340"/>
    </row>
    <row r="531" ht="18.0" customHeight="1">
      <c r="A531" s="340"/>
      <c r="B531" s="340"/>
      <c r="C531" s="340"/>
      <c r="D531" s="340"/>
      <c r="E531" s="340"/>
      <c r="F531" s="489"/>
      <c r="G531" s="489"/>
      <c r="H531" s="340"/>
      <c r="I531" s="340"/>
      <c r="J531" s="340"/>
      <c r="K531" s="340"/>
      <c r="L531" s="340"/>
      <c r="M531" s="340"/>
      <c r="N531" s="340"/>
      <c r="O531" s="340"/>
      <c r="P531" s="340"/>
      <c r="Q531" s="340"/>
      <c r="R531" s="340"/>
      <c r="S531" s="340"/>
      <c r="T531" s="340"/>
      <c r="U531" s="340"/>
      <c r="V531" s="340"/>
      <c r="W531" s="340"/>
      <c r="X531" s="340"/>
      <c r="Y531" s="340"/>
      <c r="Z531" s="340"/>
      <c r="AA531" s="340"/>
      <c r="AB531" s="340"/>
    </row>
    <row r="532" ht="18.0" customHeight="1">
      <c r="A532" s="340"/>
      <c r="B532" s="340"/>
      <c r="C532" s="340"/>
      <c r="D532" s="340"/>
      <c r="E532" s="340"/>
      <c r="F532" s="489"/>
      <c r="G532" s="489"/>
      <c r="H532" s="340"/>
      <c r="I532" s="340"/>
      <c r="J532" s="340"/>
      <c r="K532" s="340"/>
      <c r="L532" s="340"/>
      <c r="M532" s="340"/>
      <c r="N532" s="340"/>
      <c r="O532" s="340"/>
      <c r="P532" s="340"/>
      <c r="Q532" s="340"/>
      <c r="R532" s="340"/>
      <c r="S532" s="340"/>
      <c r="T532" s="340"/>
      <c r="U532" s="340"/>
      <c r="V532" s="340"/>
      <c r="W532" s="340"/>
      <c r="X532" s="340"/>
      <c r="Y532" s="340"/>
      <c r="Z532" s="340"/>
      <c r="AA532" s="340"/>
      <c r="AB532" s="340"/>
    </row>
    <row r="533" ht="18.0" customHeight="1">
      <c r="A533" s="340"/>
      <c r="B533" s="340"/>
      <c r="C533" s="340"/>
      <c r="D533" s="340"/>
      <c r="E533" s="340"/>
      <c r="F533" s="489"/>
      <c r="G533" s="489"/>
      <c r="H533" s="340"/>
      <c r="I533" s="340"/>
      <c r="J533" s="340"/>
      <c r="K533" s="340"/>
      <c r="L533" s="340"/>
      <c r="M533" s="340"/>
      <c r="N533" s="340"/>
      <c r="O533" s="340"/>
      <c r="P533" s="340"/>
      <c r="Q533" s="340"/>
      <c r="R533" s="340"/>
      <c r="S533" s="340"/>
      <c r="T533" s="340"/>
      <c r="U533" s="340"/>
      <c r="V533" s="340"/>
      <c r="W533" s="340"/>
      <c r="X533" s="340"/>
      <c r="Y533" s="340"/>
      <c r="Z533" s="340"/>
      <c r="AA533" s="340"/>
      <c r="AB533" s="340"/>
    </row>
    <row r="534" ht="18.0" customHeight="1">
      <c r="A534" s="340"/>
      <c r="B534" s="340"/>
      <c r="C534" s="340"/>
      <c r="D534" s="340"/>
      <c r="E534" s="340"/>
      <c r="F534" s="489"/>
      <c r="G534" s="489"/>
      <c r="H534" s="340"/>
      <c r="I534" s="340"/>
      <c r="J534" s="340"/>
      <c r="K534" s="340"/>
      <c r="L534" s="340"/>
      <c r="M534" s="340"/>
      <c r="N534" s="340"/>
      <c r="O534" s="340"/>
      <c r="P534" s="340"/>
      <c r="Q534" s="340"/>
      <c r="R534" s="340"/>
      <c r="S534" s="340"/>
      <c r="T534" s="340"/>
      <c r="U534" s="340"/>
      <c r="V534" s="340"/>
      <c r="W534" s="340"/>
      <c r="X534" s="340"/>
      <c r="Y534" s="340"/>
      <c r="Z534" s="340"/>
      <c r="AA534" s="340"/>
      <c r="AB534" s="340"/>
    </row>
    <row r="535" ht="18.0" customHeight="1">
      <c r="A535" s="340"/>
      <c r="B535" s="340"/>
      <c r="C535" s="340"/>
      <c r="D535" s="340"/>
      <c r="E535" s="340"/>
      <c r="F535" s="489"/>
      <c r="G535" s="489"/>
      <c r="H535" s="340"/>
      <c r="I535" s="340"/>
      <c r="J535" s="340"/>
      <c r="K535" s="340"/>
      <c r="L535" s="340"/>
      <c r="M535" s="340"/>
      <c r="N535" s="340"/>
      <c r="O535" s="340"/>
      <c r="P535" s="340"/>
      <c r="Q535" s="340"/>
      <c r="R535" s="340"/>
      <c r="S535" s="340"/>
      <c r="T535" s="340"/>
      <c r="U535" s="340"/>
      <c r="V535" s="340"/>
      <c r="W535" s="340"/>
      <c r="X535" s="340"/>
      <c r="Y535" s="340"/>
      <c r="Z535" s="340"/>
      <c r="AA535" s="340"/>
      <c r="AB535" s="340"/>
    </row>
    <row r="536" ht="18.0" customHeight="1">
      <c r="A536" s="340"/>
      <c r="B536" s="340"/>
      <c r="C536" s="340"/>
      <c r="D536" s="340"/>
      <c r="E536" s="340"/>
      <c r="F536" s="489"/>
      <c r="G536" s="489"/>
      <c r="H536" s="340"/>
      <c r="I536" s="340"/>
      <c r="J536" s="340"/>
      <c r="K536" s="340"/>
      <c r="L536" s="340"/>
      <c r="M536" s="340"/>
      <c r="N536" s="340"/>
      <c r="O536" s="340"/>
      <c r="P536" s="340"/>
      <c r="Q536" s="340"/>
      <c r="R536" s="340"/>
      <c r="S536" s="340"/>
      <c r="T536" s="340"/>
      <c r="U536" s="340"/>
      <c r="V536" s="340"/>
      <c r="W536" s="340"/>
      <c r="X536" s="340"/>
      <c r="Y536" s="340"/>
      <c r="Z536" s="340"/>
      <c r="AA536" s="340"/>
      <c r="AB536" s="340"/>
    </row>
    <row r="537" ht="18.0" customHeight="1">
      <c r="A537" s="340"/>
      <c r="B537" s="340"/>
      <c r="C537" s="340"/>
      <c r="D537" s="340"/>
      <c r="E537" s="340"/>
      <c r="F537" s="489"/>
      <c r="G537" s="489"/>
      <c r="H537" s="340"/>
      <c r="I537" s="340"/>
      <c r="J537" s="340"/>
      <c r="K537" s="340"/>
      <c r="L537" s="340"/>
      <c r="M537" s="340"/>
      <c r="N537" s="340"/>
      <c r="O537" s="340"/>
      <c r="P537" s="340"/>
      <c r="Q537" s="340"/>
      <c r="R537" s="340"/>
      <c r="S537" s="340"/>
      <c r="T537" s="340"/>
      <c r="U537" s="340"/>
      <c r="V537" s="340"/>
      <c r="W537" s="340"/>
      <c r="X537" s="340"/>
      <c r="Y537" s="340"/>
      <c r="Z537" s="340"/>
      <c r="AA537" s="340"/>
      <c r="AB537" s="340"/>
    </row>
    <row r="538" ht="18.0" customHeight="1">
      <c r="A538" s="340"/>
      <c r="B538" s="340"/>
      <c r="C538" s="340"/>
      <c r="D538" s="340"/>
      <c r="E538" s="340"/>
      <c r="F538" s="489"/>
      <c r="G538" s="489"/>
      <c r="H538" s="340"/>
      <c r="I538" s="340"/>
      <c r="J538" s="340"/>
      <c r="K538" s="340"/>
      <c r="L538" s="340"/>
      <c r="M538" s="340"/>
      <c r="N538" s="340"/>
      <c r="O538" s="340"/>
      <c r="P538" s="340"/>
      <c r="Q538" s="340"/>
      <c r="R538" s="340"/>
      <c r="S538" s="340"/>
      <c r="T538" s="340"/>
      <c r="U538" s="340"/>
      <c r="V538" s="340"/>
      <c r="W538" s="340"/>
      <c r="X538" s="340"/>
      <c r="Y538" s="340"/>
      <c r="Z538" s="340"/>
      <c r="AA538" s="340"/>
      <c r="AB538" s="340"/>
    </row>
    <row r="539" ht="18.0" customHeight="1">
      <c r="A539" s="340"/>
      <c r="B539" s="340"/>
      <c r="C539" s="340"/>
      <c r="D539" s="340"/>
      <c r="E539" s="340"/>
      <c r="F539" s="489"/>
      <c r="G539" s="489"/>
      <c r="H539" s="340"/>
      <c r="I539" s="340"/>
      <c r="J539" s="340"/>
      <c r="K539" s="340"/>
      <c r="L539" s="340"/>
      <c r="M539" s="340"/>
      <c r="N539" s="340"/>
      <c r="O539" s="340"/>
      <c r="P539" s="340"/>
      <c r="Q539" s="340"/>
      <c r="R539" s="340"/>
      <c r="S539" s="340"/>
      <c r="T539" s="340"/>
      <c r="U539" s="340"/>
      <c r="V539" s="340"/>
      <c r="W539" s="340"/>
      <c r="X539" s="340"/>
      <c r="Y539" s="340"/>
      <c r="Z539" s="340"/>
      <c r="AA539" s="340"/>
      <c r="AB539" s="340"/>
    </row>
    <row r="540" ht="18.0" customHeight="1">
      <c r="A540" s="340"/>
      <c r="B540" s="340"/>
      <c r="C540" s="340"/>
      <c r="D540" s="340"/>
      <c r="E540" s="340"/>
      <c r="F540" s="489"/>
      <c r="G540" s="489"/>
      <c r="H540" s="340"/>
      <c r="I540" s="340"/>
      <c r="J540" s="340"/>
      <c r="K540" s="340"/>
      <c r="L540" s="340"/>
      <c r="M540" s="340"/>
      <c r="N540" s="340"/>
      <c r="O540" s="340"/>
      <c r="P540" s="340"/>
      <c r="Q540" s="340"/>
      <c r="R540" s="340"/>
      <c r="S540" s="340"/>
      <c r="T540" s="340"/>
      <c r="U540" s="340"/>
      <c r="V540" s="340"/>
      <c r="W540" s="340"/>
      <c r="X540" s="340"/>
      <c r="Y540" s="340"/>
      <c r="Z540" s="340"/>
      <c r="AA540" s="340"/>
      <c r="AB540" s="340"/>
    </row>
    <row r="541" ht="18.0" customHeight="1">
      <c r="A541" s="340"/>
      <c r="B541" s="340"/>
      <c r="C541" s="340"/>
      <c r="D541" s="340"/>
      <c r="E541" s="340"/>
      <c r="F541" s="489"/>
      <c r="G541" s="489"/>
      <c r="H541" s="340"/>
      <c r="I541" s="340"/>
      <c r="J541" s="340"/>
      <c r="K541" s="340"/>
      <c r="L541" s="340"/>
      <c r="M541" s="340"/>
      <c r="N541" s="340"/>
      <c r="O541" s="340"/>
      <c r="P541" s="340"/>
      <c r="Q541" s="340"/>
      <c r="R541" s="340"/>
      <c r="S541" s="340"/>
      <c r="T541" s="340"/>
      <c r="U541" s="340"/>
      <c r="V541" s="340"/>
      <c r="W541" s="340"/>
      <c r="X541" s="340"/>
      <c r="Y541" s="340"/>
      <c r="Z541" s="340"/>
      <c r="AA541" s="340"/>
      <c r="AB541" s="340"/>
    </row>
    <row r="542" ht="18.0" customHeight="1">
      <c r="A542" s="340"/>
      <c r="B542" s="340"/>
      <c r="C542" s="340"/>
      <c r="D542" s="340"/>
      <c r="E542" s="340"/>
      <c r="F542" s="489"/>
      <c r="G542" s="489"/>
      <c r="H542" s="340"/>
      <c r="I542" s="340"/>
      <c r="J542" s="340"/>
      <c r="K542" s="340"/>
      <c r="L542" s="340"/>
      <c r="M542" s="340"/>
      <c r="N542" s="340"/>
      <c r="O542" s="340"/>
      <c r="P542" s="340"/>
      <c r="Q542" s="340"/>
      <c r="R542" s="340"/>
      <c r="S542" s="340"/>
      <c r="T542" s="340"/>
      <c r="U542" s="340"/>
      <c r="V542" s="340"/>
      <c r="W542" s="340"/>
      <c r="X542" s="340"/>
      <c r="Y542" s="340"/>
      <c r="Z542" s="340"/>
      <c r="AA542" s="340"/>
      <c r="AB542" s="340"/>
    </row>
    <row r="543" ht="18.0" customHeight="1">
      <c r="A543" s="340"/>
      <c r="B543" s="340"/>
      <c r="C543" s="340"/>
      <c r="D543" s="340"/>
      <c r="E543" s="340"/>
      <c r="F543" s="489"/>
      <c r="G543" s="489"/>
      <c r="H543" s="340"/>
      <c r="I543" s="340"/>
      <c r="J543" s="340"/>
      <c r="K543" s="340"/>
      <c r="L543" s="340"/>
      <c r="M543" s="340"/>
      <c r="N543" s="340"/>
      <c r="O543" s="340"/>
      <c r="P543" s="340"/>
      <c r="Q543" s="340"/>
      <c r="R543" s="340"/>
      <c r="S543" s="340"/>
      <c r="T543" s="340"/>
      <c r="U543" s="340"/>
      <c r="V543" s="340"/>
      <c r="W543" s="340"/>
      <c r="X543" s="340"/>
      <c r="Y543" s="340"/>
      <c r="Z543" s="340"/>
      <c r="AA543" s="340"/>
      <c r="AB543" s="340"/>
    </row>
    <row r="544" ht="18.0" customHeight="1">
      <c r="A544" s="340"/>
      <c r="B544" s="340"/>
      <c r="C544" s="340"/>
      <c r="D544" s="340"/>
      <c r="E544" s="340"/>
      <c r="F544" s="489"/>
      <c r="G544" s="489"/>
      <c r="H544" s="340"/>
      <c r="I544" s="340"/>
      <c r="J544" s="340"/>
      <c r="K544" s="340"/>
      <c r="L544" s="340"/>
      <c r="M544" s="340"/>
      <c r="N544" s="340"/>
      <c r="O544" s="340"/>
      <c r="P544" s="340"/>
      <c r="Q544" s="340"/>
      <c r="R544" s="340"/>
      <c r="S544" s="340"/>
      <c r="T544" s="340"/>
      <c r="U544" s="340"/>
      <c r="V544" s="340"/>
      <c r="W544" s="340"/>
      <c r="X544" s="340"/>
      <c r="Y544" s="340"/>
      <c r="Z544" s="340"/>
      <c r="AA544" s="340"/>
      <c r="AB544" s="340"/>
    </row>
    <row r="545" ht="18.0" customHeight="1">
      <c r="A545" s="340"/>
      <c r="B545" s="340"/>
      <c r="C545" s="340"/>
      <c r="D545" s="340"/>
      <c r="E545" s="340"/>
      <c r="F545" s="489"/>
      <c r="G545" s="489"/>
      <c r="H545" s="340"/>
      <c r="I545" s="340"/>
      <c r="J545" s="340"/>
      <c r="K545" s="340"/>
      <c r="L545" s="340"/>
      <c r="M545" s="340"/>
      <c r="N545" s="340"/>
      <c r="O545" s="340"/>
      <c r="P545" s="340"/>
      <c r="Q545" s="340"/>
      <c r="R545" s="340"/>
      <c r="S545" s="340"/>
      <c r="T545" s="340"/>
      <c r="U545" s="340"/>
      <c r="V545" s="340"/>
      <c r="W545" s="340"/>
      <c r="X545" s="340"/>
      <c r="Y545" s="340"/>
      <c r="Z545" s="340"/>
      <c r="AA545" s="340"/>
      <c r="AB545" s="340"/>
    </row>
    <row r="546" ht="18.0" customHeight="1">
      <c r="A546" s="340"/>
      <c r="B546" s="340"/>
      <c r="C546" s="340"/>
      <c r="D546" s="340"/>
      <c r="E546" s="340"/>
      <c r="F546" s="489"/>
      <c r="G546" s="489"/>
      <c r="H546" s="340"/>
      <c r="I546" s="340"/>
      <c r="J546" s="340"/>
      <c r="K546" s="340"/>
      <c r="L546" s="340"/>
      <c r="M546" s="340"/>
      <c r="N546" s="340"/>
      <c r="O546" s="340"/>
      <c r="P546" s="340"/>
      <c r="Q546" s="340"/>
      <c r="R546" s="340"/>
      <c r="S546" s="340"/>
      <c r="T546" s="340"/>
      <c r="U546" s="340"/>
      <c r="V546" s="340"/>
      <c r="W546" s="340"/>
      <c r="X546" s="340"/>
      <c r="Y546" s="340"/>
      <c r="Z546" s="340"/>
      <c r="AA546" s="340"/>
      <c r="AB546" s="340"/>
    </row>
    <row r="547" ht="18.0" customHeight="1">
      <c r="A547" s="340"/>
      <c r="B547" s="340"/>
      <c r="C547" s="340"/>
      <c r="D547" s="340"/>
      <c r="E547" s="340"/>
      <c r="F547" s="489"/>
      <c r="G547" s="489"/>
      <c r="H547" s="340"/>
      <c r="I547" s="340"/>
      <c r="J547" s="340"/>
      <c r="K547" s="340"/>
      <c r="L547" s="340"/>
      <c r="M547" s="340"/>
      <c r="N547" s="340"/>
      <c r="O547" s="340"/>
      <c r="P547" s="340"/>
      <c r="Q547" s="340"/>
      <c r="R547" s="340"/>
      <c r="S547" s="340"/>
      <c r="T547" s="340"/>
      <c r="U547" s="340"/>
      <c r="V547" s="340"/>
      <c r="W547" s="340"/>
      <c r="X547" s="340"/>
      <c r="Y547" s="340"/>
      <c r="Z547" s="340"/>
      <c r="AA547" s="340"/>
      <c r="AB547" s="340"/>
    </row>
    <row r="548" ht="18.0" customHeight="1">
      <c r="A548" s="340"/>
      <c r="B548" s="340"/>
      <c r="C548" s="340"/>
      <c r="D548" s="340"/>
      <c r="E548" s="340"/>
      <c r="F548" s="489"/>
      <c r="G548" s="489"/>
      <c r="H548" s="340"/>
      <c r="I548" s="340"/>
      <c r="J548" s="340"/>
      <c r="K548" s="340"/>
      <c r="L548" s="340"/>
      <c r="M548" s="340"/>
      <c r="N548" s="340"/>
      <c r="O548" s="340"/>
      <c r="P548" s="340"/>
      <c r="Q548" s="340"/>
      <c r="R548" s="340"/>
      <c r="S548" s="340"/>
      <c r="T548" s="340"/>
      <c r="U548" s="340"/>
      <c r="V548" s="340"/>
      <c r="W548" s="340"/>
      <c r="X548" s="340"/>
      <c r="Y548" s="340"/>
      <c r="Z548" s="340"/>
      <c r="AA548" s="340"/>
      <c r="AB548" s="340"/>
    </row>
    <row r="549" ht="18.0" customHeight="1">
      <c r="A549" s="340"/>
      <c r="B549" s="340"/>
      <c r="C549" s="340"/>
      <c r="D549" s="340"/>
      <c r="E549" s="340"/>
      <c r="F549" s="489"/>
      <c r="G549" s="489"/>
      <c r="H549" s="340"/>
      <c r="I549" s="340"/>
      <c r="J549" s="340"/>
      <c r="K549" s="340"/>
      <c r="L549" s="340"/>
      <c r="M549" s="340"/>
      <c r="N549" s="340"/>
      <c r="O549" s="340"/>
      <c r="P549" s="340"/>
      <c r="Q549" s="340"/>
      <c r="R549" s="340"/>
      <c r="S549" s="340"/>
      <c r="T549" s="340"/>
      <c r="U549" s="340"/>
      <c r="V549" s="340"/>
      <c r="W549" s="340"/>
      <c r="X549" s="340"/>
      <c r="Y549" s="340"/>
      <c r="Z549" s="340"/>
      <c r="AA549" s="340"/>
      <c r="AB549" s="340"/>
    </row>
    <row r="550" ht="18.0" customHeight="1">
      <c r="A550" s="340"/>
      <c r="B550" s="340"/>
      <c r="C550" s="340"/>
      <c r="D550" s="340"/>
      <c r="E550" s="340"/>
      <c r="F550" s="489"/>
      <c r="G550" s="489"/>
      <c r="H550" s="340"/>
      <c r="I550" s="340"/>
      <c r="J550" s="340"/>
      <c r="K550" s="340"/>
      <c r="L550" s="340"/>
      <c r="M550" s="340"/>
      <c r="N550" s="340"/>
      <c r="O550" s="340"/>
      <c r="P550" s="340"/>
      <c r="Q550" s="340"/>
      <c r="R550" s="340"/>
      <c r="S550" s="340"/>
      <c r="T550" s="340"/>
      <c r="U550" s="340"/>
      <c r="V550" s="340"/>
      <c r="W550" s="340"/>
      <c r="X550" s="340"/>
      <c r="Y550" s="340"/>
      <c r="Z550" s="340"/>
      <c r="AA550" s="340"/>
      <c r="AB550" s="340"/>
    </row>
    <row r="551" ht="18.0" customHeight="1">
      <c r="A551" s="340"/>
      <c r="B551" s="340"/>
      <c r="C551" s="340"/>
      <c r="D551" s="340"/>
      <c r="E551" s="340"/>
      <c r="F551" s="489"/>
      <c r="G551" s="489"/>
      <c r="H551" s="340"/>
      <c r="I551" s="340"/>
      <c r="J551" s="340"/>
      <c r="K551" s="340"/>
      <c r="L551" s="340"/>
      <c r="M551" s="340"/>
      <c r="N551" s="340"/>
      <c r="O551" s="340"/>
      <c r="P551" s="340"/>
      <c r="Q551" s="340"/>
      <c r="R551" s="340"/>
      <c r="S551" s="340"/>
      <c r="T551" s="340"/>
      <c r="U551" s="340"/>
      <c r="V551" s="340"/>
      <c r="W551" s="340"/>
      <c r="X551" s="340"/>
      <c r="Y551" s="340"/>
      <c r="Z551" s="340"/>
      <c r="AA551" s="340"/>
      <c r="AB551" s="340"/>
    </row>
    <row r="552" ht="18.0" customHeight="1">
      <c r="A552" s="340"/>
      <c r="B552" s="340"/>
      <c r="C552" s="340"/>
      <c r="D552" s="340"/>
      <c r="E552" s="340"/>
      <c r="F552" s="489"/>
      <c r="G552" s="489"/>
      <c r="H552" s="340"/>
      <c r="I552" s="340"/>
      <c r="J552" s="340"/>
      <c r="K552" s="340"/>
      <c r="L552" s="340"/>
      <c r="M552" s="340"/>
      <c r="N552" s="340"/>
      <c r="O552" s="340"/>
      <c r="P552" s="340"/>
      <c r="Q552" s="340"/>
      <c r="R552" s="340"/>
      <c r="S552" s="340"/>
      <c r="T552" s="340"/>
      <c r="U552" s="340"/>
      <c r="V552" s="340"/>
      <c r="W552" s="340"/>
      <c r="X552" s="340"/>
      <c r="Y552" s="340"/>
      <c r="Z552" s="340"/>
      <c r="AA552" s="340"/>
      <c r="AB552" s="340"/>
    </row>
    <row r="553" ht="18.0" customHeight="1">
      <c r="A553" s="340"/>
      <c r="B553" s="340"/>
      <c r="C553" s="340"/>
      <c r="D553" s="340"/>
      <c r="E553" s="340"/>
      <c r="F553" s="489"/>
      <c r="G553" s="489"/>
      <c r="H553" s="340"/>
      <c r="I553" s="340"/>
      <c r="J553" s="340"/>
      <c r="K553" s="340"/>
      <c r="L553" s="340"/>
      <c r="M553" s="340"/>
      <c r="N553" s="340"/>
      <c r="O553" s="340"/>
      <c r="P553" s="340"/>
      <c r="Q553" s="340"/>
      <c r="R553" s="340"/>
      <c r="S553" s="340"/>
      <c r="T553" s="340"/>
      <c r="U553" s="340"/>
      <c r="V553" s="340"/>
      <c r="W553" s="340"/>
      <c r="X553" s="340"/>
      <c r="Y553" s="340"/>
      <c r="Z553" s="340"/>
      <c r="AA553" s="340"/>
      <c r="AB553" s="340"/>
    </row>
    <row r="554" ht="18.0" customHeight="1">
      <c r="A554" s="340"/>
      <c r="B554" s="340"/>
      <c r="C554" s="340"/>
      <c r="D554" s="340"/>
      <c r="E554" s="340"/>
      <c r="F554" s="489"/>
      <c r="G554" s="489"/>
      <c r="H554" s="340"/>
      <c r="I554" s="340"/>
      <c r="J554" s="340"/>
      <c r="K554" s="340"/>
      <c r="L554" s="340"/>
      <c r="M554" s="340"/>
      <c r="N554" s="340"/>
      <c r="O554" s="340"/>
      <c r="P554" s="340"/>
      <c r="Q554" s="340"/>
      <c r="R554" s="340"/>
      <c r="S554" s="340"/>
      <c r="T554" s="340"/>
      <c r="U554" s="340"/>
      <c r="V554" s="340"/>
      <c r="W554" s="340"/>
      <c r="X554" s="340"/>
      <c r="Y554" s="340"/>
      <c r="Z554" s="340"/>
      <c r="AA554" s="340"/>
      <c r="AB554" s="340"/>
    </row>
    <row r="555" ht="18.0" customHeight="1">
      <c r="A555" s="340"/>
      <c r="B555" s="340"/>
      <c r="C555" s="340"/>
      <c r="D555" s="340"/>
      <c r="E555" s="340"/>
      <c r="F555" s="489"/>
      <c r="G555" s="489"/>
      <c r="H555" s="340"/>
      <c r="I555" s="340"/>
      <c r="J555" s="340"/>
      <c r="K555" s="340"/>
      <c r="L555" s="340"/>
      <c r="M555" s="340"/>
      <c r="N555" s="340"/>
      <c r="O555" s="340"/>
      <c r="P555" s="340"/>
      <c r="Q555" s="340"/>
      <c r="R555" s="340"/>
      <c r="S555" s="340"/>
      <c r="T555" s="340"/>
      <c r="U555" s="340"/>
      <c r="V555" s="340"/>
      <c r="W555" s="340"/>
      <c r="X555" s="340"/>
      <c r="Y555" s="340"/>
      <c r="Z555" s="340"/>
      <c r="AA555" s="340"/>
      <c r="AB555" s="340"/>
    </row>
    <row r="556" ht="18.0" customHeight="1">
      <c r="A556" s="340"/>
      <c r="B556" s="340"/>
      <c r="C556" s="340"/>
      <c r="D556" s="340"/>
      <c r="E556" s="340"/>
      <c r="F556" s="489"/>
      <c r="G556" s="489"/>
      <c r="H556" s="340"/>
      <c r="I556" s="340"/>
      <c r="J556" s="340"/>
      <c r="K556" s="340"/>
      <c r="L556" s="340"/>
      <c r="M556" s="340"/>
      <c r="N556" s="340"/>
      <c r="O556" s="340"/>
      <c r="P556" s="340"/>
      <c r="Q556" s="340"/>
      <c r="R556" s="340"/>
      <c r="S556" s="340"/>
      <c r="T556" s="340"/>
      <c r="U556" s="340"/>
      <c r="V556" s="340"/>
      <c r="W556" s="340"/>
      <c r="X556" s="340"/>
      <c r="Y556" s="340"/>
      <c r="Z556" s="340"/>
      <c r="AA556" s="340"/>
      <c r="AB556" s="340"/>
    </row>
    <row r="557" ht="18.0" customHeight="1">
      <c r="A557" s="340"/>
      <c r="B557" s="340"/>
      <c r="C557" s="340"/>
      <c r="D557" s="340"/>
      <c r="E557" s="340"/>
      <c r="F557" s="489"/>
      <c r="G557" s="489"/>
      <c r="H557" s="340"/>
      <c r="I557" s="340"/>
      <c r="J557" s="340"/>
      <c r="K557" s="340"/>
      <c r="L557" s="340"/>
      <c r="M557" s="340"/>
      <c r="N557" s="340"/>
      <c r="O557" s="340"/>
      <c r="P557" s="340"/>
      <c r="Q557" s="340"/>
      <c r="R557" s="340"/>
      <c r="S557" s="340"/>
      <c r="T557" s="340"/>
      <c r="U557" s="340"/>
      <c r="V557" s="340"/>
      <c r="W557" s="340"/>
      <c r="X557" s="340"/>
      <c r="Y557" s="340"/>
      <c r="Z557" s="340"/>
      <c r="AA557" s="340"/>
      <c r="AB557" s="340"/>
    </row>
    <row r="558" ht="18.0" customHeight="1">
      <c r="A558" s="340"/>
      <c r="B558" s="340"/>
      <c r="C558" s="340"/>
      <c r="D558" s="340"/>
      <c r="E558" s="340"/>
      <c r="F558" s="489"/>
      <c r="G558" s="489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/>
      <c r="R558" s="340"/>
      <c r="S558" s="340"/>
      <c r="T558" s="340"/>
      <c r="U558" s="340"/>
      <c r="V558" s="340"/>
      <c r="W558" s="340"/>
      <c r="X558" s="340"/>
      <c r="Y558" s="340"/>
      <c r="Z558" s="340"/>
      <c r="AA558" s="340"/>
      <c r="AB558" s="340"/>
    </row>
    <row r="559" ht="18.0" customHeight="1">
      <c r="A559" s="340"/>
      <c r="B559" s="340"/>
      <c r="C559" s="340"/>
      <c r="D559" s="340"/>
      <c r="E559" s="340"/>
      <c r="F559" s="489"/>
      <c r="G559" s="489"/>
      <c r="H559" s="340"/>
      <c r="I559" s="340"/>
      <c r="J559" s="340"/>
      <c r="K559" s="340"/>
      <c r="L559" s="340"/>
      <c r="M559" s="340"/>
      <c r="N559" s="340"/>
      <c r="O559" s="340"/>
      <c r="P559" s="340"/>
      <c r="Q559" s="340"/>
      <c r="R559" s="340"/>
      <c r="S559" s="340"/>
      <c r="T559" s="340"/>
      <c r="U559" s="340"/>
      <c r="V559" s="340"/>
      <c r="W559" s="340"/>
      <c r="X559" s="340"/>
      <c r="Y559" s="340"/>
      <c r="Z559" s="340"/>
      <c r="AA559" s="340"/>
      <c r="AB559" s="340"/>
    </row>
    <row r="560" ht="18.0" customHeight="1">
      <c r="A560" s="340"/>
      <c r="B560" s="340"/>
      <c r="C560" s="340"/>
      <c r="D560" s="340"/>
      <c r="E560" s="340"/>
      <c r="F560" s="489"/>
      <c r="G560" s="489"/>
      <c r="H560" s="340"/>
      <c r="I560" s="340"/>
      <c r="J560" s="340"/>
      <c r="K560" s="340"/>
      <c r="L560" s="340"/>
      <c r="M560" s="340"/>
      <c r="N560" s="340"/>
      <c r="O560" s="340"/>
      <c r="P560" s="340"/>
      <c r="Q560" s="340"/>
      <c r="R560" s="340"/>
      <c r="S560" s="340"/>
      <c r="T560" s="340"/>
      <c r="U560" s="340"/>
      <c r="V560" s="340"/>
      <c r="W560" s="340"/>
      <c r="X560" s="340"/>
      <c r="Y560" s="340"/>
      <c r="Z560" s="340"/>
      <c r="AA560" s="340"/>
      <c r="AB560" s="340"/>
    </row>
    <row r="561" ht="18.0" customHeight="1">
      <c r="A561" s="340"/>
      <c r="B561" s="340"/>
      <c r="C561" s="340"/>
      <c r="D561" s="340"/>
      <c r="E561" s="340"/>
      <c r="F561" s="489"/>
      <c r="G561" s="489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340"/>
      <c r="S561" s="340"/>
      <c r="T561" s="340"/>
      <c r="U561" s="340"/>
      <c r="V561" s="340"/>
      <c r="W561" s="340"/>
      <c r="X561" s="340"/>
      <c r="Y561" s="340"/>
      <c r="Z561" s="340"/>
      <c r="AA561" s="340"/>
      <c r="AB561" s="340"/>
    </row>
    <row r="562" ht="18.0" customHeight="1">
      <c r="A562" s="340"/>
      <c r="B562" s="340"/>
      <c r="C562" s="340"/>
      <c r="D562" s="340"/>
      <c r="E562" s="340"/>
      <c r="F562" s="489"/>
      <c r="G562" s="489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340"/>
      <c r="S562" s="340"/>
      <c r="T562" s="340"/>
      <c r="U562" s="340"/>
      <c r="V562" s="340"/>
      <c r="W562" s="340"/>
      <c r="X562" s="340"/>
      <c r="Y562" s="340"/>
      <c r="Z562" s="340"/>
      <c r="AA562" s="340"/>
      <c r="AB562" s="340"/>
    </row>
    <row r="563" ht="18.0" customHeight="1">
      <c r="A563" s="340"/>
      <c r="B563" s="340"/>
      <c r="C563" s="340"/>
      <c r="D563" s="340"/>
      <c r="E563" s="340"/>
      <c r="F563" s="489"/>
      <c r="G563" s="489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340"/>
      <c r="S563" s="340"/>
      <c r="T563" s="340"/>
      <c r="U563" s="340"/>
      <c r="V563" s="340"/>
      <c r="W563" s="340"/>
      <c r="X563" s="340"/>
      <c r="Y563" s="340"/>
      <c r="Z563" s="340"/>
      <c r="AA563" s="340"/>
      <c r="AB563" s="340"/>
    </row>
    <row r="564" ht="18.0" customHeight="1">
      <c r="A564" s="340"/>
      <c r="B564" s="340"/>
      <c r="C564" s="340"/>
      <c r="D564" s="340"/>
      <c r="E564" s="340"/>
      <c r="F564" s="489"/>
      <c r="G564" s="489"/>
      <c r="H564" s="340"/>
      <c r="I564" s="340"/>
      <c r="J564" s="340"/>
      <c r="K564" s="340"/>
      <c r="L564" s="340"/>
      <c r="M564" s="340"/>
      <c r="N564" s="340"/>
      <c r="O564" s="340"/>
      <c r="P564" s="340"/>
      <c r="Q564" s="340"/>
      <c r="R564" s="340"/>
      <c r="S564" s="340"/>
      <c r="T564" s="340"/>
      <c r="U564" s="340"/>
      <c r="V564" s="340"/>
      <c r="W564" s="340"/>
      <c r="X564" s="340"/>
      <c r="Y564" s="340"/>
      <c r="Z564" s="340"/>
      <c r="AA564" s="340"/>
      <c r="AB564" s="340"/>
    </row>
    <row r="565" ht="18.0" customHeight="1">
      <c r="A565" s="340"/>
      <c r="B565" s="340"/>
      <c r="C565" s="340"/>
      <c r="D565" s="340"/>
      <c r="E565" s="340"/>
      <c r="F565" s="489"/>
      <c r="G565" s="489"/>
      <c r="H565" s="340"/>
      <c r="I565" s="340"/>
      <c r="J565" s="340"/>
      <c r="K565" s="340"/>
      <c r="L565" s="340"/>
      <c r="M565" s="340"/>
      <c r="N565" s="340"/>
      <c r="O565" s="340"/>
      <c r="P565" s="340"/>
      <c r="Q565" s="340"/>
      <c r="R565" s="340"/>
      <c r="S565" s="340"/>
      <c r="T565" s="340"/>
      <c r="U565" s="340"/>
      <c r="V565" s="340"/>
      <c r="W565" s="340"/>
      <c r="X565" s="340"/>
      <c r="Y565" s="340"/>
      <c r="Z565" s="340"/>
      <c r="AA565" s="340"/>
      <c r="AB565" s="340"/>
    </row>
    <row r="566" ht="18.0" customHeight="1">
      <c r="A566" s="340"/>
      <c r="B566" s="340"/>
      <c r="C566" s="340"/>
      <c r="D566" s="340"/>
      <c r="E566" s="340"/>
      <c r="F566" s="489"/>
      <c r="G566" s="489"/>
      <c r="H566" s="340"/>
      <c r="I566" s="340"/>
      <c r="J566" s="340"/>
      <c r="K566" s="340"/>
      <c r="L566" s="340"/>
      <c r="M566" s="340"/>
      <c r="N566" s="340"/>
      <c r="O566" s="340"/>
      <c r="P566" s="340"/>
      <c r="Q566" s="340"/>
      <c r="R566" s="340"/>
      <c r="S566" s="340"/>
      <c r="T566" s="340"/>
      <c r="U566" s="340"/>
      <c r="V566" s="340"/>
      <c r="W566" s="340"/>
      <c r="X566" s="340"/>
      <c r="Y566" s="340"/>
      <c r="Z566" s="340"/>
      <c r="AA566" s="340"/>
      <c r="AB566" s="340"/>
    </row>
    <row r="567" ht="18.0" customHeight="1">
      <c r="A567" s="340"/>
      <c r="B567" s="340"/>
      <c r="C567" s="340"/>
      <c r="D567" s="340"/>
      <c r="E567" s="340"/>
      <c r="F567" s="489"/>
      <c r="G567" s="489"/>
      <c r="H567" s="340"/>
      <c r="I567" s="340"/>
      <c r="J567" s="340"/>
      <c r="K567" s="340"/>
      <c r="L567" s="340"/>
      <c r="M567" s="340"/>
      <c r="N567" s="340"/>
      <c r="O567" s="340"/>
      <c r="P567" s="340"/>
      <c r="Q567" s="340"/>
      <c r="R567" s="340"/>
      <c r="S567" s="340"/>
      <c r="T567" s="340"/>
      <c r="U567" s="340"/>
      <c r="V567" s="340"/>
      <c r="W567" s="340"/>
      <c r="X567" s="340"/>
      <c r="Y567" s="340"/>
      <c r="Z567" s="340"/>
      <c r="AA567" s="340"/>
      <c r="AB567" s="340"/>
    </row>
    <row r="568" ht="18.0" customHeight="1">
      <c r="A568" s="340"/>
      <c r="B568" s="340"/>
      <c r="C568" s="340"/>
      <c r="D568" s="340"/>
      <c r="E568" s="340"/>
      <c r="F568" s="489"/>
      <c r="G568" s="489"/>
      <c r="H568" s="340"/>
      <c r="I568" s="340"/>
      <c r="J568" s="340"/>
      <c r="K568" s="340"/>
      <c r="L568" s="340"/>
      <c r="M568" s="340"/>
      <c r="N568" s="340"/>
      <c r="O568" s="340"/>
      <c r="P568" s="340"/>
      <c r="Q568" s="340"/>
      <c r="R568" s="340"/>
      <c r="S568" s="340"/>
      <c r="T568" s="340"/>
      <c r="U568" s="340"/>
      <c r="V568" s="340"/>
      <c r="W568" s="340"/>
      <c r="X568" s="340"/>
      <c r="Y568" s="340"/>
      <c r="Z568" s="340"/>
      <c r="AA568" s="340"/>
      <c r="AB568" s="340"/>
    </row>
    <row r="569" ht="18.0" customHeight="1">
      <c r="A569" s="340"/>
      <c r="B569" s="340"/>
      <c r="C569" s="340"/>
      <c r="D569" s="340"/>
      <c r="E569" s="340"/>
      <c r="F569" s="489"/>
      <c r="G569" s="489"/>
      <c r="H569" s="340"/>
      <c r="I569" s="340"/>
      <c r="J569" s="340"/>
      <c r="K569" s="340"/>
      <c r="L569" s="340"/>
      <c r="M569" s="340"/>
      <c r="N569" s="340"/>
      <c r="O569" s="340"/>
      <c r="P569" s="340"/>
      <c r="Q569" s="340"/>
      <c r="R569" s="340"/>
      <c r="S569" s="340"/>
      <c r="T569" s="340"/>
      <c r="U569" s="340"/>
      <c r="V569" s="340"/>
      <c r="W569" s="340"/>
      <c r="X569" s="340"/>
      <c r="Y569" s="340"/>
      <c r="Z569" s="340"/>
      <c r="AA569" s="340"/>
      <c r="AB569" s="340"/>
    </row>
    <row r="570" ht="18.0" customHeight="1">
      <c r="A570" s="340"/>
      <c r="B570" s="340"/>
      <c r="C570" s="340"/>
      <c r="D570" s="340"/>
      <c r="E570" s="340"/>
      <c r="F570" s="489"/>
      <c r="G570" s="489"/>
      <c r="H570" s="340"/>
      <c r="I570" s="340"/>
      <c r="J570" s="340"/>
      <c r="K570" s="340"/>
      <c r="L570" s="340"/>
      <c r="M570" s="340"/>
      <c r="N570" s="340"/>
      <c r="O570" s="340"/>
      <c r="P570" s="340"/>
      <c r="Q570" s="340"/>
      <c r="R570" s="340"/>
      <c r="S570" s="340"/>
      <c r="T570" s="340"/>
      <c r="U570" s="340"/>
      <c r="V570" s="340"/>
      <c r="W570" s="340"/>
      <c r="X570" s="340"/>
      <c r="Y570" s="340"/>
      <c r="Z570" s="340"/>
      <c r="AA570" s="340"/>
      <c r="AB570" s="340"/>
    </row>
    <row r="571" ht="18.0" customHeight="1">
      <c r="A571" s="340"/>
      <c r="B571" s="340"/>
      <c r="C571" s="340"/>
      <c r="D571" s="340"/>
      <c r="E571" s="340"/>
      <c r="F571" s="489"/>
      <c r="G571" s="489"/>
      <c r="H571" s="340"/>
      <c r="I571" s="340"/>
      <c r="J571" s="340"/>
      <c r="K571" s="340"/>
      <c r="L571" s="340"/>
      <c r="M571" s="340"/>
      <c r="N571" s="340"/>
      <c r="O571" s="340"/>
      <c r="P571" s="340"/>
      <c r="Q571" s="340"/>
      <c r="R571" s="340"/>
      <c r="S571" s="340"/>
      <c r="T571" s="340"/>
      <c r="U571" s="340"/>
      <c r="V571" s="340"/>
      <c r="W571" s="340"/>
      <c r="X571" s="340"/>
      <c r="Y571" s="340"/>
      <c r="Z571" s="340"/>
      <c r="AA571" s="340"/>
      <c r="AB571" s="340"/>
    </row>
    <row r="572" ht="18.0" customHeight="1">
      <c r="A572" s="340"/>
      <c r="B572" s="340"/>
      <c r="C572" s="340"/>
      <c r="D572" s="340"/>
      <c r="E572" s="340"/>
      <c r="F572" s="489"/>
      <c r="G572" s="489"/>
      <c r="H572" s="340"/>
      <c r="I572" s="340"/>
      <c r="J572" s="340"/>
      <c r="K572" s="340"/>
      <c r="L572" s="340"/>
      <c r="M572" s="340"/>
      <c r="N572" s="340"/>
      <c r="O572" s="340"/>
      <c r="P572" s="340"/>
      <c r="Q572" s="340"/>
      <c r="R572" s="340"/>
      <c r="S572" s="340"/>
      <c r="T572" s="340"/>
      <c r="U572" s="340"/>
      <c r="V572" s="340"/>
      <c r="W572" s="340"/>
      <c r="X572" s="340"/>
      <c r="Y572" s="340"/>
      <c r="Z572" s="340"/>
      <c r="AA572" s="340"/>
      <c r="AB572" s="340"/>
    </row>
    <row r="573" ht="18.0" customHeight="1">
      <c r="A573" s="340"/>
      <c r="B573" s="340"/>
      <c r="C573" s="340"/>
      <c r="D573" s="340"/>
      <c r="E573" s="340"/>
      <c r="F573" s="489"/>
      <c r="G573" s="489"/>
      <c r="H573" s="340"/>
      <c r="I573" s="340"/>
      <c r="J573" s="340"/>
      <c r="K573" s="340"/>
      <c r="L573" s="340"/>
      <c r="M573" s="340"/>
      <c r="N573" s="340"/>
      <c r="O573" s="340"/>
      <c r="P573" s="340"/>
      <c r="Q573" s="340"/>
      <c r="R573" s="340"/>
      <c r="S573" s="340"/>
      <c r="T573" s="340"/>
      <c r="U573" s="340"/>
      <c r="V573" s="340"/>
      <c r="W573" s="340"/>
      <c r="X573" s="340"/>
      <c r="Y573" s="340"/>
      <c r="Z573" s="340"/>
      <c r="AA573" s="340"/>
      <c r="AB573" s="340"/>
    </row>
    <row r="574" ht="18.0" customHeight="1">
      <c r="A574" s="340"/>
      <c r="B574" s="340"/>
      <c r="C574" s="340"/>
      <c r="D574" s="340"/>
      <c r="E574" s="340"/>
      <c r="F574" s="489"/>
      <c r="G574" s="489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340"/>
      <c r="S574" s="340"/>
      <c r="T574" s="340"/>
      <c r="U574" s="340"/>
      <c r="V574" s="340"/>
      <c r="W574" s="340"/>
      <c r="X574" s="340"/>
      <c r="Y574" s="340"/>
      <c r="Z574" s="340"/>
      <c r="AA574" s="340"/>
      <c r="AB574" s="340"/>
    </row>
    <row r="575" ht="18.0" customHeight="1">
      <c r="A575" s="340"/>
      <c r="B575" s="340"/>
      <c r="C575" s="340"/>
      <c r="D575" s="340"/>
      <c r="E575" s="340"/>
      <c r="F575" s="489"/>
      <c r="G575" s="489"/>
      <c r="H575" s="340"/>
      <c r="I575" s="340"/>
      <c r="J575" s="340"/>
      <c r="K575" s="340"/>
      <c r="L575" s="340"/>
      <c r="M575" s="340"/>
      <c r="N575" s="340"/>
      <c r="O575" s="340"/>
      <c r="P575" s="340"/>
      <c r="Q575" s="340"/>
      <c r="R575" s="340"/>
      <c r="S575" s="340"/>
      <c r="T575" s="340"/>
      <c r="U575" s="340"/>
      <c r="V575" s="340"/>
      <c r="W575" s="340"/>
      <c r="X575" s="340"/>
      <c r="Y575" s="340"/>
      <c r="Z575" s="340"/>
      <c r="AA575" s="340"/>
      <c r="AB575" s="340"/>
    </row>
    <row r="576" ht="18.0" customHeight="1">
      <c r="A576" s="340"/>
      <c r="B576" s="340"/>
      <c r="C576" s="340"/>
      <c r="D576" s="340"/>
      <c r="E576" s="340"/>
      <c r="F576" s="489"/>
      <c r="G576" s="489"/>
      <c r="H576" s="340"/>
      <c r="I576" s="340"/>
      <c r="J576" s="340"/>
      <c r="K576" s="340"/>
      <c r="L576" s="340"/>
      <c r="M576" s="340"/>
      <c r="N576" s="340"/>
      <c r="O576" s="340"/>
      <c r="P576" s="340"/>
      <c r="Q576" s="340"/>
      <c r="R576" s="340"/>
      <c r="S576" s="340"/>
      <c r="T576" s="340"/>
      <c r="U576" s="340"/>
      <c r="V576" s="340"/>
      <c r="W576" s="340"/>
      <c r="X576" s="340"/>
      <c r="Y576" s="340"/>
      <c r="Z576" s="340"/>
      <c r="AA576" s="340"/>
      <c r="AB576" s="340"/>
    </row>
    <row r="577" ht="18.0" customHeight="1">
      <c r="A577" s="340"/>
      <c r="B577" s="340"/>
      <c r="C577" s="340"/>
      <c r="D577" s="340"/>
      <c r="E577" s="340"/>
      <c r="F577" s="489"/>
      <c r="G577" s="489"/>
      <c r="H577" s="340"/>
      <c r="I577" s="340"/>
      <c r="J577" s="340"/>
      <c r="K577" s="340"/>
      <c r="L577" s="340"/>
      <c r="M577" s="340"/>
      <c r="N577" s="340"/>
      <c r="O577" s="340"/>
      <c r="P577" s="340"/>
      <c r="Q577" s="340"/>
      <c r="R577" s="340"/>
      <c r="S577" s="340"/>
      <c r="T577" s="340"/>
      <c r="U577" s="340"/>
      <c r="V577" s="340"/>
      <c r="W577" s="340"/>
      <c r="X577" s="340"/>
      <c r="Y577" s="340"/>
      <c r="Z577" s="340"/>
      <c r="AA577" s="340"/>
      <c r="AB577" s="340"/>
    </row>
    <row r="578" ht="18.0" customHeight="1">
      <c r="A578" s="340"/>
      <c r="B578" s="340"/>
      <c r="C578" s="340"/>
      <c r="D578" s="340"/>
      <c r="E578" s="340"/>
      <c r="F578" s="489"/>
      <c r="G578" s="489"/>
      <c r="H578" s="340"/>
      <c r="I578" s="340"/>
      <c r="J578" s="340"/>
      <c r="K578" s="340"/>
      <c r="L578" s="340"/>
      <c r="M578" s="340"/>
      <c r="N578" s="340"/>
      <c r="O578" s="340"/>
      <c r="P578" s="340"/>
      <c r="Q578" s="340"/>
      <c r="R578" s="340"/>
      <c r="S578" s="340"/>
      <c r="T578" s="340"/>
      <c r="U578" s="340"/>
      <c r="V578" s="340"/>
      <c r="W578" s="340"/>
      <c r="X578" s="340"/>
      <c r="Y578" s="340"/>
      <c r="Z578" s="340"/>
      <c r="AA578" s="340"/>
      <c r="AB578" s="340"/>
    </row>
    <row r="579" ht="18.0" customHeight="1">
      <c r="A579" s="340"/>
      <c r="B579" s="340"/>
      <c r="C579" s="340"/>
      <c r="D579" s="340"/>
      <c r="E579" s="340"/>
      <c r="F579" s="489"/>
      <c r="G579" s="489"/>
      <c r="H579" s="340"/>
      <c r="I579" s="340"/>
      <c r="J579" s="340"/>
      <c r="K579" s="340"/>
      <c r="L579" s="340"/>
      <c r="M579" s="340"/>
      <c r="N579" s="340"/>
      <c r="O579" s="340"/>
      <c r="P579" s="340"/>
      <c r="Q579" s="340"/>
      <c r="R579" s="340"/>
      <c r="S579" s="340"/>
      <c r="T579" s="340"/>
      <c r="U579" s="340"/>
      <c r="V579" s="340"/>
      <c r="W579" s="340"/>
      <c r="X579" s="340"/>
      <c r="Y579" s="340"/>
      <c r="Z579" s="340"/>
      <c r="AA579" s="340"/>
      <c r="AB579" s="340"/>
    </row>
    <row r="580" ht="18.0" customHeight="1">
      <c r="A580" s="340"/>
      <c r="B580" s="340"/>
      <c r="C580" s="340"/>
      <c r="D580" s="340"/>
      <c r="E580" s="340"/>
      <c r="F580" s="489"/>
      <c r="G580" s="489"/>
      <c r="H580" s="340"/>
      <c r="I580" s="340"/>
      <c r="J580" s="340"/>
      <c r="K580" s="340"/>
      <c r="L580" s="340"/>
      <c r="M580" s="340"/>
      <c r="N580" s="340"/>
      <c r="O580" s="340"/>
      <c r="P580" s="340"/>
      <c r="Q580" s="340"/>
      <c r="R580" s="340"/>
      <c r="S580" s="340"/>
      <c r="T580" s="340"/>
      <c r="U580" s="340"/>
      <c r="V580" s="340"/>
      <c r="W580" s="340"/>
      <c r="X580" s="340"/>
      <c r="Y580" s="340"/>
      <c r="Z580" s="340"/>
      <c r="AA580" s="340"/>
      <c r="AB580" s="340"/>
    </row>
    <row r="581" ht="18.0" customHeight="1">
      <c r="A581" s="340"/>
      <c r="B581" s="340"/>
      <c r="C581" s="340"/>
      <c r="D581" s="340"/>
      <c r="E581" s="340"/>
      <c r="F581" s="489"/>
      <c r="G581" s="489"/>
      <c r="H581" s="340"/>
      <c r="I581" s="340"/>
      <c r="J581" s="340"/>
      <c r="K581" s="340"/>
      <c r="L581" s="340"/>
      <c r="M581" s="340"/>
      <c r="N581" s="340"/>
      <c r="O581" s="340"/>
      <c r="P581" s="340"/>
      <c r="Q581" s="340"/>
      <c r="R581" s="340"/>
      <c r="S581" s="340"/>
      <c r="T581" s="340"/>
      <c r="U581" s="340"/>
      <c r="V581" s="340"/>
      <c r="W581" s="340"/>
      <c r="X581" s="340"/>
      <c r="Y581" s="340"/>
      <c r="Z581" s="340"/>
      <c r="AA581" s="340"/>
      <c r="AB581" s="340"/>
    </row>
    <row r="582" ht="18.0" customHeight="1">
      <c r="A582" s="340"/>
      <c r="B582" s="340"/>
      <c r="C582" s="340"/>
      <c r="D582" s="340"/>
      <c r="E582" s="340"/>
      <c r="F582" s="489"/>
      <c r="G582" s="489"/>
      <c r="H582" s="340"/>
      <c r="I582" s="340"/>
      <c r="J582" s="340"/>
      <c r="K582" s="340"/>
      <c r="L582" s="340"/>
      <c r="M582" s="340"/>
      <c r="N582" s="340"/>
      <c r="O582" s="340"/>
      <c r="P582" s="340"/>
      <c r="Q582" s="340"/>
      <c r="R582" s="340"/>
      <c r="S582" s="340"/>
      <c r="T582" s="340"/>
      <c r="U582" s="340"/>
      <c r="V582" s="340"/>
      <c r="W582" s="340"/>
      <c r="X582" s="340"/>
      <c r="Y582" s="340"/>
      <c r="Z582" s="340"/>
      <c r="AA582" s="340"/>
      <c r="AB582" s="340"/>
    </row>
    <row r="583" ht="18.0" customHeight="1">
      <c r="A583" s="340"/>
      <c r="B583" s="340"/>
      <c r="C583" s="340"/>
      <c r="D583" s="340"/>
      <c r="E583" s="340"/>
      <c r="F583" s="489"/>
      <c r="G583" s="489"/>
      <c r="H583" s="340"/>
      <c r="I583" s="340"/>
      <c r="J583" s="340"/>
      <c r="K583" s="340"/>
      <c r="L583" s="340"/>
      <c r="M583" s="340"/>
      <c r="N583" s="340"/>
      <c r="O583" s="340"/>
      <c r="P583" s="340"/>
      <c r="Q583" s="340"/>
      <c r="R583" s="340"/>
      <c r="S583" s="340"/>
      <c r="T583" s="340"/>
      <c r="U583" s="340"/>
      <c r="V583" s="340"/>
      <c r="W583" s="340"/>
      <c r="X583" s="340"/>
      <c r="Y583" s="340"/>
      <c r="Z583" s="340"/>
      <c r="AA583" s="340"/>
      <c r="AB583" s="340"/>
    </row>
    <row r="584" ht="18.0" customHeight="1">
      <c r="A584" s="340"/>
      <c r="B584" s="340"/>
      <c r="C584" s="340"/>
      <c r="D584" s="340"/>
      <c r="E584" s="340"/>
      <c r="F584" s="489"/>
      <c r="G584" s="489"/>
      <c r="H584" s="340"/>
      <c r="I584" s="340"/>
      <c r="J584" s="340"/>
      <c r="K584" s="340"/>
      <c r="L584" s="340"/>
      <c r="M584" s="340"/>
      <c r="N584" s="340"/>
      <c r="O584" s="340"/>
      <c r="P584" s="340"/>
      <c r="Q584" s="340"/>
      <c r="R584" s="340"/>
      <c r="S584" s="340"/>
      <c r="T584" s="340"/>
      <c r="U584" s="340"/>
      <c r="V584" s="340"/>
      <c r="W584" s="340"/>
      <c r="X584" s="340"/>
      <c r="Y584" s="340"/>
      <c r="Z584" s="340"/>
      <c r="AA584" s="340"/>
      <c r="AB584" s="340"/>
    </row>
    <row r="585" ht="18.0" customHeight="1">
      <c r="A585" s="340"/>
      <c r="B585" s="340"/>
      <c r="C585" s="340"/>
      <c r="D585" s="340"/>
      <c r="E585" s="340"/>
      <c r="F585" s="489"/>
      <c r="G585" s="489"/>
      <c r="H585" s="340"/>
      <c r="I585" s="340"/>
      <c r="J585" s="340"/>
      <c r="K585" s="340"/>
      <c r="L585" s="340"/>
      <c r="M585" s="340"/>
      <c r="N585" s="340"/>
      <c r="O585" s="340"/>
      <c r="P585" s="340"/>
      <c r="Q585" s="340"/>
      <c r="R585" s="340"/>
      <c r="S585" s="340"/>
      <c r="T585" s="340"/>
      <c r="U585" s="340"/>
      <c r="V585" s="340"/>
      <c r="W585" s="340"/>
      <c r="X585" s="340"/>
      <c r="Y585" s="340"/>
      <c r="Z585" s="340"/>
      <c r="AA585" s="340"/>
      <c r="AB585" s="340"/>
    </row>
    <row r="586" ht="18.0" customHeight="1">
      <c r="A586" s="340"/>
      <c r="B586" s="340"/>
      <c r="C586" s="340"/>
      <c r="D586" s="340"/>
      <c r="E586" s="340"/>
      <c r="F586" s="489"/>
      <c r="G586" s="489"/>
      <c r="H586" s="340"/>
      <c r="I586" s="340"/>
      <c r="J586" s="340"/>
      <c r="K586" s="340"/>
      <c r="L586" s="340"/>
      <c r="M586" s="340"/>
      <c r="N586" s="340"/>
      <c r="O586" s="340"/>
      <c r="P586" s="340"/>
      <c r="Q586" s="340"/>
      <c r="R586" s="340"/>
      <c r="S586" s="340"/>
      <c r="T586" s="340"/>
      <c r="U586" s="340"/>
      <c r="V586" s="340"/>
      <c r="W586" s="340"/>
      <c r="X586" s="340"/>
      <c r="Y586" s="340"/>
      <c r="Z586" s="340"/>
      <c r="AA586" s="340"/>
      <c r="AB586" s="340"/>
    </row>
    <row r="587" ht="18.0" customHeight="1">
      <c r="A587" s="340"/>
      <c r="B587" s="340"/>
      <c r="C587" s="340"/>
      <c r="D587" s="340"/>
      <c r="E587" s="340"/>
      <c r="F587" s="489"/>
      <c r="G587" s="489"/>
      <c r="H587" s="340"/>
      <c r="I587" s="340"/>
      <c r="J587" s="340"/>
      <c r="K587" s="340"/>
      <c r="L587" s="340"/>
      <c r="M587" s="340"/>
      <c r="N587" s="340"/>
      <c r="O587" s="340"/>
      <c r="P587" s="340"/>
      <c r="Q587" s="340"/>
      <c r="R587" s="340"/>
      <c r="S587" s="340"/>
      <c r="T587" s="340"/>
      <c r="U587" s="340"/>
      <c r="V587" s="340"/>
      <c r="W587" s="340"/>
      <c r="X587" s="340"/>
      <c r="Y587" s="340"/>
      <c r="Z587" s="340"/>
      <c r="AA587" s="340"/>
      <c r="AB587" s="340"/>
    </row>
    <row r="588" ht="18.0" customHeight="1">
      <c r="A588" s="340"/>
      <c r="B588" s="340"/>
      <c r="C588" s="340"/>
      <c r="D588" s="340"/>
      <c r="E588" s="340"/>
      <c r="F588" s="489"/>
      <c r="G588" s="489"/>
      <c r="H588" s="340"/>
      <c r="I588" s="340"/>
      <c r="J588" s="340"/>
      <c r="K588" s="340"/>
      <c r="L588" s="340"/>
      <c r="M588" s="340"/>
      <c r="N588" s="340"/>
      <c r="O588" s="340"/>
      <c r="P588" s="340"/>
      <c r="Q588" s="340"/>
      <c r="R588" s="340"/>
      <c r="S588" s="340"/>
      <c r="T588" s="340"/>
      <c r="U588" s="340"/>
      <c r="V588" s="340"/>
      <c r="W588" s="340"/>
      <c r="X588" s="340"/>
      <c r="Y588" s="340"/>
      <c r="Z588" s="340"/>
      <c r="AA588" s="340"/>
      <c r="AB588" s="340"/>
    </row>
    <row r="589" ht="18.0" customHeight="1">
      <c r="A589" s="340"/>
      <c r="B589" s="340"/>
      <c r="C589" s="340"/>
      <c r="D589" s="340"/>
      <c r="E589" s="340"/>
      <c r="F589" s="489"/>
      <c r="G589" s="489"/>
      <c r="H589" s="340"/>
      <c r="I589" s="340"/>
      <c r="J589" s="340"/>
      <c r="K589" s="340"/>
      <c r="L589" s="340"/>
      <c r="M589" s="340"/>
      <c r="N589" s="340"/>
      <c r="O589" s="340"/>
      <c r="P589" s="340"/>
      <c r="Q589" s="340"/>
      <c r="R589" s="340"/>
      <c r="S589" s="340"/>
      <c r="T589" s="340"/>
      <c r="U589" s="340"/>
      <c r="V589" s="340"/>
      <c r="W589" s="340"/>
      <c r="X589" s="340"/>
      <c r="Y589" s="340"/>
      <c r="Z589" s="340"/>
      <c r="AA589" s="340"/>
      <c r="AB589" s="340"/>
    </row>
    <row r="590" ht="18.0" customHeight="1">
      <c r="A590" s="340"/>
      <c r="B590" s="340"/>
      <c r="C590" s="340"/>
      <c r="D590" s="340"/>
      <c r="E590" s="340"/>
      <c r="F590" s="489"/>
      <c r="G590" s="489"/>
      <c r="H590" s="340"/>
      <c r="I590" s="340"/>
      <c r="J590" s="340"/>
      <c r="K590" s="340"/>
      <c r="L590" s="340"/>
      <c r="M590" s="340"/>
      <c r="N590" s="340"/>
      <c r="O590" s="340"/>
      <c r="P590" s="340"/>
      <c r="Q590" s="340"/>
      <c r="R590" s="340"/>
      <c r="S590" s="340"/>
      <c r="T590" s="340"/>
      <c r="U590" s="340"/>
      <c r="V590" s="340"/>
      <c r="W590" s="340"/>
      <c r="X590" s="340"/>
      <c r="Y590" s="340"/>
      <c r="Z590" s="340"/>
      <c r="AA590" s="340"/>
      <c r="AB590" s="340"/>
    </row>
    <row r="591" ht="18.0" customHeight="1">
      <c r="A591" s="340"/>
      <c r="B591" s="340"/>
      <c r="C591" s="340"/>
      <c r="D591" s="340"/>
      <c r="E591" s="340"/>
      <c r="F591" s="489"/>
      <c r="G591" s="489"/>
      <c r="H591" s="340"/>
      <c r="I591" s="340"/>
      <c r="J591" s="340"/>
      <c r="K591" s="340"/>
      <c r="L591" s="340"/>
      <c r="M591" s="340"/>
      <c r="N591" s="340"/>
      <c r="O591" s="340"/>
      <c r="P591" s="340"/>
      <c r="Q591" s="340"/>
      <c r="R591" s="340"/>
      <c r="S591" s="340"/>
      <c r="T591" s="340"/>
      <c r="U591" s="340"/>
      <c r="V591" s="340"/>
      <c r="W591" s="340"/>
      <c r="X591" s="340"/>
      <c r="Y591" s="340"/>
      <c r="Z591" s="340"/>
      <c r="AA591" s="340"/>
      <c r="AB591" s="340"/>
    </row>
    <row r="592" ht="18.0" customHeight="1">
      <c r="A592" s="340"/>
      <c r="B592" s="340"/>
      <c r="C592" s="340"/>
      <c r="D592" s="340"/>
      <c r="E592" s="340"/>
      <c r="F592" s="489"/>
      <c r="G592" s="489"/>
      <c r="H592" s="340"/>
      <c r="I592" s="340"/>
      <c r="J592" s="340"/>
      <c r="K592" s="340"/>
      <c r="L592" s="340"/>
      <c r="M592" s="340"/>
      <c r="N592" s="340"/>
      <c r="O592" s="340"/>
      <c r="P592" s="340"/>
      <c r="Q592" s="340"/>
      <c r="R592" s="340"/>
      <c r="S592" s="340"/>
      <c r="T592" s="340"/>
      <c r="U592" s="340"/>
      <c r="V592" s="340"/>
      <c r="W592" s="340"/>
      <c r="X592" s="340"/>
      <c r="Y592" s="340"/>
      <c r="Z592" s="340"/>
      <c r="AA592" s="340"/>
      <c r="AB592" s="340"/>
    </row>
    <row r="593" ht="18.0" customHeight="1">
      <c r="A593" s="340"/>
      <c r="B593" s="340"/>
      <c r="C593" s="340"/>
      <c r="D593" s="340"/>
      <c r="E593" s="340"/>
      <c r="F593" s="489"/>
      <c r="G593" s="489"/>
      <c r="H593" s="340"/>
      <c r="I593" s="340"/>
      <c r="J593" s="340"/>
      <c r="K593" s="340"/>
      <c r="L593" s="340"/>
      <c r="M593" s="340"/>
      <c r="N593" s="340"/>
      <c r="O593" s="340"/>
      <c r="P593" s="340"/>
      <c r="Q593" s="340"/>
      <c r="R593" s="340"/>
      <c r="S593" s="340"/>
      <c r="T593" s="340"/>
      <c r="U593" s="340"/>
      <c r="V593" s="340"/>
      <c r="W593" s="340"/>
      <c r="X593" s="340"/>
      <c r="Y593" s="340"/>
      <c r="Z593" s="340"/>
      <c r="AA593" s="340"/>
      <c r="AB593" s="340"/>
    </row>
    <row r="594" ht="18.0" customHeight="1">
      <c r="A594" s="340"/>
      <c r="B594" s="340"/>
      <c r="C594" s="340"/>
      <c r="D594" s="340"/>
      <c r="E594" s="340"/>
      <c r="F594" s="489"/>
      <c r="G594" s="489"/>
      <c r="H594" s="340"/>
      <c r="I594" s="340"/>
      <c r="J594" s="340"/>
      <c r="K594" s="340"/>
      <c r="L594" s="340"/>
      <c r="M594" s="340"/>
      <c r="N594" s="340"/>
      <c r="O594" s="340"/>
      <c r="P594" s="340"/>
      <c r="Q594" s="340"/>
      <c r="R594" s="340"/>
      <c r="S594" s="340"/>
      <c r="T594" s="340"/>
      <c r="U594" s="340"/>
      <c r="V594" s="340"/>
      <c r="W594" s="340"/>
      <c r="X594" s="340"/>
      <c r="Y594" s="340"/>
      <c r="Z594" s="340"/>
      <c r="AA594" s="340"/>
      <c r="AB594" s="340"/>
    </row>
    <row r="595" ht="18.0" customHeight="1">
      <c r="A595" s="340"/>
      <c r="B595" s="340"/>
      <c r="C595" s="340"/>
      <c r="D595" s="340"/>
      <c r="E595" s="340"/>
      <c r="F595" s="489"/>
      <c r="G595" s="489"/>
      <c r="H595" s="340"/>
      <c r="I595" s="340"/>
      <c r="J595" s="340"/>
      <c r="K595" s="340"/>
      <c r="L595" s="340"/>
      <c r="M595" s="340"/>
      <c r="N595" s="340"/>
      <c r="O595" s="340"/>
      <c r="P595" s="340"/>
      <c r="Q595" s="340"/>
      <c r="R595" s="340"/>
      <c r="S595" s="340"/>
      <c r="T595" s="340"/>
      <c r="U595" s="340"/>
      <c r="V595" s="340"/>
      <c r="W595" s="340"/>
      <c r="X595" s="340"/>
      <c r="Y595" s="340"/>
      <c r="Z595" s="340"/>
      <c r="AA595" s="340"/>
      <c r="AB595" s="340"/>
    </row>
    <row r="596" ht="18.0" customHeight="1">
      <c r="A596" s="340"/>
      <c r="B596" s="340"/>
      <c r="C596" s="340"/>
      <c r="D596" s="340"/>
      <c r="E596" s="340"/>
      <c r="F596" s="489"/>
      <c r="G596" s="489"/>
      <c r="H596" s="340"/>
      <c r="I596" s="340"/>
      <c r="J596" s="340"/>
      <c r="K596" s="340"/>
      <c r="L596" s="340"/>
      <c r="M596" s="340"/>
      <c r="N596" s="340"/>
      <c r="O596" s="340"/>
      <c r="P596" s="340"/>
      <c r="Q596" s="340"/>
      <c r="R596" s="340"/>
      <c r="S596" s="340"/>
      <c r="T596" s="340"/>
      <c r="U596" s="340"/>
      <c r="V596" s="340"/>
      <c r="W596" s="340"/>
      <c r="X596" s="340"/>
      <c r="Y596" s="340"/>
      <c r="Z596" s="340"/>
      <c r="AA596" s="340"/>
      <c r="AB596" s="340"/>
    </row>
    <row r="597" ht="18.0" customHeight="1">
      <c r="A597" s="340"/>
      <c r="B597" s="340"/>
      <c r="C597" s="340"/>
      <c r="D597" s="340"/>
      <c r="E597" s="340"/>
      <c r="F597" s="489"/>
      <c r="G597" s="489"/>
      <c r="H597" s="340"/>
      <c r="I597" s="340"/>
      <c r="J597" s="340"/>
      <c r="K597" s="340"/>
      <c r="L597" s="340"/>
      <c r="M597" s="340"/>
      <c r="N597" s="340"/>
      <c r="O597" s="340"/>
      <c r="P597" s="340"/>
      <c r="Q597" s="340"/>
      <c r="R597" s="340"/>
      <c r="S597" s="340"/>
      <c r="T597" s="340"/>
      <c r="U597" s="340"/>
      <c r="V597" s="340"/>
      <c r="W597" s="340"/>
      <c r="X597" s="340"/>
      <c r="Y597" s="340"/>
      <c r="Z597" s="340"/>
      <c r="AA597" s="340"/>
      <c r="AB597" s="340"/>
    </row>
    <row r="598" ht="18.0" customHeight="1">
      <c r="A598" s="340"/>
      <c r="B598" s="340"/>
      <c r="C598" s="340"/>
      <c r="D598" s="340"/>
      <c r="E598" s="340"/>
      <c r="F598" s="489"/>
      <c r="G598" s="489"/>
      <c r="H598" s="340"/>
      <c r="I598" s="340"/>
      <c r="J598" s="340"/>
      <c r="K598" s="340"/>
      <c r="L598" s="340"/>
      <c r="M598" s="340"/>
      <c r="N598" s="340"/>
      <c r="O598" s="340"/>
      <c r="P598" s="340"/>
      <c r="Q598" s="340"/>
      <c r="R598" s="340"/>
      <c r="S598" s="340"/>
      <c r="T598" s="340"/>
      <c r="U598" s="340"/>
      <c r="V598" s="340"/>
      <c r="W598" s="340"/>
      <c r="X598" s="340"/>
      <c r="Y598" s="340"/>
      <c r="Z598" s="340"/>
      <c r="AA598" s="340"/>
      <c r="AB598" s="340"/>
    </row>
    <row r="599" ht="18.0" customHeight="1">
      <c r="A599" s="340"/>
      <c r="B599" s="340"/>
      <c r="C599" s="340"/>
      <c r="D599" s="340"/>
      <c r="E599" s="340"/>
      <c r="F599" s="489"/>
      <c r="G599" s="489"/>
      <c r="H599" s="340"/>
      <c r="I599" s="340"/>
      <c r="J599" s="340"/>
      <c r="K599" s="340"/>
      <c r="L599" s="340"/>
      <c r="M599" s="340"/>
      <c r="N599" s="340"/>
      <c r="O599" s="340"/>
      <c r="P599" s="340"/>
      <c r="Q599" s="340"/>
      <c r="R599" s="340"/>
      <c r="S599" s="340"/>
      <c r="T599" s="340"/>
      <c r="U599" s="340"/>
      <c r="V599" s="340"/>
      <c r="W599" s="340"/>
      <c r="X599" s="340"/>
      <c r="Y599" s="340"/>
      <c r="Z599" s="340"/>
      <c r="AA599" s="340"/>
      <c r="AB599" s="340"/>
    </row>
    <row r="600" ht="18.0" customHeight="1">
      <c r="A600" s="340"/>
      <c r="B600" s="340"/>
      <c r="C600" s="340"/>
      <c r="D600" s="340"/>
      <c r="E600" s="340"/>
      <c r="F600" s="489"/>
      <c r="G600" s="489"/>
      <c r="H600" s="340"/>
      <c r="I600" s="340"/>
      <c r="J600" s="340"/>
      <c r="K600" s="340"/>
      <c r="L600" s="340"/>
      <c r="M600" s="340"/>
      <c r="N600" s="340"/>
      <c r="O600" s="340"/>
      <c r="P600" s="340"/>
      <c r="Q600" s="340"/>
      <c r="R600" s="340"/>
      <c r="S600" s="340"/>
      <c r="T600" s="340"/>
      <c r="U600" s="340"/>
      <c r="V600" s="340"/>
      <c r="W600" s="340"/>
      <c r="X600" s="340"/>
      <c r="Y600" s="340"/>
      <c r="Z600" s="340"/>
      <c r="AA600" s="340"/>
      <c r="AB600" s="340"/>
    </row>
    <row r="601" ht="18.0" customHeight="1">
      <c r="A601" s="340"/>
      <c r="B601" s="340"/>
      <c r="C601" s="340"/>
      <c r="D601" s="340"/>
      <c r="E601" s="340"/>
      <c r="F601" s="489"/>
      <c r="G601" s="489"/>
      <c r="H601" s="340"/>
      <c r="I601" s="340"/>
      <c r="J601" s="340"/>
      <c r="K601" s="340"/>
      <c r="L601" s="340"/>
      <c r="M601" s="340"/>
      <c r="N601" s="340"/>
      <c r="O601" s="340"/>
      <c r="P601" s="340"/>
      <c r="Q601" s="340"/>
      <c r="R601" s="340"/>
      <c r="S601" s="340"/>
      <c r="T601" s="340"/>
      <c r="U601" s="340"/>
      <c r="V601" s="340"/>
      <c r="W601" s="340"/>
      <c r="X601" s="340"/>
      <c r="Y601" s="340"/>
      <c r="Z601" s="340"/>
      <c r="AA601" s="340"/>
      <c r="AB601" s="340"/>
    </row>
    <row r="602" ht="18.0" customHeight="1">
      <c r="A602" s="340"/>
      <c r="B602" s="340"/>
      <c r="C602" s="340"/>
      <c r="D602" s="340"/>
      <c r="E602" s="340"/>
      <c r="F602" s="489"/>
      <c r="G602" s="489"/>
      <c r="H602" s="340"/>
      <c r="I602" s="340"/>
      <c r="J602" s="340"/>
      <c r="K602" s="340"/>
      <c r="L602" s="340"/>
      <c r="M602" s="340"/>
      <c r="N602" s="340"/>
      <c r="O602" s="340"/>
      <c r="P602" s="340"/>
      <c r="Q602" s="340"/>
      <c r="R602" s="340"/>
      <c r="S602" s="340"/>
      <c r="T602" s="340"/>
      <c r="U602" s="340"/>
      <c r="V602" s="340"/>
      <c r="W602" s="340"/>
      <c r="X602" s="340"/>
      <c r="Y602" s="340"/>
      <c r="Z602" s="340"/>
      <c r="AA602" s="340"/>
      <c r="AB602" s="340"/>
    </row>
    <row r="603" ht="18.0" customHeight="1">
      <c r="A603" s="340"/>
      <c r="B603" s="340"/>
      <c r="C603" s="340"/>
      <c r="D603" s="340"/>
      <c r="E603" s="340"/>
      <c r="F603" s="489"/>
      <c r="G603" s="489"/>
      <c r="H603" s="340"/>
      <c r="I603" s="340"/>
      <c r="J603" s="340"/>
      <c r="K603" s="340"/>
      <c r="L603" s="340"/>
      <c r="M603" s="340"/>
      <c r="N603" s="340"/>
      <c r="O603" s="340"/>
      <c r="P603" s="340"/>
      <c r="Q603" s="340"/>
      <c r="R603" s="340"/>
      <c r="S603" s="340"/>
      <c r="T603" s="340"/>
      <c r="U603" s="340"/>
      <c r="V603" s="340"/>
      <c r="W603" s="340"/>
      <c r="X603" s="340"/>
      <c r="Y603" s="340"/>
      <c r="Z603" s="340"/>
      <c r="AA603" s="340"/>
      <c r="AB603" s="340"/>
    </row>
    <row r="604" ht="18.0" customHeight="1">
      <c r="A604" s="340"/>
      <c r="B604" s="340"/>
      <c r="C604" s="340"/>
      <c r="D604" s="340"/>
      <c r="E604" s="340"/>
      <c r="F604" s="489"/>
      <c r="G604" s="489"/>
      <c r="H604" s="340"/>
      <c r="I604" s="340"/>
      <c r="J604" s="340"/>
      <c r="K604" s="340"/>
      <c r="L604" s="340"/>
      <c r="M604" s="340"/>
      <c r="N604" s="340"/>
      <c r="O604" s="340"/>
      <c r="P604" s="340"/>
      <c r="Q604" s="340"/>
      <c r="R604" s="340"/>
      <c r="S604" s="340"/>
      <c r="T604" s="340"/>
      <c r="U604" s="340"/>
      <c r="V604" s="340"/>
      <c r="W604" s="340"/>
      <c r="X604" s="340"/>
      <c r="Y604" s="340"/>
      <c r="Z604" s="340"/>
      <c r="AA604" s="340"/>
      <c r="AB604" s="340"/>
    </row>
    <row r="605" ht="18.0" customHeight="1">
      <c r="A605" s="340"/>
      <c r="B605" s="340"/>
      <c r="C605" s="340"/>
      <c r="D605" s="340"/>
      <c r="E605" s="340"/>
      <c r="F605" s="489"/>
      <c r="G605" s="489"/>
      <c r="H605" s="340"/>
      <c r="I605" s="340"/>
      <c r="J605" s="340"/>
      <c r="K605" s="340"/>
      <c r="L605" s="340"/>
      <c r="M605" s="340"/>
      <c r="N605" s="340"/>
      <c r="O605" s="340"/>
      <c r="P605" s="340"/>
      <c r="Q605" s="340"/>
      <c r="R605" s="340"/>
      <c r="S605" s="340"/>
      <c r="T605" s="340"/>
      <c r="U605" s="340"/>
      <c r="V605" s="340"/>
      <c r="W605" s="340"/>
      <c r="X605" s="340"/>
      <c r="Y605" s="340"/>
      <c r="Z605" s="340"/>
      <c r="AA605" s="340"/>
      <c r="AB605" s="340"/>
    </row>
    <row r="606" ht="18.0" customHeight="1">
      <c r="A606" s="340"/>
      <c r="B606" s="340"/>
      <c r="C606" s="340"/>
      <c r="D606" s="340"/>
      <c r="E606" s="340"/>
      <c r="F606" s="489"/>
      <c r="G606" s="489"/>
      <c r="H606" s="340"/>
      <c r="I606" s="340"/>
      <c r="J606" s="340"/>
      <c r="K606" s="340"/>
      <c r="L606" s="340"/>
      <c r="M606" s="340"/>
      <c r="N606" s="340"/>
      <c r="O606" s="340"/>
      <c r="P606" s="340"/>
      <c r="Q606" s="340"/>
      <c r="R606" s="340"/>
      <c r="S606" s="340"/>
      <c r="T606" s="340"/>
      <c r="U606" s="340"/>
      <c r="V606" s="340"/>
      <c r="W606" s="340"/>
      <c r="X606" s="340"/>
      <c r="Y606" s="340"/>
      <c r="Z606" s="340"/>
      <c r="AA606" s="340"/>
      <c r="AB606" s="340"/>
    </row>
    <row r="607" ht="18.0" customHeight="1">
      <c r="A607" s="340"/>
      <c r="B607" s="340"/>
      <c r="C607" s="340"/>
      <c r="D607" s="340"/>
      <c r="E607" s="340"/>
      <c r="F607" s="489"/>
      <c r="G607" s="489"/>
      <c r="H607" s="340"/>
      <c r="I607" s="340"/>
      <c r="J607" s="340"/>
      <c r="K607" s="340"/>
      <c r="L607" s="340"/>
      <c r="M607" s="340"/>
      <c r="N607" s="340"/>
      <c r="O607" s="340"/>
      <c r="P607" s="340"/>
      <c r="Q607" s="340"/>
      <c r="R607" s="340"/>
      <c r="S607" s="340"/>
      <c r="T607" s="340"/>
      <c r="U607" s="340"/>
      <c r="V607" s="340"/>
      <c r="W607" s="340"/>
      <c r="X607" s="340"/>
      <c r="Y607" s="340"/>
      <c r="Z607" s="340"/>
      <c r="AA607" s="340"/>
      <c r="AB607" s="340"/>
    </row>
    <row r="608" ht="18.0" customHeight="1">
      <c r="A608" s="340"/>
      <c r="B608" s="340"/>
      <c r="C608" s="340"/>
      <c r="D608" s="340"/>
      <c r="E608" s="340"/>
      <c r="F608" s="489"/>
      <c r="G608" s="489"/>
      <c r="H608" s="340"/>
      <c r="I608" s="340"/>
      <c r="J608" s="340"/>
      <c r="K608" s="340"/>
      <c r="L608" s="340"/>
      <c r="M608" s="340"/>
      <c r="N608" s="340"/>
      <c r="O608" s="340"/>
      <c r="P608" s="340"/>
      <c r="Q608" s="340"/>
      <c r="R608" s="340"/>
      <c r="S608" s="340"/>
      <c r="T608" s="340"/>
      <c r="U608" s="340"/>
      <c r="V608" s="340"/>
      <c r="W608" s="340"/>
      <c r="X608" s="340"/>
      <c r="Y608" s="340"/>
      <c r="Z608" s="340"/>
      <c r="AA608" s="340"/>
      <c r="AB608" s="340"/>
    </row>
    <row r="609" ht="18.0" customHeight="1">
      <c r="A609" s="340"/>
      <c r="B609" s="340"/>
      <c r="C609" s="340"/>
      <c r="D609" s="340"/>
      <c r="E609" s="340"/>
      <c r="F609" s="489"/>
      <c r="G609" s="489"/>
      <c r="H609" s="340"/>
      <c r="I609" s="340"/>
      <c r="J609" s="340"/>
      <c r="K609" s="340"/>
      <c r="L609" s="340"/>
      <c r="M609" s="340"/>
      <c r="N609" s="340"/>
      <c r="O609" s="340"/>
      <c r="P609" s="340"/>
      <c r="Q609" s="340"/>
      <c r="R609" s="340"/>
      <c r="S609" s="340"/>
      <c r="T609" s="340"/>
      <c r="U609" s="340"/>
      <c r="V609" s="340"/>
      <c r="W609" s="340"/>
      <c r="X609" s="340"/>
      <c r="Y609" s="340"/>
      <c r="Z609" s="340"/>
      <c r="AA609" s="340"/>
      <c r="AB609" s="340"/>
    </row>
    <row r="610" ht="18.0" customHeight="1">
      <c r="A610" s="340"/>
      <c r="B610" s="340"/>
      <c r="C610" s="340"/>
      <c r="D610" s="340"/>
      <c r="E610" s="340"/>
      <c r="F610" s="489"/>
      <c r="G610" s="489"/>
      <c r="H610" s="340"/>
      <c r="I610" s="340"/>
      <c r="J610" s="340"/>
      <c r="K610" s="340"/>
      <c r="L610" s="340"/>
      <c r="M610" s="340"/>
      <c r="N610" s="340"/>
      <c r="O610" s="340"/>
      <c r="P610" s="340"/>
      <c r="Q610" s="340"/>
      <c r="R610" s="340"/>
      <c r="S610" s="340"/>
      <c r="T610" s="340"/>
      <c r="U610" s="340"/>
      <c r="V610" s="340"/>
      <c r="W610" s="340"/>
      <c r="X610" s="340"/>
      <c r="Y610" s="340"/>
      <c r="Z610" s="340"/>
      <c r="AA610" s="340"/>
      <c r="AB610" s="340"/>
    </row>
    <row r="611" ht="18.0" customHeight="1">
      <c r="A611" s="340"/>
      <c r="B611" s="340"/>
      <c r="C611" s="340"/>
      <c r="D611" s="340"/>
      <c r="E611" s="340"/>
      <c r="F611" s="489"/>
      <c r="G611" s="489"/>
      <c r="H611" s="340"/>
      <c r="I611" s="340"/>
      <c r="J611" s="340"/>
      <c r="K611" s="340"/>
      <c r="L611" s="340"/>
      <c r="M611" s="340"/>
      <c r="N611" s="340"/>
      <c r="O611" s="340"/>
      <c r="P611" s="340"/>
      <c r="Q611" s="340"/>
      <c r="R611" s="340"/>
      <c r="S611" s="340"/>
      <c r="T611" s="340"/>
      <c r="U611" s="340"/>
      <c r="V611" s="340"/>
      <c r="W611" s="340"/>
      <c r="X611" s="340"/>
      <c r="Y611" s="340"/>
      <c r="Z611" s="340"/>
      <c r="AA611" s="340"/>
      <c r="AB611" s="340"/>
    </row>
    <row r="612" ht="18.0" customHeight="1">
      <c r="A612" s="340"/>
      <c r="B612" s="340"/>
      <c r="C612" s="340"/>
      <c r="D612" s="340"/>
      <c r="E612" s="340"/>
      <c r="F612" s="489"/>
      <c r="G612" s="489"/>
      <c r="H612" s="340"/>
      <c r="I612" s="340"/>
      <c r="J612" s="340"/>
      <c r="K612" s="340"/>
      <c r="L612" s="340"/>
      <c r="M612" s="340"/>
      <c r="N612" s="340"/>
      <c r="O612" s="340"/>
      <c r="P612" s="340"/>
      <c r="Q612" s="340"/>
      <c r="R612" s="340"/>
      <c r="S612" s="340"/>
      <c r="T612" s="340"/>
      <c r="U612" s="340"/>
      <c r="V612" s="340"/>
      <c r="W612" s="340"/>
      <c r="X612" s="340"/>
      <c r="Y612" s="340"/>
      <c r="Z612" s="340"/>
      <c r="AA612" s="340"/>
      <c r="AB612" s="340"/>
    </row>
    <row r="613" ht="18.0" customHeight="1">
      <c r="A613" s="340"/>
      <c r="B613" s="340"/>
      <c r="C613" s="340"/>
      <c r="D613" s="340"/>
      <c r="E613" s="340"/>
      <c r="F613" s="489"/>
      <c r="G613" s="489"/>
      <c r="H613" s="340"/>
      <c r="I613" s="340"/>
      <c r="J613" s="340"/>
      <c r="K613" s="340"/>
      <c r="L613" s="340"/>
      <c r="M613" s="340"/>
      <c r="N613" s="340"/>
      <c r="O613" s="340"/>
      <c r="P613" s="340"/>
      <c r="Q613" s="340"/>
      <c r="R613" s="340"/>
      <c r="S613" s="340"/>
      <c r="T613" s="340"/>
      <c r="U613" s="340"/>
      <c r="V613" s="340"/>
      <c r="W613" s="340"/>
      <c r="X613" s="340"/>
      <c r="Y613" s="340"/>
      <c r="Z613" s="340"/>
      <c r="AA613" s="340"/>
      <c r="AB613" s="340"/>
    </row>
    <row r="614" ht="18.0" customHeight="1">
      <c r="A614" s="340"/>
      <c r="B614" s="340"/>
      <c r="C614" s="340"/>
      <c r="D614" s="340"/>
      <c r="E614" s="340"/>
      <c r="F614" s="489"/>
      <c r="G614" s="489"/>
      <c r="H614" s="340"/>
      <c r="I614" s="340"/>
      <c r="J614" s="340"/>
      <c r="K614" s="340"/>
      <c r="L614" s="340"/>
      <c r="M614" s="340"/>
      <c r="N614" s="340"/>
      <c r="O614" s="340"/>
      <c r="P614" s="340"/>
      <c r="Q614" s="340"/>
      <c r="R614" s="340"/>
      <c r="S614" s="340"/>
      <c r="T614" s="340"/>
      <c r="U614" s="340"/>
      <c r="V614" s="340"/>
      <c r="W614" s="340"/>
      <c r="X614" s="340"/>
      <c r="Y614" s="340"/>
      <c r="Z614" s="340"/>
      <c r="AA614" s="340"/>
      <c r="AB614" s="340"/>
    </row>
    <row r="615" ht="18.0" customHeight="1">
      <c r="A615" s="340"/>
      <c r="B615" s="340"/>
      <c r="C615" s="340"/>
      <c r="D615" s="340"/>
      <c r="E615" s="340"/>
      <c r="F615" s="489"/>
      <c r="G615" s="489"/>
      <c r="H615" s="340"/>
      <c r="I615" s="340"/>
      <c r="J615" s="340"/>
      <c r="K615" s="340"/>
      <c r="L615" s="340"/>
      <c r="M615" s="340"/>
      <c r="N615" s="340"/>
      <c r="O615" s="340"/>
      <c r="P615" s="340"/>
      <c r="Q615" s="340"/>
      <c r="R615" s="340"/>
      <c r="S615" s="340"/>
      <c r="T615" s="340"/>
      <c r="U615" s="340"/>
      <c r="V615" s="340"/>
      <c r="W615" s="340"/>
      <c r="X615" s="340"/>
      <c r="Y615" s="340"/>
      <c r="Z615" s="340"/>
      <c r="AA615" s="340"/>
      <c r="AB615" s="340"/>
    </row>
    <row r="616" ht="18.0" customHeight="1">
      <c r="A616" s="340"/>
      <c r="B616" s="340"/>
      <c r="C616" s="340"/>
      <c r="D616" s="340"/>
      <c r="E616" s="340"/>
      <c r="F616" s="489"/>
      <c r="G616" s="489"/>
      <c r="H616" s="340"/>
      <c r="I616" s="340"/>
      <c r="J616" s="340"/>
      <c r="K616" s="340"/>
      <c r="L616" s="340"/>
      <c r="M616" s="340"/>
      <c r="N616" s="340"/>
      <c r="O616" s="340"/>
      <c r="P616" s="340"/>
      <c r="Q616" s="340"/>
      <c r="R616" s="340"/>
      <c r="S616" s="340"/>
      <c r="T616" s="340"/>
      <c r="U616" s="340"/>
      <c r="V616" s="340"/>
      <c r="W616" s="340"/>
      <c r="X616" s="340"/>
      <c r="Y616" s="340"/>
      <c r="Z616" s="340"/>
      <c r="AA616" s="340"/>
      <c r="AB616" s="340"/>
    </row>
    <row r="617" ht="18.0" customHeight="1">
      <c r="A617" s="340"/>
      <c r="B617" s="340"/>
      <c r="C617" s="340"/>
      <c r="D617" s="340"/>
      <c r="E617" s="340"/>
      <c r="F617" s="489"/>
      <c r="G617" s="489"/>
      <c r="H617" s="340"/>
      <c r="I617" s="340"/>
      <c r="J617" s="340"/>
      <c r="K617" s="340"/>
      <c r="L617" s="340"/>
      <c r="M617" s="340"/>
      <c r="N617" s="340"/>
      <c r="O617" s="340"/>
      <c r="P617" s="340"/>
      <c r="Q617" s="340"/>
      <c r="R617" s="340"/>
      <c r="S617" s="340"/>
      <c r="T617" s="340"/>
      <c r="U617" s="340"/>
      <c r="V617" s="340"/>
      <c r="W617" s="340"/>
      <c r="X617" s="340"/>
      <c r="Y617" s="340"/>
      <c r="Z617" s="340"/>
      <c r="AA617" s="340"/>
      <c r="AB617" s="340"/>
    </row>
    <row r="618" ht="18.0" customHeight="1">
      <c r="A618" s="340"/>
      <c r="B618" s="340"/>
      <c r="C618" s="340"/>
      <c r="D618" s="340"/>
      <c r="E618" s="340"/>
      <c r="F618" s="489"/>
      <c r="G618" s="489"/>
      <c r="H618" s="340"/>
      <c r="I618" s="340"/>
      <c r="J618" s="340"/>
      <c r="K618" s="340"/>
      <c r="L618" s="340"/>
      <c r="M618" s="340"/>
      <c r="N618" s="340"/>
      <c r="O618" s="340"/>
      <c r="P618" s="340"/>
      <c r="Q618" s="340"/>
      <c r="R618" s="340"/>
      <c r="S618" s="340"/>
      <c r="T618" s="340"/>
      <c r="U618" s="340"/>
      <c r="V618" s="340"/>
      <c r="W618" s="340"/>
      <c r="X618" s="340"/>
      <c r="Y618" s="340"/>
      <c r="Z618" s="340"/>
      <c r="AA618" s="340"/>
      <c r="AB618" s="340"/>
    </row>
    <row r="619" ht="18.0" customHeight="1">
      <c r="A619" s="340"/>
      <c r="B619" s="340"/>
      <c r="C619" s="340"/>
      <c r="D619" s="340"/>
      <c r="E619" s="340"/>
      <c r="F619" s="489"/>
      <c r="G619" s="489"/>
      <c r="H619" s="340"/>
      <c r="I619" s="340"/>
      <c r="J619" s="340"/>
      <c r="K619" s="340"/>
      <c r="L619" s="340"/>
      <c r="M619" s="340"/>
      <c r="N619" s="340"/>
      <c r="O619" s="340"/>
      <c r="P619" s="340"/>
      <c r="Q619" s="340"/>
      <c r="R619" s="340"/>
      <c r="S619" s="340"/>
      <c r="T619" s="340"/>
      <c r="U619" s="340"/>
      <c r="V619" s="340"/>
      <c r="W619" s="340"/>
      <c r="X619" s="340"/>
      <c r="Y619" s="340"/>
      <c r="Z619" s="340"/>
      <c r="AA619" s="340"/>
      <c r="AB619" s="340"/>
    </row>
    <row r="620" ht="18.0" customHeight="1">
      <c r="A620" s="340"/>
      <c r="B620" s="340"/>
      <c r="C620" s="340"/>
      <c r="D620" s="340"/>
      <c r="E620" s="340"/>
      <c r="F620" s="489"/>
      <c r="G620" s="489"/>
      <c r="H620" s="340"/>
      <c r="I620" s="340"/>
      <c r="J620" s="340"/>
      <c r="K620" s="340"/>
      <c r="L620" s="340"/>
      <c r="M620" s="340"/>
      <c r="N620" s="340"/>
      <c r="O620" s="340"/>
      <c r="P620" s="340"/>
      <c r="Q620" s="340"/>
      <c r="R620" s="340"/>
      <c r="S620" s="340"/>
      <c r="T620" s="340"/>
      <c r="U620" s="340"/>
      <c r="V620" s="340"/>
      <c r="W620" s="340"/>
      <c r="X620" s="340"/>
      <c r="Y620" s="340"/>
      <c r="Z620" s="340"/>
      <c r="AA620" s="340"/>
      <c r="AB620" s="340"/>
    </row>
    <row r="621" ht="18.0" customHeight="1">
      <c r="A621" s="340"/>
      <c r="B621" s="340"/>
      <c r="C621" s="340"/>
      <c r="D621" s="340"/>
      <c r="E621" s="340"/>
      <c r="F621" s="489"/>
      <c r="G621" s="489"/>
      <c r="H621" s="340"/>
      <c r="I621" s="340"/>
      <c r="J621" s="340"/>
      <c r="K621" s="340"/>
      <c r="L621" s="340"/>
      <c r="M621" s="340"/>
      <c r="N621" s="340"/>
      <c r="O621" s="340"/>
      <c r="P621" s="340"/>
      <c r="Q621" s="340"/>
      <c r="R621" s="340"/>
      <c r="S621" s="340"/>
      <c r="T621" s="340"/>
      <c r="U621" s="340"/>
      <c r="V621" s="340"/>
      <c r="W621" s="340"/>
      <c r="X621" s="340"/>
      <c r="Y621" s="340"/>
      <c r="Z621" s="340"/>
      <c r="AA621" s="340"/>
      <c r="AB621" s="340"/>
    </row>
    <row r="622" ht="18.0" customHeight="1">
      <c r="A622" s="340"/>
      <c r="B622" s="340"/>
      <c r="C622" s="340"/>
      <c r="D622" s="340"/>
      <c r="E622" s="340"/>
      <c r="F622" s="489"/>
      <c r="G622" s="489"/>
      <c r="H622" s="340"/>
      <c r="I622" s="340"/>
      <c r="J622" s="340"/>
      <c r="K622" s="340"/>
      <c r="L622" s="340"/>
      <c r="M622" s="340"/>
      <c r="N622" s="340"/>
      <c r="O622" s="340"/>
      <c r="P622" s="340"/>
      <c r="Q622" s="340"/>
      <c r="R622" s="340"/>
      <c r="S622" s="340"/>
      <c r="T622" s="340"/>
      <c r="U622" s="340"/>
      <c r="V622" s="340"/>
      <c r="W622" s="340"/>
      <c r="X622" s="340"/>
      <c r="Y622" s="340"/>
      <c r="Z622" s="340"/>
      <c r="AA622" s="340"/>
      <c r="AB622" s="340"/>
    </row>
    <row r="623" ht="18.0" customHeight="1">
      <c r="A623" s="340"/>
      <c r="B623" s="340"/>
      <c r="C623" s="340"/>
      <c r="D623" s="340"/>
      <c r="E623" s="340"/>
      <c r="F623" s="489"/>
      <c r="G623" s="489"/>
      <c r="H623" s="340"/>
      <c r="I623" s="340"/>
      <c r="J623" s="340"/>
      <c r="K623" s="340"/>
      <c r="L623" s="340"/>
      <c r="M623" s="340"/>
      <c r="N623" s="340"/>
      <c r="O623" s="340"/>
      <c r="P623" s="340"/>
      <c r="Q623" s="340"/>
      <c r="R623" s="340"/>
      <c r="S623" s="340"/>
      <c r="T623" s="340"/>
      <c r="U623" s="340"/>
      <c r="V623" s="340"/>
      <c r="W623" s="340"/>
      <c r="X623" s="340"/>
      <c r="Y623" s="340"/>
      <c r="Z623" s="340"/>
      <c r="AA623" s="340"/>
      <c r="AB623" s="340"/>
    </row>
    <row r="624" ht="18.0" customHeight="1">
      <c r="A624" s="340"/>
      <c r="B624" s="340"/>
      <c r="C624" s="340"/>
      <c r="D624" s="340"/>
      <c r="E624" s="340"/>
      <c r="F624" s="489"/>
      <c r="G624" s="489"/>
      <c r="H624" s="340"/>
      <c r="I624" s="340"/>
      <c r="J624" s="340"/>
      <c r="K624" s="340"/>
      <c r="L624" s="340"/>
      <c r="M624" s="340"/>
      <c r="N624" s="340"/>
      <c r="O624" s="340"/>
      <c r="P624" s="340"/>
      <c r="Q624" s="340"/>
      <c r="R624" s="340"/>
      <c r="S624" s="340"/>
      <c r="T624" s="340"/>
      <c r="U624" s="340"/>
      <c r="V624" s="340"/>
      <c r="W624" s="340"/>
      <c r="X624" s="340"/>
      <c r="Y624" s="340"/>
      <c r="Z624" s="340"/>
      <c r="AA624" s="340"/>
      <c r="AB624" s="340"/>
    </row>
    <row r="625" ht="18.0" customHeight="1">
      <c r="A625" s="340"/>
      <c r="B625" s="340"/>
      <c r="C625" s="340"/>
      <c r="D625" s="340"/>
      <c r="E625" s="340"/>
      <c r="F625" s="489"/>
      <c r="G625" s="489"/>
      <c r="H625" s="340"/>
      <c r="I625" s="340"/>
      <c r="J625" s="340"/>
      <c r="K625" s="340"/>
      <c r="L625" s="340"/>
      <c r="M625" s="340"/>
      <c r="N625" s="340"/>
      <c r="O625" s="340"/>
      <c r="P625" s="340"/>
      <c r="Q625" s="340"/>
      <c r="R625" s="340"/>
      <c r="S625" s="340"/>
      <c r="T625" s="340"/>
      <c r="U625" s="340"/>
      <c r="V625" s="340"/>
      <c r="W625" s="340"/>
      <c r="X625" s="340"/>
      <c r="Y625" s="340"/>
      <c r="Z625" s="340"/>
      <c r="AA625" s="340"/>
      <c r="AB625" s="340"/>
    </row>
    <row r="626" ht="18.0" customHeight="1">
      <c r="A626" s="340"/>
      <c r="B626" s="340"/>
      <c r="C626" s="340"/>
      <c r="D626" s="340"/>
      <c r="E626" s="340"/>
      <c r="F626" s="489"/>
      <c r="G626" s="489"/>
      <c r="H626" s="340"/>
      <c r="I626" s="340"/>
      <c r="J626" s="340"/>
      <c r="K626" s="340"/>
      <c r="L626" s="340"/>
      <c r="M626" s="340"/>
      <c r="N626" s="340"/>
      <c r="O626" s="340"/>
      <c r="P626" s="340"/>
      <c r="Q626" s="340"/>
      <c r="R626" s="340"/>
      <c r="S626" s="340"/>
      <c r="T626" s="340"/>
      <c r="U626" s="340"/>
      <c r="V626" s="340"/>
      <c r="W626" s="340"/>
      <c r="X626" s="340"/>
      <c r="Y626" s="340"/>
      <c r="Z626" s="340"/>
      <c r="AA626" s="340"/>
      <c r="AB626" s="340"/>
    </row>
    <row r="627" ht="18.0" customHeight="1">
      <c r="A627" s="340"/>
      <c r="B627" s="340"/>
      <c r="C627" s="340"/>
      <c r="D627" s="340"/>
      <c r="E627" s="340"/>
      <c r="F627" s="489"/>
      <c r="G627" s="489"/>
      <c r="H627" s="340"/>
      <c r="I627" s="340"/>
      <c r="J627" s="340"/>
      <c r="K627" s="340"/>
      <c r="L627" s="340"/>
      <c r="M627" s="340"/>
      <c r="N627" s="340"/>
      <c r="O627" s="340"/>
      <c r="P627" s="340"/>
      <c r="Q627" s="340"/>
      <c r="R627" s="340"/>
      <c r="S627" s="340"/>
      <c r="T627" s="340"/>
      <c r="U627" s="340"/>
      <c r="V627" s="340"/>
      <c r="W627" s="340"/>
      <c r="X627" s="340"/>
      <c r="Y627" s="340"/>
      <c r="Z627" s="340"/>
      <c r="AA627" s="340"/>
      <c r="AB627" s="340"/>
    </row>
    <row r="628" ht="18.0" customHeight="1">
      <c r="A628" s="340"/>
      <c r="B628" s="340"/>
      <c r="C628" s="340"/>
      <c r="D628" s="340"/>
      <c r="E628" s="340"/>
      <c r="F628" s="489"/>
      <c r="G628" s="489"/>
      <c r="H628" s="340"/>
      <c r="I628" s="340"/>
      <c r="J628" s="340"/>
      <c r="K628" s="340"/>
      <c r="L628" s="340"/>
      <c r="M628" s="340"/>
      <c r="N628" s="340"/>
      <c r="O628" s="340"/>
      <c r="P628" s="340"/>
      <c r="Q628" s="340"/>
      <c r="R628" s="340"/>
      <c r="S628" s="340"/>
      <c r="T628" s="340"/>
      <c r="U628" s="340"/>
      <c r="V628" s="340"/>
      <c r="W628" s="340"/>
      <c r="X628" s="340"/>
      <c r="Y628" s="340"/>
      <c r="Z628" s="340"/>
      <c r="AA628" s="340"/>
      <c r="AB628" s="340"/>
    </row>
    <row r="629" ht="18.0" customHeight="1">
      <c r="A629" s="340"/>
      <c r="B629" s="340"/>
      <c r="C629" s="340"/>
      <c r="D629" s="340"/>
      <c r="E629" s="340"/>
      <c r="F629" s="489"/>
      <c r="G629" s="489"/>
      <c r="H629" s="340"/>
      <c r="I629" s="340"/>
      <c r="J629" s="340"/>
      <c r="K629" s="340"/>
      <c r="L629" s="340"/>
      <c r="M629" s="340"/>
      <c r="N629" s="340"/>
      <c r="O629" s="340"/>
      <c r="P629" s="340"/>
      <c r="Q629" s="340"/>
      <c r="R629" s="340"/>
      <c r="S629" s="340"/>
      <c r="T629" s="340"/>
      <c r="U629" s="340"/>
      <c r="V629" s="340"/>
      <c r="W629" s="340"/>
      <c r="X629" s="340"/>
      <c r="Y629" s="340"/>
      <c r="Z629" s="340"/>
      <c r="AA629" s="340"/>
      <c r="AB629" s="340"/>
    </row>
    <row r="630" ht="18.0" customHeight="1">
      <c r="A630" s="340"/>
      <c r="B630" s="340"/>
      <c r="C630" s="340"/>
      <c r="D630" s="340"/>
      <c r="E630" s="340"/>
      <c r="F630" s="489"/>
      <c r="G630" s="489"/>
      <c r="H630" s="340"/>
      <c r="I630" s="340"/>
      <c r="J630" s="340"/>
      <c r="K630" s="340"/>
      <c r="L630" s="340"/>
      <c r="M630" s="340"/>
      <c r="N630" s="340"/>
      <c r="O630" s="340"/>
      <c r="P630" s="340"/>
      <c r="Q630" s="340"/>
      <c r="R630" s="340"/>
      <c r="S630" s="340"/>
      <c r="T630" s="340"/>
      <c r="U630" s="340"/>
      <c r="V630" s="340"/>
      <c r="W630" s="340"/>
      <c r="X630" s="340"/>
      <c r="Y630" s="340"/>
      <c r="Z630" s="340"/>
      <c r="AA630" s="340"/>
      <c r="AB630" s="340"/>
    </row>
    <row r="631" ht="18.0" customHeight="1">
      <c r="A631" s="340"/>
      <c r="B631" s="340"/>
      <c r="C631" s="340"/>
      <c r="D631" s="340"/>
      <c r="E631" s="340"/>
      <c r="F631" s="489"/>
      <c r="G631" s="489"/>
      <c r="H631" s="340"/>
      <c r="I631" s="340"/>
      <c r="J631" s="340"/>
      <c r="K631" s="340"/>
      <c r="L631" s="340"/>
      <c r="M631" s="340"/>
      <c r="N631" s="340"/>
      <c r="O631" s="340"/>
      <c r="P631" s="340"/>
      <c r="Q631" s="340"/>
      <c r="R631" s="340"/>
      <c r="S631" s="340"/>
      <c r="T631" s="340"/>
      <c r="U631" s="340"/>
      <c r="V631" s="340"/>
      <c r="W631" s="340"/>
      <c r="X631" s="340"/>
      <c r="Y631" s="340"/>
      <c r="Z631" s="340"/>
      <c r="AA631" s="340"/>
      <c r="AB631" s="340"/>
    </row>
    <row r="632" ht="18.0" customHeight="1">
      <c r="A632" s="340"/>
      <c r="B632" s="340"/>
      <c r="C632" s="340"/>
      <c r="D632" s="340"/>
      <c r="E632" s="340"/>
      <c r="F632" s="489"/>
      <c r="G632" s="489"/>
      <c r="H632" s="340"/>
      <c r="I632" s="340"/>
      <c r="J632" s="340"/>
      <c r="K632" s="340"/>
      <c r="L632" s="340"/>
      <c r="M632" s="340"/>
      <c r="N632" s="340"/>
      <c r="O632" s="340"/>
      <c r="P632" s="340"/>
      <c r="Q632" s="340"/>
      <c r="R632" s="340"/>
      <c r="S632" s="340"/>
      <c r="T632" s="340"/>
      <c r="U632" s="340"/>
      <c r="V632" s="340"/>
      <c r="W632" s="340"/>
      <c r="X632" s="340"/>
      <c r="Y632" s="340"/>
      <c r="Z632" s="340"/>
      <c r="AA632" s="340"/>
      <c r="AB632" s="340"/>
    </row>
    <row r="633" ht="18.0" customHeight="1">
      <c r="A633" s="340"/>
      <c r="B633" s="340"/>
      <c r="C633" s="340"/>
      <c r="D633" s="340"/>
      <c r="E633" s="340"/>
      <c r="F633" s="489"/>
      <c r="G633" s="489"/>
      <c r="H633" s="340"/>
      <c r="I633" s="340"/>
      <c r="J633" s="340"/>
      <c r="K633" s="340"/>
      <c r="L633" s="340"/>
      <c r="M633" s="340"/>
      <c r="N633" s="340"/>
      <c r="O633" s="340"/>
      <c r="P633" s="340"/>
      <c r="Q633" s="340"/>
      <c r="R633" s="340"/>
      <c r="S633" s="340"/>
      <c r="T633" s="340"/>
      <c r="U633" s="340"/>
      <c r="V633" s="340"/>
      <c r="W633" s="340"/>
      <c r="X633" s="340"/>
      <c r="Y633" s="340"/>
      <c r="Z633" s="340"/>
      <c r="AA633" s="340"/>
      <c r="AB633" s="340"/>
    </row>
    <row r="634" ht="18.0" customHeight="1">
      <c r="A634" s="340"/>
      <c r="B634" s="340"/>
      <c r="C634" s="340"/>
      <c r="D634" s="340"/>
      <c r="E634" s="340"/>
      <c r="F634" s="489"/>
      <c r="G634" s="489"/>
      <c r="H634" s="340"/>
      <c r="I634" s="340"/>
      <c r="J634" s="340"/>
      <c r="K634" s="340"/>
      <c r="L634" s="340"/>
      <c r="M634" s="340"/>
      <c r="N634" s="340"/>
      <c r="O634" s="340"/>
      <c r="P634" s="340"/>
      <c r="Q634" s="340"/>
      <c r="R634" s="340"/>
      <c r="S634" s="340"/>
      <c r="T634" s="340"/>
      <c r="U634" s="340"/>
      <c r="V634" s="340"/>
      <c r="W634" s="340"/>
      <c r="X634" s="340"/>
      <c r="Y634" s="340"/>
      <c r="Z634" s="340"/>
      <c r="AA634" s="340"/>
      <c r="AB634" s="340"/>
    </row>
    <row r="635" ht="18.0" customHeight="1">
      <c r="A635" s="340"/>
      <c r="B635" s="340"/>
      <c r="C635" s="340"/>
      <c r="D635" s="340"/>
      <c r="E635" s="340"/>
      <c r="F635" s="489"/>
      <c r="G635" s="489"/>
      <c r="H635" s="340"/>
      <c r="I635" s="340"/>
      <c r="J635" s="340"/>
      <c r="K635" s="340"/>
      <c r="L635" s="340"/>
      <c r="M635" s="340"/>
      <c r="N635" s="340"/>
      <c r="O635" s="340"/>
      <c r="P635" s="340"/>
      <c r="Q635" s="340"/>
      <c r="R635" s="340"/>
      <c r="S635" s="340"/>
      <c r="T635" s="340"/>
      <c r="U635" s="340"/>
      <c r="V635" s="340"/>
      <c r="W635" s="340"/>
      <c r="X635" s="340"/>
      <c r="Y635" s="340"/>
      <c r="Z635" s="340"/>
      <c r="AA635" s="340"/>
      <c r="AB635" s="340"/>
    </row>
    <row r="636" ht="18.0" customHeight="1">
      <c r="A636" s="340"/>
      <c r="B636" s="340"/>
      <c r="C636" s="340"/>
      <c r="D636" s="340"/>
      <c r="E636" s="340"/>
      <c r="F636" s="489"/>
      <c r="G636" s="489"/>
      <c r="H636" s="340"/>
      <c r="I636" s="340"/>
      <c r="J636" s="340"/>
      <c r="K636" s="340"/>
      <c r="L636" s="340"/>
      <c r="M636" s="340"/>
      <c r="N636" s="340"/>
      <c r="O636" s="340"/>
      <c r="P636" s="340"/>
      <c r="Q636" s="340"/>
      <c r="R636" s="340"/>
      <c r="S636" s="340"/>
      <c r="T636" s="340"/>
      <c r="U636" s="340"/>
      <c r="V636" s="340"/>
      <c r="W636" s="340"/>
      <c r="X636" s="340"/>
      <c r="Y636" s="340"/>
      <c r="Z636" s="340"/>
      <c r="AA636" s="340"/>
      <c r="AB636" s="340"/>
    </row>
    <row r="637" ht="18.0" customHeight="1">
      <c r="A637" s="340"/>
      <c r="B637" s="340"/>
      <c r="C637" s="340"/>
      <c r="D637" s="340"/>
      <c r="E637" s="340"/>
      <c r="F637" s="489"/>
      <c r="G637" s="489"/>
      <c r="H637" s="340"/>
      <c r="I637" s="340"/>
      <c r="J637" s="340"/>
      <c r="K637" s="340"/>
      <c r="L637" s="340"/>
      <c r="M637" s="340"/>
      <c r="N637" s="340"/>
      <c r="O637" s="340"/>
      <c r="P637" s="340"/>
      <c r="Q637" s="340"/>
      <c r="R637" s="340"/>
      <c r="S637" s="340"/>
      <c r="T637" s="340"/>
      <c r="U637" s="340"/>
      <c r="V637" s="340"/>
      <c r="W637" s="340"/>
      <c r="X637" s="340"/>
      <c r="Y637" s="340"/>
      <c r="Z637" s="340"/>
      <c r="AA637" s="340"/>
      <c r="AB637" s="340"/>
    </row>
    <row r="638" ht="18.0" customHeight="1">
      <c r="A638" s="340"/>
      <c r="B638" s="340"/>
      <c r="C638" s="340"/>
      <c r="D638" s="340"/>
      <c r="E638" s="340"/>
      <c r="F638" s="489"/>
      <c r="G638" s="489"/>
      <c r="H638" s="340"/>
      <c r="I638" s="340"/>
      <c r="J638" s="340"/>
      <c r="K638" s="340"/>
      <c r="L638" s="340"/>
      <c r="M638" s="340"/>
      <c r="N638" s="340"/>
      <c r="O638" s="340"/>
      <c r="P638" s="340"/>
      <c r="Q638" s="340"/>
      <c r="R638" s="340"/>
      <c r="S638" s="340"/>
      <c r="T638" s="340"/>
      <c r="U638" s="340"/>
      <c r="V638" s="340"/>
      <c r="W638" s="340"/>
      <c r="X638" s="340"/>
      <c r="Y638" s="340"/>
      <c r="Z638" s="340"/>
      <c r="AA638" s="340"/>
      <c r="AB638" s="340"/>
    </row>
    <row r="639" ht="18.0" customHeight="1">
      <c r="A639" s="340"/>
      <c r="B639" s="340"/>
      <c r="C639" s="340"/>
      <c r="D639" s="340"/>
      <c r="E639" s="340"/>
      <c r="F639" s="489"/>
      <c r="G639" s="489"/>
      <c r="H639" s="340"/>
      <c r="I639" s="340"/>
      <c r="J639" s="340"/>
      <c r="K639" s="340"/>
      <c r="L639" s="340"/>
      <c r="M639" s="340"/>
      <c r="N639" s="340"/>
      <c r="O639" s="340"/>
      <c r="P639" s="340"/>
      <c r="Q639" s="340"/>
      <c r="R639" s="340"/>
      <c r="S639" s="340"/>
      <c r="T639" s="340"/>
      <c r="U639" s="340"/>
      <c r="V639" s="340"/>
      <c r="W639" s="340"/>
      <c r="X639" s="340"/>
      <c r="Y639" s="340"/>
      <c r="Z639" s="340"/>
      <c r="AA639" s="340"/>
      <c r="AB639" s="340"/>
    </row>
    <row r="640" ht="18.0" customHeight="1">
      <c r="A640" s="340"/>
      <c r="B640" s="340"/>
      <c r="C640" s="340"/>
      <c r="D640" s="340"/>
      <c r="E640" s="340"/>
      <c r="F640" s="489"/>
      <c r="G640" s="489"/>
      <c r="H640" s="340"/>
      <c r="I640" s="340"/>
      <c r="J640" s="340"/>
      <c r="K640" s="340"/>
      <c r="L640" s="340"/>
      <c r="M640" s="340"/>
      <c r="N640" s="340"/>
      <c r="O640" s="340"/>
      <c r="P640" s="340"/>
      <c r="Q640" s="340"/>
      <c r="R640" s="340"/>
      <c r="S640" s="340"/>
      <c r="T640" s="340"/>
      <c r="U640" s="340"/>
      <c r="V640" s="340"/>
      <c r="W640" s="340"/>
      <c r="X640" s="340"/>
      <c r="Y640" s="340"/>
      <c r="Z640" s="340"/>
      <c r="AA640" s="340"/>
      <c r="AB640" s="340"/>
    </row>
    <row r="641" ht="18.0" customHeight="1">
      <c r="A641" s="340"/>
      <c r="B641" s="340"/>
      <c r="C641" s="340"/>
      <c r="D641" s="340"/>
      <c r="E641" s="340"/>
      <c r="F641" s="489"/>
      <c r="G641" s="489"/>
      <c r="H641" s="340"/>
      <c r="I641" s="340"/>
      <c r="J641" s="340"/>
      <c r="K641" s="340"/>
      <c r="L641" s="340"/>
      <c r="M641" s="340"/>
      <c r="N641" s="340"/>
      <c r="O641" s="340"/>
      <c r="P641" s="340"/>
      <c r="Q641" s="340"/>
      <c r="R641" s="340"/>
      <c r="S641" s="340"/>
      <c r="T641" s="340"/>
      <c r="U641" s="340"/>
      <c r="V641" s="340"/>
      <c r="W641" s="340"/>
      <c r="X641" s="340"/>
      <c r="Y641" s="340"/>
      <c r="Z641" s="340"/>
      <c r="AA641" s="340"/>
      <c r="AB641" s="340"/>
    </row>
    <row r="642" ht="18.0" customHeight="1">
      <c r="A642" s="340"/>
      <c r="B642" s="340"/>
      <c r="C642" s="340"/>
      <c r="D642" s="340"/>
      <c r="E642" s="340"/>
      <c r="F642" s="489"/>
      <c r="G642" s="489"/>
      <c r="H642" s="340"/>
      <c r="I642" s="340"/>
      <c r="J642" s="340"/>
      <c r="K642" s="340"/>
      <c r="L642" s="340"/>
      <c r="M642" s="340"/>
      <c r="N642" s="340"/>
      <c r="O642" s="340"/>
      <c r="P642" s="340"/>
      <c r="Q642" s="340"/>
      <c r="R642" s="340"/>
      <c r="S642" s="340"/>
      <c r="T642" s="340"/>
      <c r="U642" s="340"/>
      <c r="V642" s="340"/>
      <c r="W642" s="340"/>
      <c r="X642" s="340"/>
      <c r="Y642" s="340"/>
      <c r="Z642" s="340"/>
      <c r="AA642" s="340"/>
      <c r="AB642" s="340"/>
    </row>
    <row r="643" ht="18.0" customHeight="1">
      <c r="A643" s="340"/>
      <c r="B643" s="340"/>
      <c r="C643" s="340"/>
      <c r="D643" s="340"/>
      <c r="E643" s="340"/>
      <c r="F643" s="489"/>
      <c r="G643" s="489"/>
      <c r="H643" s="340"/>
      <c r="I643" s="340"/>
      <c r="J643" s="340"/>
      <c r="K643" s="340"/>
      <c r="L643" s="340"/>
      <c r="M643" s="340"/>
      <c r="N643" s="340"/>
      <c r="O643" s="340"/>
      <c r="P643" s="340"/>
      <c r="Q643" s="340"/>
      <c r="R643" s="340"/>
      <c r="S643" s="340"/>
      <c r="T643" s="340"/>
      <c r="U643" s="340"/>
      <c r="V643" s="340"/>
      <c r="W643" s="340"/>
      <c r="X643" s="340"/>
      <c r="Y643" s="340"/>
      <c r="Z643" s="340"/>
      <c r="AA643" s="340"/>
      <c r="AB643" s="340"/>
    </row>
    <row r="644" ht="18.0" customHeight="1">
      <c r="A644" s="340"/>
      <c r="B644" s="340"/>
      <c r="C644" s="340"/>
      <c r="D644" s="340"/>
      <c r="E644" s="340"/>
      <c r="F644" s="489"/>
      <c r="G644" s="489"/>
      <c r="H644" s="340"/>
      <c r="I644" s="340"/>
      <c r="J644" s="340"/>
      <c r="K644" s="340"/>
      <c r="L644" s="340"/>
      <c r="M644" s="340"/>
      <c r="N644" s="340"/>
      <c r="O644" s="340"/>
      <c r="P644" s="340"/>
      <c r="Q644" s="340"/>
      <c r="R644" s="340"/>
      <c r="S644" s="340"/>
      <c r="T644" s="340"/>
      <c r="U644" s="340"/>
      <c r="V644" s="340"/>
      <c r="W644" s="340"/>
      <c r="X644" s="340"/>
      <c r="Y644" s="340"/>
      <c r="Z644" s="340"/>
      <c r="AA644" s="340"/>
      <c r="AB644" s="340"/>
    </row>
    <row r="645" ht="18.0" customHeight="1">
      <c r="A645" s="340"/>
      <c r="B645" s="340"/>
      <c r="C645" s="340"/>
      <c r="D645" s="340"/>
      <c r="E645" s="340"/>
      <c r="F645" s="489"/>
      <c r="G645" s="489"/>
      <c r="H645" s="340"/>
      <c r="I645" s="340"/>
      <c r="J645" s="340"/>
      <c r="K645" s="340"/>
      <c r="L645" s="340"/>
      <c r="M645" s="340"/>
      <c r="N645" s="340"/>
      <c r="O645" s="340"/>
      <c r="P645" s="340"/>
      <c r="Q645" s="340"/>
      <c r="R645" s="340"/>
      <c r="S645" s="340"/>
      <c r="T645" s="340"/>
      <c r="U645" s="340"/>
      <c r="V645" s="340"/>
      <c r="W645" s="340"/>
      <c r="X645" s="340"/>
      <c r="Y645" s="340"/>
      <c r="Z645" s="340"/>
      <c r="AA645" s="340"/>
      <c r="AB645" s="340"/>
    </row>
    <row r="646" ht="18.0" customHeight="1">
      <c r="A646" s="340"/>
      <c r="B646" s="340"/>
      <c r="C646" s="340"/>
      <c r="D646" s="340"/>
      <c r="E646" s="340"/>
      <c r="F646" s="489"/>
      <c r="G646" s="489"/>
      <c r="H646" s="340"/>
      <c r="I646" s="340"/>
      <c r="J646" s="340"/>
      <c r="K646" s="340"/>
      <c r="L646" s="340"/>
      <c r="M646" s="340"/>
      <c r="N646" s="340"/>
      <c r="O646" s="340"/>
      <c r="P646" s="340"/>
      <c r="Q646" s="340"/>
      <c r="R646" s="340"/>
      <c r="S646" s="340"/>
      <c r="T646" s="340"/>
      <c r="U646" s="340"/>
      <c r="V646" s="340"/>
      <c r="W646" s="340"/>
      <c r="X646" s="340"/>
      <c r="Y646" s="340"/>
      <c r="Z646" s="340"/>
      <c r="AA646" s="340"/>
      <c r="AB646" s="340"/>
    </row>
    <row r="647" ht="18.0" customHeight="1">
      <c r="A647" s="340"/>
      <c r="B647" s="340"/>
      <c r="C647" s="340"/>
      <c r="D647" s="340"/>
      <c r="E647" s="340"/>
      <c r="F647" s="489"/>
      <c r="G647" s="489"/>
      <c r="H647" s="340"/>
      <c r="I647" s="340"/>
      <c r="J647" s="340"/>
      <c r="K647" s="340"/>
      <c r="L647" s="340"/>
      <c r="M647" s="340"/>
      <c r="N647" s="340"/>
      <c r="O647" s="340"/>
      <c r="P647" s="340"/>
      <c r="Q647" s="340"/>
      <c r="R647" s="340"/>
      <c r="S647" s="340"/>
      <c r="T647" s="340"/>
      <c r="U647" s="340"/>
      <c r="V647" s="340"/>
      <c r="W647" s="340"/>
      <c r="X647" s="340"/>
      <c r="Y647" s="340"/>
      <c r="Z647" s="340"/>
      <c r="AA647" s="340"/>
      <c r="AB647" s="340"/>
    </row>
    <row r="648" ht="18.0" customHeight="1">
      <c r="A648" s="340"/>
      <c r="B648" s="340"/>
      <c r="C648" s="340"/>
      <c r="D648" s="340"/>
      <c r="E648" s="340"/>
      <c r="F648" s="489"/>
      <c r="G648" s="489"/>
      <c r="H648" s="340"/>
      <c r="I648" s="340"/>
      <c r="J648" s="340"/>
      <c r="K648" s="340"/>
      <c r="L648" s="340"/>
      <c r="M648" s="340"/>
      <c r="N648" s="340"/>
      <c r="O648" s="340"/>
      <c r="P648" s="340"/>
      <c r="Q648" s="340"/>
      <c r="R648" s="340"/>
      <c r="S648" s="340"/>
      <c r="T648" s="340"/>
      <c r="U648" s="340"/>
      <c r="V648" s="340"/>
      <c r="W648" s="340"/>
      <c r="X648" s="340"/>
      <c r="Y648" s="340"/>
      <c r="Z648" s="340"/>
      <c r="AA648" s="340"/>
      <c r="AB648" s="340"/>
    </row>
    <row r="649" ht="18.0" customHeight="1">
      <c r="A649" s="340"/>
      <c r="B649" s="340"/>
      <c r="C649" s="340"/>
      <c r="D649" s="340"/>
      <c r="E649" s="340"/>
      <c r="F649" s="489"/>
      <c r="G649" s="489"/>
      <c r="H649" s="340"/>
      <c r="I649" s="340"/>
      <c r="J649" s="340"/>
      <c r="K649" s="340"/>
      <c r="L649" s="340"/>
      <c r="M649" s="340"/>
      <c r="N649" s="340"/>
      <c r="O649" s="340"/>
      <c r="P649" s="340"/>
      <c r="Q649" s="340"/>
      <c r="R649" s="340"/>
      <c r="S649" s="340"/>
      <c r="T649" s="340"/>
      <c r="U649" s="340"/>
      <c r="V649" s="340"/>
      <c r="W649" s="340"/>
      <c r="X649" s="340"/>
      <c r="Y649" s="340"/>
      <c r="Z649" s="340"/>
      <c r="AA649" s="340"/>
      <c r="AB649" s="340"/>
    </row>
    <row r="650" ht="18.0" customHeight="1">
      <c r="A650" s="340"/>
      <c r="B650" s="340"/>
      <c r="C650" s="340"/>
      <c r="D650" s="340"/>
      <c r="E650" s="340"/>
      <c r="F650" s="489"/>
      <c r="G650" s="489"/>
      <c r="H650" s="340"/>
      <c r="I650" s="340"/>
      <c r="J650" s="340"/>
      <c r="K650" s="340"/>
      <c r="L650" s="340"/>
      <c r="M650" s="340"/>
      <c r="N650" s="340"/>
      <c r="O650" s="340"/>
      <c r="P650" s="340"/>
      <c r="Q650" s="340"/>
      <c r="R650" s="340"/>
      <c r="S650" s="340"/>
      <c r="T650" s="340"/>
      <c r="U650" s="340"/>
      <c r="V650" s="340"/>
      <c r="W650" s="340"/>
      <c r="X650" s="340"/>
      <c r="Y650" s="340"/>
      <c r="Z650" s="340"/>
      <c r="AA650" s="340"/>
      <c r="AB650" s="340"/>
    </row>
    <row r="651" ht="18.0" customHeight="1">
      <c r="A651" s="340"/>
      <c r="B651" s="340"/>
      <c r="C651" s="340"/>
      <c r="D651" s="340"/>
      <c r="E651" s="340"/>
      <c r="F651" s="489"/>
      <c r="G651" s="489"/>
      <c r="H651" s="340"/>
      <c r="I651" s="340"/>
      <c r="J651" s="340"/>
      <c r="K651" s="340"/>
      <c r="L651" s="340"/>
      <c r="M651" s="340"/>
      <c r="N651" s="340"/>
      <c r="O651" s="340"/>
      <c r="P651" s="340"/>
      <c r="Q651" s="340"/>
      <c r="R651" s="340"/>
      <c r="S651" s="340"/>
      <c r="T651" s="340"/>
      <c r="U651" s="340"/>
      <c r="V651" s="340"/>
      <c r="W651" s="340"/>
      <c r="X651" s="340"/>
      <c r="Y651" s="340"/>
      <c r="Z651" s="340"/>
      <c r="AA651" s="340"/>
      <c r="AB651" s="340"/>
    </row>
    <row r="652" ht="18.0" customHeight="1">
      <c r="A652" s="340"/>
      <c r="B652" s="340"/>
      <c r="C652" s="340"/>
      <c r="D652" s="340"/>
      <c r="E652" s="340"/>
      <c r="F652" s="489"/>
      <c r="G652" s="489"/>
      <c r="H652" s="340"/>
      <c r="I652" s="340"/>
      <c r="J652" s="340"/>
      <c r="K652" s="340"/>
      <c r="L652" s="340"/>
      <c r="M652" s="340"/>
      <c r="N652" s="340"/>
      <c r="O652" s="340"/>
      <c r="P652" s="340"/>
      <c r="Q652" s="340"/>
      <c r="R652" s="340"/>
      <c r="S652" s="340"/>
      <c r="T652" s="340"/>
      <c r="U652" s="340"/>
      <c r="V652" s="340"/>
      <c r="W652" s="340"/>
      <c r="X652" s="340"/>
      <c r="Y652" s="340"/>
      <c r="Z652" s="340"/>
      <c r="AA652" s="340"/>
      <c r="AB652" s="340"/>
    </row>
    <row r="653" ht="18.0" customHeight="1">
      <c r="A653" s="340"/>
      <c r="B653" s="340"/>
      <c r="C653" s="340"/>
      <c r="D653" s="340"/>
      <c r="E653" s="340"/>
      <c r="F653" s="489"/>
      <c r="G653" s="489"/>
      <c r="H653" s="340"/>
      <c r="I653" s="340"/>
      <c r="J653" s="340"/>
      <c r="K653" s="340"/>
      <c r="L653" s="340"/>
      <c r="M653" s="340"/>
      <c r="N653" s="340"/>
      <c r="O653" s="340"/>
      <c r="P653" s="340"/>
      <c r="Q653" s="340"/>
      <c r="R653" s="340"/>
      <c r="S653" s="340"/>
      <c r="T653" s="340"/>
      <c r="U653" s="340"/>
      <c r="V653" s="340"/>
      <c r="W653" s="340"/>
      <c r="X653" s="340"/>
      <c r="Y653" s="340"/>
      <c r="Z653" s="340"/>
      <c r="AA653" s="340"/>
      <c r="AB653" s="340"/>
    </row>
    <row r="654" ht="18.0" customHeight="1">
      <c r="A654" s="340"/>
      <c r="B654" s="340"/>
      <c r="C654" s="340"/>
      <c r="D654" s="340"/>
      <c r="E654" s="340"/>
      <c r="F654" s="489"/>
      <c r="G654" s="489"/>
      <c r="H654" s="340"/>
      <c r="I654" s="340"/>
      <c r="J654" s="340"/>
      <c r="K654" s="340"/>
      <c r="L654" s="340"/>
      <c r="M654" s="340"/>
      <c r="N654" s="340"/>
      <c r="O654" s="340"/>
      <c r="P654" s="340"/>
      <c r="Q654" s="340"/>
      <c r="R654" s="340"/>
      <c r="S654" s="340"/>
      <c r="T654" s="340"/>
      <c r="U654" s="340"/>
      <c r="V654" s="340"/>
      <c r="W654" s="340"/>
      <c r="X654" s="340"/>
      <c r="Y654" s="340"/>
      <c r="Z654" s="340"/>
      <c r="AA654" s="340"/>
      <c r="AB654" s="340"/>
    </row>
    <row r="655" ht="18.0" customHeight="1">
      <c r="A655" s="340"/>
      <c r="B655" s="340"/>
      <c r="C655" s="340"/>
      <c r="D655" s="340"/>
      <c r="E655" s="340"/>
      <c r="F655" s="489"/>
      <c r="G655" s="489"/>
      <c r="H655" s="340"/>
      <c r="I655" s="340"/>
      <c r="J655" s="340"/>
      <c r="K655" s="340"/>
      <c r="L655" s="340"/>
      <c r="M655" s="340"/>
      <c r="N655" s="340"/>
      <c r="O655" s="340"/>
      <c r="P655" s="340"/>
      <c r="Q655" s="340"/>
      <c r="R655" s="340"/>
      <c r="S655" s="340"/>
      <c r="T655" s="340"/>
      <c r="U655" s="340"/>
      <c r="V655" s="340"/>
      <c r="W655" s="340"/>
      <c r="X655" s="340"/>
      <c r="Y655" s="340"/>
      <c r="Z655" s="340"/>
      <c r="AA655" s="340"/>
      <c r="AB655" s="340"/>
    </row>
    <row r="656" ht="18.0" customHeight="1">
      <c r="A656" s="340"/>
      <c r="B656" s="340"/>
      <c r="C656" s="340"/>
      <c r="D656" s="340"/>
      <c r="E656" s="340"/>
      <c r="F656" s="489"/>
      <c r="G656" s="489"/>
      <c r="H656" s="340"/>
      <c r="I656" s="340"/>
      <c r="J656" s="340"/>
      <c r="K656" s="340"/>
      <c r="L656" s="340"/>
      <c r="M656" s="340"/>
      <c r="N656" s="340"/>
      <c r="O656" s="340"/>
      <c r="P656" s="340"/>
      <c r="Q656" s="340"/>
      <c r="R656" s="340"/>
      <c r="S656" s="340"/>
      <c r="T656" s="340"/>
      <c r="U656" s="340"/>
      <c r="V656" s="340"/>
      <c r="W656" s="340"/>
      <c r="X656" s="340"/>
      <c r="Y656" s="340"/>
      <c r="Z656" s="340"/>
      <c r="AA656" s="340"/>
      <c r="AB656" s="340"/>
    </row>
    <row r="657" ht="18.0" customHeight="1">
      <c r="A657" s="340"/>
      <c r="B657" s="340"/>
      <c r="C657" s="340"/>
      <c r="D657" s="340"/>
      <c r="E657" s="340"/>
      <c r="F657" s="489"/>
      <c r="G657" s="489"/>
      <c r="H657" s="340"/>
      <c r="I657" s="340"/>
      <c r="J657" s="340"/>
      <c r="K657" s="340"/>
      <c r="L657" s="340"/>
      <c r="M657" s="340"/>
      <c r="N657" s="340"/>
      <c r="O657" s="340"/>
      <c r="P657" s="340"/>
      <c r="Q657" s="340"/>
      <c r="R657" s="340"/>
      <c r="S657" s="340"/>
      <c r="T657" s="340"/>
      <c r="U657" s="340"/>
      <c r="V657" s="340"/>
      <c r="W657" s="340"/>
      <c r="X657" s="340"/>
      <c r="Y657" s="340"/>
      <c r="Z657" s="340"/>
      <c r="AA657" s="340"/>
      <c r="AB657" s="340"/>
    </row>
    <row r="658" ht="18.0" customHeight="1">
      <c r="A658" s="340"/>
      <c r="B658" s="340"/>
      <c r="C658" s="340"/>
      <c r="D658" s="340"/>
      <c r="E658" s="340"/>
      <c r="F658" s="489"/>
      <c r="G658" s="489"/>
      <c r="H658" s="340"/>
      <c r="I658" s="340"/>
      <c r="J658" s="340"/>
      <c r="K658" s="340"/>
      <c r="L658" s="340"/>
      <c r="M658" s="340"/>
      <c r="N658" s="340"/>
      <c r="O658" s="340"/>
      <c r="P658" s="340"/>
      <c r="Q658" s="340"/>
      <c r="R658" s="340"/>
      <c r="S658" s="340"/>
      <c r="T658" s="340"/>
      <c r="U658" s="340"/>
      <c r="V658" s="340"/>
      <c r="W658" s="340"/>
      <c r="X658" s="340"/>
      <c r="Y658" s="340"/>
      <c r="Z658" s="340"/>
      <c r="AA658" s="340"/>
      <c r="AB658" s="340"/>
    </row>
    <row r="659" ht="18.0" customHeight="1">
      <c r="A659" s="340"/>
      <c r="B659" s="340"/>
      <c r="C659" s="340"/>
      <c r="D659" s="340"/>
      <c r="E659" s="340"/>
      <c r="F659" s="489"/>
      <c r="G659" s="489"/>
      <c r="H659" s="340"/>
      <c r="I659" s="340"/>
      <c r="J659" s="340"/>
      <c r="K659" s="340"/>
      <c r="L659" s="340"/>
      <c r="M659" s="340"/>
      <c r="N659" s="340"/>
      <c r="O659" s="340"/>
      <c r="P659" s="340"/>
      <c r="Q659" s="340"/>
      <c r="R659" s="340"/>
      <c r="S659" s="340"/>
      <c r="T659" s="340"/>
      <c r="U659" s="340"/>
      <c r="V659" s="340"/>
      <c r="W659" s="340"/>
      <c r="X659" s="340"/>
      <c r="Y659" s="340"/>
      <c r="Z659" s="340"/>
      <c r="AA659" s="340"/>
      <c r="AB659" s="340"/>
    </row>
    <row r="660" ht="18.0" customHeight="1">
      <c r="A660" s="340"/>
      <c r="B660" s="340"/>
      <c r="C660" s="340"/>
      <c r="D660" s="340"/>
      <c r="E660" s="340"/>
      <c r="F660" s="489"/>
      <c r="G660" s="489"/>
      <c r="H660" s="340"/>
      <c r="I660" s="340"/>
      <c r="J660" s="340"/>
      <c r="K660" s="340"/>
      <c r="L660" s="340"/>
      <c r="M660" s="340"/>
      <c r="N660" s="340"/>
      <c r="O660" s="340"/>
      <c r="P660" s="340"/>
      <c r="Q660" s="340"/>
      <c r="R660" s="340"/>
      <c r="S660" s="340"/>
      <c r="T660" s="340"/>
      <c r="U660" s="340"/>
      <c r="V660" s="340"/>
      <c r="W660" s="340"/>
      <c r="X660" s="340"/>
      <c r="Y660" s="340"/>
      <c r="Z660" s="340"/>
      <c r="AA660" s="340"/>
      <c r="AB660" s="340"/>
    </row>
    <row r="661" ht="18.0" customHeight="1">
      <c r="A661" s="340"/>
      <c r="B661" s="340"/>
      <c r="C661" s="340"/>
      <c r="D661" s="340"/>
      <c r="E661" s="340"/>
      <c r="F661" s="489"/>
      <c r="G661" s="489"/>
      <c r="H661" s="340"/>
      <c r="I661" s="340"/>
      <c r="J661" s="340"/>
      <c r="K661" s="340"/>
      <c r="L661" s="340"/>
      <c r="M661" s="340"/>
      <c r="N661" s="340"/>
      <c r="O661" s="340"/>
      <c r="P661" s="340"/>
      <c r="Q661" s="340"/>
      <c r="R661" s="340"/>
      <c r="S661" s="340"/>
      <c r="T661" s="340"/>
      <c r="U661" s="340"/>
      <c r="V661" s="340"/>
      <c r="W661" s="340"/>
      <c r="X661" s="340"/>
      <c r="Y661" s="340"/>
      <c r="Z661" s="340"/>
      <c r="AA661" s="340"/>
      <c r="AB661" s="340"/>
    </row>
    <row r="662" ht="18.0" customHeight="1">
      <c r="A662" s="340"/>
      <c r="B662" s="340"/>
      <c r="C662" s="340"/>
      <c r="D662" s="340"/>
      <c r="E662" s="340"/>
      <c r="F662" s="489"/>
      <c r="G662" s="489"/>
      <c r="H662" s="340"/>
      <c r="I662" s="340"/>
      <c r="J662" s="340"/>
      <c r="K662" s="340"/>
      <c r="L662" s="340"/>
      <c r="M662" s="340"/>
      <c r="N662" s="340"/>
      <c r="O662" s="340"/>
      <c r="P662" s="340"/>
      <c r="Q662" s="340"/>
      <c r="R662" s="340"/>
      <c r="S662" s="340"/>
      <c r="T662" s="340"/>
      <c r="U662" s="340"/>
      <c r="V662" s="340"/>
      <c r="W662" s="340"/>
      <c r="X662" s="340"/>
      <c r="Y662" s="340"/>
      <c r="Z662" s="340"/>
      <c r="AA662" s="340"/>
      <c r="AB662" s="340"/>
    </row>
    <row r="663" ht="18.0" customHeight="1">
      <c r="A663" s="340"/>
      <c r="B663" s="340"/>
      <c r="C663" s="340"/>
      <c r="D663" s="340"/>
      <c r="E663" s="340"/>
      <c r="F663" s="489"/>
      <c r="G663" s="489"/>
      <c r="H663" s="340"/>
      <c r="I663" s="340"/>
      <c r="J663" s="340"/>
      <c r="K663" s="340"/>
      <c r="L663" s="340"/>
      <c r="M663" s="340"/>
      <c r="N663" s="340"/>
      <c r="O663" s="340"/>
      <c r="P663" s="340"/>
      <c r="Q663" s="340"/>
      <c r="R663" s="340"/>
      <c r="S663" s="340"/>
      <c r="T663" s="340"/>
      <c r="U663" s="340"/>
      <c r="V663" s="340"/>
      <c r="W663" s="340"/>
      <c r="X663" s="340"/>
      <c r="Y663" s="340"/>
      <c r="Z663" s="340"/>
      <c r="AA663" s="340"/>
      <c r="AB663" s="340"/>
    </row>
    <row r="664" ht="18.0" customHeight="1">
      <c r="A664" s="340"/>
      <c r="B664" s="340"/>
      <c r="C664" s="340"/>
      <c r="D664" s="340"/>
      <c r="E664" s="340"/>
      <c r="F664" s="489"/>
      <c r="G664" s="489"/>
      <c r="H664" s="340"/>
      <c r="I664" s="340"/>
      <c r="J664" s="340"/>
      <c r="K664" s="340"/>
      <c r="L664" s="340"/>
      <c r="M664" s="340"/>
      <c r="N664" s="340"/>
      <c r="O664" s="340"/>
      <c r="P664" s="340"/>
      <c r="Q664" s="340"/>
      <c r="R664" s="340"/>
      <c r="S664" s="340"/>
      <c r="T664" s="340"/>
      <c r="U664" s="340"/>
      <c r="V664" s="340"/>
      <c r="W664" s="340"/>
      <c r="X664" s="340"/>
      <c r="Y664" s="340"/>
      <c r="Z664" s="340"/>
      <c r="AA664" s="340"/>
      <c r="AB664" s="340"/>
    </row>
    <row r="665" ht="18.0" customHeight="1">
      <c r="A665" s="340"/>
      <c r="B665" s="340"/>
      <c r="C665" s="340"/>
      <c r="D665" s="340"/>
      <c r="E665" s="340"/>
      <c r="F665" s="489"/>
      <c r="G665" s="489"/>
      <c r="H665" s="340"/>
      <c r="I665" s="340"/>
      <c r="J665" s="340"/>
      <c r="K665" s="340"/>
      <c r="L665" s="340"/>
      <c r="M665" s="340"/>
      <c r="N665" s="340"/>
      <c r="O665" s="340"/>
      <c r="P665" s="340"/>
      <c r="Q665" s="340"/>
      <c r="R665" s="340"/>
      <c r="S665" s="340"/>
      <c r="T665" s="340"/>
      <c r="U665" s="340"/>
      <c r="V665" s="340"/>
      <c r="W665" s="340"/>
      <c r="X665" s="340"/>
      <c r="Y665" s="340"/>
      <c r="Z665" s="340"/>
      <c r="AA665" s="340"/>
      <c r="AB665" s="340"/>
    </row>
    <row r="666" ht="18.0" customHeight="1">
      <c r="A666" s="340"/>
      <c r="B666" s="340"/>
      <c r="C666" s="340"/>
      <c r="D666" s="340"/>
      <c r="E666" s="340"/>
      <c r="F666" s="489"/>
      <c r="G666" s="489"/>
      <c r="H666" s="340"/>
      <c r="I666" s="340"/>
      <c r="J666" s="340"/>
      <c r="K666" s="340"/>
      <c r="L666" s="340"/>
      <c r="M666" s="340"/>
      <c r="N666" s="340"/>
      <c r="O666" s="340"/>
      <c r="P666" s="340"/>
      <c r="Q666" s="340"/>
      <c r="R666" s="340"/>
      <c r="S666" s="340"/>
      <c r="T666" s="340"/>
      <c r="U666" s="340"/>
      <c r="V666" s="340"/>
      <c r="W666" s="340"/>
      <c r="X666" s="340"/>
      <c r="Y666" s="340"/>
      <c r="Z666" s="340"/>
      <c r="AA666" s="340"/>
      <c r="AB666" s="340"/>
    </row>
    <row r="667" ht="18.0" customHeight="1">
      <c r="A667" s="340"/>
      <c r="B667" s="340"/>
      <c r="C667" s="340"/>
      <c r="D667" s="340"/>
      <c r="E667" s="340"/>
      <c r="F667" s="489"/>
      <c r="G667" s="489"/>
      <c r="H667" s="340"/>
      <c r="I667" s="340"/>
      <c r="J667" s="340"/>
      <c r="K667" s="340"/>
      <c r="L667" s="340"/>
      <c r="M667" s="340"/>
      <c r="N667" s="340"/>
      <c r="O667" s="340"/>
      <c r="P667" s="340"/>
      <c r="Q667" s="340"/>
      <c r="R667" s="340"/>
      <c r="S667" s="340"/>
      <c r="T667" s="340"/>
      <c r="U667" s="340"/>
      <c r="V667" s="340"/>
      <c r="W667" s="340"/>
      <c r="X667" s="340"/>
      <c r="Y667" s="340"/>
      <c r="Z667" s="340"/>
      <c r="AA667" s="340"/>
      <c r="AB667" s="340"/>
    </row>
    <row r="668" ht="18.0" customHeight="1">
      <c r="A668" s="340"/>
      <c r="B668" s="340"/>
      <c r="C668" s="340"/>
      <c r="D668" s="340"/>
      <c r="E668" s="340"/>
      <c r="F668" s="489"/>
      <c r="G668" s="489"/>
      <c r="H668" s="340"/>
      <c r="I668" s="340"/>
      <c r="J668" s="340"/>
      <c r="K668" s="340"/>
      <c r="L668" s="340"/>
      <c r="M668" s="340"/>
      <c r="N668" s="340"/>
      <c r="O668" s="340"/>
      <c r="P668" s="340"/>
      <c r="Q668" s="340"/>
      <c r="R668" s="340"/>
      <c r="S668" s="340"/>
      <c r="T668" s="340"/>
      <c r="U668" s="340"/>
      <c r="V668" s="340"/>
      <c r="W668" s="340"/>
      <c r="X668" s="340"/>
      <c r="Y668" s="340"/>
      <c r="Z668" s="340"/>
      <c r="AA668" s="340"/>
      <c r="AB668" s="340"/>
    </row>
    <row r="669" ht="18.0" customHeight="1">
      <c r="A669" s="340"/>
      <c r="B669" s="340"/>
      <c r="C669" s="340"/>
      <c r="D669" s="340"/>
      <c r="E669" s="340"/>
      <c r="F669" s="489"/>
      <c r="G669" s="489"/>
      <c r="H669" s="340"/>
      <c r="I669" s="340"/>
      <c r="J669" s="340"/>
      <c r="K669" s="340"/>
      <c r="L669" s="340"/>
      <c r="M669" s="340"/>
      <c r="N669" s="340"/>
      <c r="O669" s="340"/>
      <c r="P669" s="340"/>
      <c r="Q669" s="340"/>
      <c r="R669" s="340"/>
      <c r="S669" s="340"/>
      <c r="T669" s="340"/>
      <c r="U669" s="340"/>
      <c r="V669" s="340"/>
      <c r="W669" s="340"/>
      <c r="X669" s="340"/>
      <c r="Y669" s="340"/>
      <c r="Z669" s="340"/>
      <c r="AA669" s="340"/>
      <c r="AB669" s="340"/>
    </row>
    <row r="670" ht="18.0" customHeight="1">
      <c r="A670" s="340"/>
      <c r="B670" s="340"/>
      <c r="C670" s="340"/>
      <c r="D670" s="340"/>
      <c r="E670" s="340"/>
      <c r="F670" s="489"/>
      <c r="G670" s="489"/>
      <c r="H670" s="340"/>
      <c r="I670" s="340"/>
      <c r="J670" s="340"/>
      <c r="K670" s="340"/>
      <c r="L670" s="340"/>
      <c r="M670" s="340"/>
      <c r="N670" s="340"/>
      <c r="O670" s="340"/>
      <c r="P670" s="340"/>
      <c r="Q670" s="340"/>
      <c r="R670" s="340"/>
      <c r="S670" s="340"/>
      <c r="T670" s="340"/>
      <c r="U670" s="340"/>
      <c r="V670" s="340"/>
      <c r="W670" s="340"/>
      <c r="X670" s="340"/>
      <c r="Y670" s="340"/>
      <c r="Z670" s="340"/>
      <c r="AA670" s="340"/>
      <c r="AB670" s="340"/>
    </row>
    <row r="671" ht="18.0" customHeight="1">
      <c r="A671" s="340"/>
      <c r="B671" s="340"/>
      <c r="C671" s="340"/>
      <c r="D671" s="340"/>
      <c r="E671" s="340"/>
      <c r="F671" s="489"/>
      <c r="G671" s="489"/>
      <c r="H671" s="340"/>
      <c r="I671" s="340"/>
      <c r="J671" s="340"/>
      <c r="K671" s="340"/>
      <c r="L671" s="340"/>
      <c r="M671" s="340"/>
      <c r="N671" s="340"/>
      <c r="O671" s="340"/>
      <c r="P671" s="340"/>
      <c r="Q671" s="340"/>
      <c r="R671" s="340"/>
      <c r="S671" s="340"/>
      <c r="T671" s="340"/>
      <c r="U671" s="340"/>
      <c r="V671" s="340"/>
      <c r="W671" s="340"/>
      <c r="X671" s="340"/>
      <c r="Y671" s="340"/>
      <c r="Z671" s="340"/>
      <c r="AA671" s="340"/>
      <c r="AB671" s="340"/>
    </row>
    <row r="672" ht="18.0" customHeight="1">
      <c r="A672" s="340"/>
      <c r="B672" s="340"/>
      <c r="C672" s="340"/>
      <c r="D672" s="340"/>
      <c r="E672" s="340"/>
      <c r="F672" s="489"/>
      <c r="G672" s="489"/>
      <c r="H672" s="340"/>
      <c r="I672" s="340"/>
      <c r="J672" s="340"/>
      <c r="K672" s="340"/>
      <c r="L672" s="340"/>
      <c r="M672" s="340"/>
      <c r="N672" s="340"/>
      <c r="O672" s="340"/>
      <c r="P672" s="340"/>
      <c r="Q672" s="340"/>
      <c r="R672" s="340"/>
      <c r="S672" s="340"/>
      <c r="T672" s="340"/>
      <c r="U672" s="340"/>
      <c r="V672" s="340"/>
      <c r="W672" s="340"/>
      <c r="X672" s="340"/>
      <c r="Y672" s="340"/>
      <c r="Z672" s="340"/>
      <c r="AA672" s="340"/>
      <c r="AB672" s="340"/>
    </row>
    <row r="673" ht="18.0" customHeight="1">
      <c r="A673" s="340"/>
      <c r="B673" s="340"/>
      <c r="C673" s="340"/>
      <c r="D673" s="340"/>
      <c r="E673" s="340"/>
      <c r="F673" s="489"/>
      <c r="G673" s="489"/>
      <c r="H673" s="340"/>
      <c r="I673" s="340"/>
      <c r="J673" s="340"/>
      <c r="K673" s="340"/>
      <c r="L673" s="340"/>
      <c r="M673" s="340"/>
      <c r="N673" s="340"/>
      <c r="O673" s="340"/>
      <c r="P673" s="340"/>
      <c r="Q673" s="340"/>
      <c r="R673" s="340"/>
      <c r="S673" s="340"/>
      <c r="T673" s="340"/>
      <c r="U673" s="340"/>
      <c r="V673" s="340"/>
      <c r="W673" s="340"/>
      <c r="X673" s="340"/>
      <c r="Y673" s="340"/>
      <c r="Z673" s="340"/>
      <c r="AA673" s="340"/>
      <c r="AB673" s="340"/>
    </row>
    <row r="674" ht="18.0" customHeight="1">
      <c r="A674" s="340"/>
      <c r="B674" s="340"/>
      <c r="C674" s="340"/>
      <c r="D674" s="340"/>
      <c r="E674" s="340"/>
      <c r="F674" s="489"/>
      <c r="G674" s="489"/>
      <c r="H674" s="340"/>
      <c r="I674" s="340"/>
      <c r="J674" s="340"/>
      <c r="K674" s="340"/>
      <c r="L674" s="340"/>
      <c r="M674" s="340"/>
      <c r="N674" s="340"/>
      <c r="O674" s="340"/>
      <c r="P674" s="340"/>
      <c r="Q674" s="340"/>
      <c r="R674" s="340"/>
      <c r="S674" s="340"/>
      <c r="T674" s="340"/>
      <c r="U674" s="340"/>
      <c r="V674" s="340"/>
      <c r="W674" s="340"/>
      <c r="X674" s="340"/>
      <c r="Y674" s="340"/>
      <c r="Z674" s="340"/>
      <c r="AA674" s="340"/>
      <c r="AB674" s="340"/>
    </row>
    <row r="675" ht="18.0" customHeight="1">
      <c r="A675" s="340"/>
      <c r="B675" s="340"/>
      <c r="C675" s="340"/>
      <c r="D675" s="340"/>
      <c r="E675" s="340"/>
      <c r="F675" s="489"/>
      <c r="G675" s="489"/>
      <c r="H675" s="340"/>
      <c r="I675" s="340"/>
      <c r="J675" s="340"/>
      <c r="K675" s="340"/>
      <c r="L675" s="340"/>
      <c r="M675" s="340"/>
      <c r="N675" s="340"/>
      <c r="O675" s="340"/>
      <c r="P675" s="340"/>
      <c r="Q675" s="340"/>
      <c r="R675" s="340"/>
      <c r="S675" s="340"/>
      <c r="T675" s="340"/>
      <c r="U675" s="340"/>
      <c r="V675" s="340"/>
      <c r="W675" s="340"/>
      <c r="X675" s="340"/>
      <c r="Y675" s="340"/>
      <c r="Z675" s="340"/>
      <c r="AA675" s="340"/>
      <c r="AB675" s="340"/>
    </row>
    <row r="676" ht="18.0" customHeight="1">
      <c r="A676" s="340"/>
      <c r="B676" s="340"/>
      <c r="C676" s="340"/>
      <c r="D676" s="340"/>
      <c r="E676" s="340"/>
      <c r="F676" s="489"/>
      <c r="G676" s="489"/>
      <c r="H676" s="340"/>
      <c r="I676" s="340"/>
      <c r="J676" s="340"/>
      <c r="K676" s="340"/>
      <c r="L676" s="340"/>
      <c r="M676" s="340"/>
      <c r="N676" s="340"/>
      <c r="O676" s="340"/>
      <c r="P676" s="340"/>
      <c r="Q676" s="340"/>
      <c r="R676" s="340"/>
      <c r="S676" s="340"/>
      <c r="T676" s="340"/>
      <c r="U676" s="340"/>
      <c r="V676" s="340"/>
      <c r="W676" s="340"/>
      <c r="X676" s="340"/>
      <c r="Y676" s="340"/>
      <c r="Z676" s="340"/>
      <c r="AA676" s="340"/>
      <c r="AB676" s="340"/>
    </row>
    <row r="677" ht="18.0" customHeight="1">
      <c r="A677" s="340"/>
      <c r="B677" s="340"/>
      <c r="C677" s="340"/>
      <c r="D677" s="340"/>
      <c r="E677" s="340"/>
      <c r="F677" s="489"/>
      <c r="G677" s="489"/>
      <c r="H677" s="340"/>
      <c r="I677" s="340"/>
      <c r="J677" s="340"/>
      <c r="K677" s="340"/>
      <c r="L677" s="340"/>
      <c r="M677" s="340"/>
      <c r="N677" s="340"/>
      <c r="O677" s="340"/>
      <c r="P677" s="340"/>
      <c r="Q677" s="340"/>
      <c r="R677" s="340"/>
      <c r="S677" s="340"/>
      <c r="T677" s="340"/>
      <c r="U677" s="340"/>
      <c r="V677" s="340"/>
      <c r="W677" s="340"/>
      <c r="X677" s="340"/>
      <c r="Y677" s="340"/>
      <c r="Z677" s="340"/>
      <c r="AA677" s="340"/>
      <c r="AB677" s="340"/>
    </row>
    <row r="678" ht="18.0" customHeight="1">
      <c r="A678" s="340"/>
      <c r="B678" s="340"/>
      <c r="C678" s="340"/>
      <c r="D678" s="340"/>
      <c r="E678" s="340"/>
      <c r="F678" s="489"/>
      <c r="G678" s="489"/>
      <c r="H678" s="340"/>
      <c r="I678" s="340"/>
      <c r="J678" s="340"/>
      <c r="K678" s="340"/>
      <c r="L678" s="340"/>
      <c r="M678" s="340"/>
      <c r="N678" s="340"/>
      <c r="O678" s="340"/>
      <c r="P678" s="340"/>
      <c r="Q678" s="340"/>
      <c r="R678" s="340"/>
      <c r="S678" s="340"/>
      <c r="T678" s="340"/>
      <c r="U678" s="340"/>
      <c r="V678" s="340"/>
      <c r="W678" s="340"/>
      <c r="X678" s="340"/>
      <c r="Y678" s="340"/>
      <c r="Z678" s="340"/>
      <c r="AA678" s="340"/>
      <c r="AB678" s="340"/>
    </row>
    <row r="679" ht="18.0" customHeight="1">
      <c r="A679" s="340"/>
      <c r="B679" s="340"/>
      <c r="C679" s="340"/>
      <c r="D679" s="340"/>
      <c r="E679" s="340"/>
      <c r="F679" s="489"/>
      <c r="G679" s="489"/>
      <c r="H679" s="340"/>
      <c r="I679" s="340"/>
      <c r="J679" s="340"/>
      <c r="K679" s="340"/>
      <c r="L679" s="340"/>
      <c r="M679" s="340"/>
      <c r="N679" s="340"/>
      <c r="O679" s="340"/>
      <c r="P679" s="340"/>
      <c r="Q679" s="340"/>
      <c r="R679" s="340"/>
      <c r="S679" s="340"/>
      <c r="T679" s="340"/>
      <c r="U679" s="340"/>
      <c r="V679" s="340"/>
      <c r="W679" s="340"/>
      <c r="X679" s="340"/>
      <c r="Y679" s="340"/>
      <c r="Z679" s="340"/>
      <c r="AA679" s="340"/>
      <c r="AB679" s="340"/>
    </row>
    <row r="680" ht="18.0" customHeight="1">
      <c r="A680" s="340"/>
      <c r="B680" s="340"/>
      <c r="C680" s="340"/>
      <c r="D680" s="340"/>
      <c r="E680" s="340"/>
      <c r="F680" s="489"/>
      <c r="G680" s="489"/>
      <c r="H680" s="340"/>
      <c r="I680" s="340"/>
      <c r="J680" s="340"/>
      <c r="K680" s="340"/>
      <c r="L680" s="340"/>
      <c r="M680" s="340"/>
      <c r="N680" s="340"/>
      <c r="O680" s="340"/>
      <c r="P680" s="340"/>
      <c r="Q680" s="340"/>
      <c r="R680" s="340"/>
      <c r="S680" s="340"/>
      <c r="T680" s="340"/>
      <c r="U680" s="340"/>
      <c r="V680" s="340"/>
      <c r="W680" s="340"/>
      <c r="X680" s="340"/>
      <c r="Y680" s="340"/>
      <c r="Z680" s="340"/>
      <c r="AA680" s="340"/>
      <c r="AB680" s="340"/>
    </row>
    <row r="681" ht="18.0" customHeight="1">
      <c r="A681" s="340"/>
      <c r="B681" s="340"/>
      <c r="C681" s="340"/>
      <c r="D681" s="340"/>
      <c r="E681" s="340"/>
      <c r="F681" s="489"/>
      <c r="G681" s="489"/>
      <c r="H681" s="340"/>
      <c r="I681" s="340"/>
      <c r="J681" s="340"/>
      <c r="K681" s="340"/>
      <c r="L681" s="340"/>
      <c r="M681" s="340"/>
      <c r="N681" s="340"/>
      <c r="O681" s="340"/>
      <c r="P681" s="340"/>
      <c r="Q681" s="340"/>
      <c r="R681" s="340"/>
      <c r="S681" s="340"/>
      <c r="T681" s="340"/>
      <c r="U681" s="340"/>
      <c r="V681" s="340"/>
      <c r="W681" s="340"/>
      <c r="X681" s="340"/>
      <c r="Y681" s="340"/>
      <c r="Z681" s="340"/>
      <c r="AA681" s="340"/>
      <c r="AB681" s="340"/>
    </row>
    <row r="682" ht="18.0" customHeight="1">
      <c r="A682" s="340"/>
      <c r="B682" s="340"/>
      <c r="C682" s="340"/>
      <c r="D682" s="340"/>
      <c r="E682" s="340"/>
      <c r="F682" s="489"/>
      <c r="G682" s="489"/>
      <c r="H682" s="340"/>
      <c r="I682" s="340"/>
      <c r="J682" s="340"/>
      <c r="K682" s="340"/>
      <c r="L682" s="340"/>
      <c r="M682" s="340"/>
      <c r="N682" s="340"/>
      <c r="O682" s="340"/>
      <c r="P682" s="340"/>
      <c r="Q682" s="340"/>
      <c r="R682" s="340"/>
      <c r="S682" s="340"/>
      <c r="T682" s="340"/>
      <c r="U682" s="340"/>
      <c r="V682" s="340"/>
      <c r="W682" s="340"/>
      <c r="X682" s="340"/>
      <c r="Y682" s="340"/>
      <c r="Z682" s="340"/>
      <c r="AA682" s="340"/>
      <c r="AB682" s="340"/>
    </row>
    <row r="683" ht="18.0" customHeight="1">
      <c r="A683" s="340"/>
      <c r="B683" s="340"/>
      <c r="C683" s="340"/>
      <c r="D683" s="340"/>
      <c r="E683" s="340"/>
      <c r="F683" s="489"/>
      <c r="G683" s="489"/>
      <c r="H683" s="340"/>
      <c r="I683" s="340"/>
      <c r="J683" s="340"/>
      <c r="K683" s="340"/>
      <c r="L683" s="340"/>
      <c r="M683" s="340"/>
      <c r="N683" s="340"/>
      <c r="O683" s="340"/>
      <c r="P683" s="340"/>
      <c r="Q683" s="340"/>
      <c r="R683" s="340"/>
      <c r="S683" s="340"/>
      <c r="T683" s="340"/>
      <c r="U683" s="340"/>
      <c r="V683" s="340"/>
      <c r="W683" s="340"/>
      <c r="X683" s="340"/>
      <c r="Y683" s="340"/>
      <c r="Z683" s="340"/>
      <c r="AA683" s="340"/>
      <c r="AB683" s="340"/>
    </row>
    <row r="684" ht="18.0" customHeight="1">
      <c r="A684" s="340"/>
      <c r="B684" s="340"/>
      <c r="C684" s="340"/>
      <c r="D684" s="340"/>
      <c r="E684" s="340"/>
      <c r="F684" s="489"/>
      <c r="G684" s="489"/>
      <c r="H684" s="340"/>
      <c r="I684" s="340"/>
      <c r="J684" s="340"/>
      <c r="K684" s="340"/>
      <c r="L684" s="340"/>
      <c r="M684" s="340"/>
      <c r="N684" s="340"/>
      <c r="O684" s="340"/>
      <c r="P684" s="340"/>
      <c r="Q684" s="340"/>
      <c r="R684" s="340"/>
      <c r="S684" s="340"/>
      <c r="T684" s="340"/>
      <c r="U684" s="340"/>
      <c r="V684" s="340"/>
      <c r="W684" s="340"/>
      <c r="X684" s="340"/>
      <c r="Y684" s="340"/>
      <c r="Z684" s="340"/>
      <c r="AA684" s="340"/>
      <c r="AB684" s="340"/>
    </row>
    <row r="685" ht="18.0" customHeight="1">
      <c r="A685" s="340"/>
      <c r="B685" s="340"/>
      <c r="C685" s="340"/>
      <c r="D685" s="340"/>
      <c r="E685" s="340"/>
      <c r="F685" s="489"/>
      <c r="G685" s="489"/>
      <c r="H685" s="340"/>
      <c r="I685" s="340"/>
      <c r="J685" s="340"/>
      <c r="K685" s="340"/>
      <c r="L685" s="340"/>
      <c r="M685" s="340"/>
      <c r="N685" s="340"/>
      <c r="O685" s="340"/>
      <c r="P685" s="340"/>
      <c r="Q685" s="340"/>
      <c r="R685" s="340"/>
      <c r="S685" s="340"/>
      <c r="T685" s="340"/>
      <c r="U685" s="340"/>
      <c r="V685" s="340"/>
      <c r="W685" s="340"/>
      <c r="X685" s="340"/>
      <c r="Y685" s="340"/>
      <c r="Z685" s="340"/>
      <c r="AA685" s="340"/>
      <c r="AB685" s="340"/>
    </row>
    <row r="686" ht="18.0" customHeight="1">
      <c r="A686" s="340"/>
      <c r="B686" s="340"/>
      <c r="C686" s="340"/>
      <c r="D686" s="340"/>
      <c r="E686" s="340"/>
      <c r="F686" s="489"/>
      <c r="G686" s="489"/>
      <c r="H686" s="340"/>
      <c r="I686" s="340"/>
      <c r="J686" s="340"/>
      <c r="K686" s="340"/>
      <c r="L686" s="340"/>
      <c r="M686" s="340"/>
      <c r="N686" s="340"/>
      <c r="O686" s="340"/>
      <c r="P686" s="340"/>
      <c r="Q686" s="340"/>
      <c r="R686" s="340"/>
      <c r="S686" s="340"/>
      <c r="T686" s="340"/>
      <c r="U686" s="340"/>
      <c r="V686" s="340"/>
      <c r="W686" s="340"/>
      <c r="X686" s="340"/>
      <c r="Y686" s="340"/>
      <c r="Z686" s="340"/>
      <c r="AA686" s="340"/>
      <c r="AB686" s="340"/>
    </row>
    <row r="687" ht="18.0" customHeight="1">
      <c r="A687" s="340"/>
      <c r="B687" s="340"/>
      <c r="C687" s="340"/>
      <c r="D687" s="340"/>
      <c r="E687" s="340"/>
      <c r="F687" s="489"/>
      <c r="G687" s="489"/>
      <c r="H687" s="340"/>
      <c r="I687" s="340"/>
      <c r="J687" s="340"/>
      <c r="K687" s="340"/>
      <c r="L687" s="340"/>
      <c r="M687" s="340"/>
      <c r="N687" s="340"/>
      <c r="O687" s="340"/>
      <c r="P687" s="340"/>
      <c r="Q687" s="340"/>
      <c r="R687" s="340"/>
      <c r="S687" s="340"/>
      <c r="T687" s="340"/>
      <c r="U687" s="340"/>
      <c r="V687" s="340"/>
      <c r="W687" s="340"/>
      <c r="X687" s="340"/>
      <c r="Y687" s="340"/>
      <c r="Z687" s="340"/>
      <c r="AA687" s="340"/>
      <c r="AB687" s="340"/>
    </row>
    <row r="688" ht="18.0" customHeight="1">
      <c r="A688" s="340"/>
      <c r="B688" s="340"/>
      <c r="C688" s="340"/>
      <c r="D688" s="340"/>
      <c r="E688" s="340"/>
      <c r="F688" s="489"/>
      <c r="G688" s="489"/>
      <c r="H688" s="340"/>
      <c r="I688" s="340"/>
      <c r="J688" s="340"/>
      <c r="K688" s="340"/>
      <c r="L688" s="340"/>
      <c r="M688" s="340"/>
      <c r="N688" s="340"/>
      <c r="O688" s="340"/>
      <c r="P688" s="340"/>
      <c r="Q688" s="340"/>
      <c r="R688" s="340"/>
      <c r="S688" s="340"/>
      <c r="T688" s="340"/>
      <c r="U688" s="340"/>
      <c r="V688" s="340"/>
      <c r="W688" s="340"/>
      <c r="X688" s="340"/>
      <c r="Y688" s="340"/>
      <c r="Z688" s="340"/>
      <c r="AA688" s="340"/>
      <c r="AB688" s="340"/>
    </row>
    <row r="689" ht="18.0" customHeight="1">
      <c r="A689" s="340"/>
      <c r="B689" s="340"/>
      <c r="C689" s="340"/>
      <c r="D689" s="340"/>
      <c r="E689" s="340"/>
      <c r="F689" s="489"/>
      <c r="G689" s="489"/>
      <c r="H689" s="340"/>
      <c r="I689" s="340"/>
      <c r="J689" s="340"/>
      <c r="K689" s="340"/>
      <c r="L689" s="340"/>
      <c r="M689" s="340"/>
      <c r="N689" s="340"/>
      <c r="O689" s="340"/>
      <c r="P689" s="340"/>
      <c r="Q689" s="340"/>
      <c r="R689" s="340"/>
      <c r="S689" s="340"/>
      <c r="T689" s="340"/>
      <c r="U689" s="340"/>
      <c r="V689" s="340"/>
      <c r="W689" s="340"/>
      <c r="X689" s="340"/>
      <c r="Y689" s="340"/>
      <c r="Z689" s="340"/>
      <c r="AA689" s="340"/>
      <c r="AB689" s="340"/>
    </row>
    <row r="690" ht="18.0" customHeight="1">
      <c r="A690" s="340"/>
      <c r="B690" s="340"/>
      <c r="C690" s="340"/>
      <c r="D690" s="340"/>
      <c r="E690" s="340"/>
      <c r="F690" s="489"/>
      <c r="G690" s="489"/>
      <c r="H690" s="340"/>
      <c r="I690" s="340"/>
      <c r="J690" s="340"/>
      <c r="K690" s="340"/>
      <c r="L690" s="340"/>
      <c r="M690" s="340"/>
      <c r="N690" s="340"/>
      <c r="O690" s="340"/>
      <c r="P690" s="340"/>
      <c r="Q690" s="340"/>
      <c r="R690" s="340"/>
      <c r="S690" s="340"/>
      <c r="T690" s="340"/>
      <c r="U690" s="340"/>
      <c r="V690" s="340"/>
      <c r="W690" s="340"/>
      <c r="X690" s="340"/>
      <c r="Y690" s="340"/>
      <c r="Z690" s="340"/>
      <c r="AA690" s="340"/>
      <c r="AB690" s="340"/>
    </row>
    <row r="691" ht="18.0" customHeight="1">
      <c r="A691" s="340"/>
      <c r="B691" s="340"/>
      <c r="C691" s="340"/>
      <c r="D691" s="340"/>
      <c r="E691" s="340"/>
      <c r="F691" s="489"/>
      <c r="G691" s="489"/>
      <c r="H691" s="340"/>
      <c r="I691" s="340"/>
      <c r="J691" s="340"/>
      <c r="K691" s="340"/>
      <c r="L691" s="340"/>
      <c r="M691" s="340"/>
      <c r="N691" s="340"/>
      <c r="O691" s="340"/>
      <c r="P691" s="340"/>
      <c r="Q691" s="340"/>
      <c r="R691" s="340"/>
      <c r="S691" s="340"/>
      <c r="T691" s="340"/>
      <c r="U691" s="340"/>
      <c r="V691" s="340"/>
      <c r="W691" s="340"/>
      <c r="X691" s="340"/>
      <c r="Y691" s="340"/>
      <c r="Z691" s="340"/>
      <c r="AA691" s="340"/>
      <c r="AB691" s="340"/>
    </row>
    <row r="692" ht="18.0" customHeight="1">
      <c r="A692" s="340"/>
      <c r="B692" s="340"/>
      <c r="C692" s="340"/>
      <c r="D692" s="340"/>
      <c r="E692" s="340"/>
      <c r="F692" s="489"/>
      <c r="G692" s="489"/>
      <c r="H692" s="340"/>
      <c r="I692" s="340"/>
      <c r="J692" s="340"/>
      <c r="K692" s="340"/>
      <c r="L692" s="340"/>
      <c r="M692" s="340"/>
      <c r="N692" s="340"/>
      <c r="O692" s="340"/>
      <c r="P692" s="340"/>
      <c r="Q692" s="340"/>
      <c r="R692" s="340"/>
      <c r="S692" s="340"/>
      <c r="T692" s="340"/>
      <c r="U692" s="340"/>
      <c r="V692" s="340"/>
      <c r="W692" s="340"/>
      <c r="X692" s="340"/>
      <c r="Y692" s="340"/>
      <c r="Z692" s="340"/>
      <c r="AA692" s="340"/>
      <c r="AB692" s="340"/>
    </row>
    <row r="693" ht="18.0" customHeight="1">
      <c r="A693" s="340"/>
      <c r="B693" s="340"/>
      <c r="C693" s="340"/>
      <c r="D693" s="340"/>
      <c r="E693" s="340"/>
      <c r="F693" s="489"/>
      <c r="G693" s="489"/>
      <c r="H693" s="340"/>
      <c r="I693" s="340"/>
      <c r="J693" s="340"/>
      <c r="K693" s="340"/>
      <c r="L693" s="340"/>
      <c r="M693" s="340"/>
      <c r="N693" s="340"/>
      <c r="O693" s="340"/>
      <c r="P693" s="340"/>
      <c r="Q693" s="340"/>
      <c r="R693" s="340"/>
      <c r="S693" s="340"/>
      <c r="T693" s="340"/>
      <c r="U693" s="340"/>
      <c r="V693" s="340"/>
      <c r="W693" s="340"/>
      <c r="X693" s="340"/>
      <c r="Y693" s="340"/>
      <c r="Z693" s="340"/>
      <c r="AA693" s="340"/>
      <c r="AB693" s="340"/>
    </row>
    <row r="694" ht="18.0" customHeight="1">
      <c r="A694" s="340"/>
      <c r="B694" s="340"/>
      <c r="C694" s="340"/>
      <c r="D694" s="340"/>
      <c r="E694" s="340"/>
      <c r="F694" s="489"/>
      <c r="G694" s="489"/>
      <c r="H694" s="340"/>
      <c r="I694" s="340"/>
      <c r="J694" s="340"/>
      <c r="K694" s="340"/>
      <c r="L694" s="340"/>
      <c r="M694" s="340"/>
      <c r="N694" s="340"/>
      <c r="O694" s="340"/>
      <c r="P694" s="340"/>
      <c r="Q694" s="340"/>
      <c r="R694" s="340"/>
      <c r="S694" s="340"/>
      <c r="T694" s="340"/>
      <c r="U694" s="340"/>
      <c r="V694" s="340"/>
      <c r="W694" s="340"/>
      <c r="X694" s="340"/>
      <c r="Y694" s="340"/>
      <c r="Z694" s="340"/>
      <c r="AA694" s="340"/>
      <c r="AB694" s="340"/>
    </row>
    <row r="695" ht="18.0" customHeight="1">
      <c r="A695" s="340"/>
      <c r="B695" s="340"/>
      <c r="C695" s="340"/>
      <c r="D695" s="340"/>
      <c r="E695" s="340"/>
      <c r="F695" s="489"/>
      <c r="G695" s="489"/>
      <c r="H695" s="340"/>
      <c r="I695" s="340"/>
      <c r="J695" s="340"/>
      <c r="K695" s="340"/>
      <c r="L695" s="340"/>
      <c r="M695" s="340"/>
      <c r="N695" s="340"/>
      <c r="O695" s="340"/>
      <c r="P695" s="340"/>
      <c r="Q695" s="340"/>
      <c r="R695" s="340"/>
      <c r="S695" s="340"/>
      <c r="T695" s="340"/>
      <c r="U695" s="340"/>
      <c r="V695" s="340"/>
      <c r="W695" s="340"/>
      <c r="X695" s="340"/>
      <c r="Y695" s="340"/>
      <c r="Z695" s="340"/>
      <c r="AA695" s="340"/>
      <c r="AB695" s="340"/>
    </row>
    <row r="696" ht="18.0" customHeight="1">
      <c r="A696" s="340"/>
      <c r="B696" s="340"/>
      <c r="C696" s="340"/>
      <c r="D696" s="340"/>
      <c r="E696" s="340"/>
      <c r="F696" s="489"/>
      <c r="G696" s="489"/>
      <c r="H696" s="340"/>
      <c r="I696" s="340"/>
      <c r="J696" s="340"/>
      <c r="K696" s="340"/>
      <c r="L696" s="340"/>
      <c r="M696" s="340"/>
      <c r="N696" s="340"/>
      <c r="O696" s="340"/>
      <c r="P696" s="340"/>
      <c r="Q696" s="340"/>
      <c r="R696" s="340"/>
      <c r="S696" s="340"/>
      <c r="T696" s="340"/>
      <c r="U696" s="340"/>
      <c r="V696" s="340"/>
      <c r="W696" s="340"/>
      <c r="X696" s="340"/>
      <c r="Y696" s="340"/>
      <c r="Z696" s="340"/>
      <c r="AA696" s="340"/>
      <c r="AB696" s="340"/>
    </row>
    <row r="697" ht="18.0" customHeight="1">
      <c r="A697" s="340"/>
      <c r="B697" s="340"/>
      <c r="C697" s="340"/>
      <c r="D697" s="340"/>
      <c r="E697" s="340"/>
      <c r="F697" s="489"/>
      <c r="G697" s="489"/>
      <c r="H697" s="340"/>
      <c r="I697" s="340"/>
      <c r="J697" s="340"/>
      <c r="K697" s="340"/>
      <c r="L697" s="340"/>
      <c r="M697" s="340"/>
      <c r="N697" s="340"/>
      <c r="O697" s="340"/>
      <c r="P697" s="340"/>
      <c r="Q697" s="340"/>
      <c r="R697" s="340"/>
      <c r="S697" s="340"/>
      <c r="T697" s="340"/>
      <c r="U697" s="340"/>
      <c r="V697" s="340"/>
      <c r="W697" s="340"/>
      <c r="X697" s="340"/>
      <c r="Y697" s="340"/>
      <c r="Z697" s="340"/>
      <c r="AA697" s="340"/>
      <c r="AB697" s="340"/>
    </row>
    <row r="698" ht="18.0" customHeight="1">
      <c r="A698" s="340"/>
      <c r="B698" s="340"/>
      <c r="C698" s="340"/>
      <c r="D698" s="340"/>
      <c r="E698" s="340"/>
      <c r="F698" s="489"/>
      <c r="G698" s="489"/>
      <c r="H698" s="340"/>
      <c r="I698" s="340"/>
      <c r="J698" s="340"/>
      <c r="K698" s="340"/>
      <c r="L698" s="340"/>
      <c r="M698" s="340"/>
      <c r="N698" s="340"/>
      <c r="O698" s="340"/>
      <c r="P698" s="340"/>
      <c r="Q698" s="340"/>
      <c r="R698" s="340"/>
      <c r="S698" s="340"/>
      <c r="T698" s="340"/>
      <c r="U698" s="340"/>
      <c r="V698" s="340"/>
      <c r="W698" s="340"/>
      <c r="X698" s="340"/>
      <c r="Y698" s="340"/>
      <c r="Z698" s="340"/>
      <c r="AA698" s="340"/>
      <c r="AB698" s="340"/>
    </row>
    <row r="699" ht="18.0" customHeight="1">
      <c r="A699" s="340"/>
      <c r="B699" s="340"/>
      <c r="C699" s="340"/>
      <c r="D699" s="340"/>
      <c r="E699" s="340"/>
      <c r="F699" s="489"/>
      <c r="G699" s="489"/>
      <c r="H699" s="340"/>
      <c r="I699" s="340"/>
      <c r="J699" s="340"/>
      <c r="K699" s="340"/>
      <c r="L699" s="340"/>
      <c r="M699" s="340"/>
      <c r="N699" s="340"/>
      <c r="O699" s="340"/>
      <c r="P699" s="340"/>
      <c r="Q699" s="340"/>
      <c r="R699" s="340"/>
      <c r="S699" s="340"/>
      <c r="T699" s="340"/>
      <c r="U699" s="340"/>
      <c r="V699" s="340"/>
      <c r="W699" s="340"/>
      <c r="X699" s="340"/>
      <c r="Y699" s="340"/>
      <c r="Z699" s="340"/>
      <c r="AA699" s="340"/>
      <c r="AB699" s="340"/>
    </row>
    <row r="700" ht="18.0" customHeight="1">
      <c r="A700" s="340"/>
      <c r="B700" s="340"/>
      <c r="C700" s="340"/>
      <c r="D700" s="340"/>
      <c r="E700" s="340"/>
      <c r="F700" s="489"/>
      <c r="G700" s="489"/>
      <c r="H700" s="340"/>
      <c r="I700" s="340"/>
      <c r="J700" s="340"/>
      <c r="K700" s="340"/>
      <c r="L700" s="340"/>
      <c r="M700" s="340"/>
      <c r="N700" s="340"/>
      <c r="O700" s="340"/>
      <c r="P700" s="340"/>
      <c r="Q700" s="340"/>
      <c r="R700" s="340"/>
      <c r="S700" s="340"/>
      <c r="T700" s="340"/>
      <c r="U700" s="340"/>
      <c r="V700" s="340"/>
      <c r="W700" s="340"/>
      <c r="X700" s="340"/>
      <c r="Y700" s="340"/>
      <c r="Z700" s="340"/>
      <c r="AA700" s="340"/>
      <c r="AB700" s="340"/>
    </row>
    <row r="701" ht="18.0" customHeight="1">
      <c r="A701" s="340"/>
      <c r="B701" s="340"/>
      <c r="C701" s="340"/>
      <c r="D701" s="340"/>
      <c r="E701" s="340"/>
      <c r="F701" s="489"/>
      <c r="G701" s="489"/>
      <c r="H701" s="340"/>
      <c r="I701" s="340"/>
      <c r="J701" s="340"/>
      <c r="K701" s="340"/>
      <c r="L701" s="340"/>
      <c r="M701" s="340"/>
      <c r="N701" s="340"/>
      <c r="O701" s="340"/>
      <c r="P701" s="340"/>
      <c r="Q701" s="340"/>
      <c r="R701" s="340"/>
      <c r="S701" s="340"/>
      <c r="T701" s="340"/>
      <c r="U701" s="340"/>
      <c r="V701" s="340"/>
      <c r="W701" s="340"/>
      <c r="X701" s="340"/>
      <c r="Y701" s="340"/>
      <c r="Z701" s="340"/>
      <c r="AA701" s="340"/>
      <c r="AB701" s="340"/>
    </row>
    <row r="702" ht="18.0" customHeight="1">
      <c r="A702" s="340"/>
      <c r="B702" s="340"/>
      <c r="C702" s="340"/>
      <c r="D702" s="340"/>
      <c r="E702" s="340"/>
      <c r="F702" s="489"/>
      <c r="G702" s="489"/>
      <c r="H702" s="340"/>
      <c r="I702" s="340"/>
      <c r="J702" s="340"/>
      <c r="K702" s="340"/>
      <c r="L702" s="340"/>
      <c r="M702" s="340"/>
      <c r="N702" s="340"/>
      <c r="O702" s="340"/>
      <c r="P702" s="340"/>
      <c r="Q702" s="340"/>
      <c r="R702" s="340"/>
      <c r="S702" s="340"/>
      <c r="T702" s="340"/>
      <c r="U702" s="340"/>
      <c r="V702" s="340"/>
      <c r="W702" s="340"/>
      <c r="X702" s="340"/>
      <c r="Y702" s="340"/>
      <c r="Z702" s="340"/>
      <c r="AA702" s="340"/>
      <c r="AB702" s="340"/>
    </row>
    <row r="703" ht="18.0" customHeight="1">
      <c r="A703" s="340"/>
      <c r="B703" s="340"/>
      <c r="C703" s="340"/>
      <c r="D703" s="340"/>
      <c r="E703" s="340"/>
      <c r="F703" s="489"/>
      <c r="G703" s="489"/>
      <c r="H703" s="340"/>
      <c r="I703" s="340"/>
      <c r="J703" s="340"/>
      <c r="K703" s="340"/>
      <c r="L703" s="340"/>
      <c r="M703" s="340"/>
      <c r="N703" s="340"/>
      <c r="O703" s="340"/>
      <c r="P703" s="340"/>
      <c r="Q703" s="340"/>
      <c r="R703" s="340"/>
      <c r="S703" s="340"/>
      <c r="T703" s="340"/>
      <c r="U703" s="340"/>
      <c r="V703" s="340"/>
      <c r="W703" s="340"/>
      <c r="X703" s="340"/>
      <c r="Y703" s="340"/>
      <c r="Z703" s="340"/>
      <c r="AA703" s="340"/>
      <c r="AB703" s="340"/>
    </row>
    <row r="704" ht="18.0" customHeight="1">
      <c r="A704" s="340"/>
      <c r="B704" s="340"/>
      <c r="C704" s="340"/>
      <c r="D704" s="340"/>
      <c r="E704" s="340"/>
      <c r="F704" s="489"/>
      <c r="G704" s="489"/>
      <c r="H704" s="340"/>
      <c r="I704" s="340"/>
      <c r="J704" s="340"/>
      <c r="K704" s="340"/>
      <c r="L704" s="340"/>
      <c r="M704" s="340"/>
      <c r="N704" s="340"/>
      <c r="O704" s="340"/>
      <c r="P704" s="340"/>
      <c r="Q704" s="340"/>
      <c r="R704" s="340"/>
      <c r="S704" s="340"/>
      <c r="T704" s="340"/>
      <c r="U704" s="340"/>
      <c r="V704" s="340"/>
      <c r="W704" s="340"/>
      <c r="X704" s="340"/>
      <c r="Y704" s="340"/>
      <c r="Z704" s="340"/>
      <c r="AA704" s="340"/>
      <c r="AB704" s="340"/>
    </row>
    <row r="705" ht="18.0" customHeight="1">
      <c r="A705" s="340"/>
      <c r="B705" s="340"/>
      <c r="C705" s="340"/>
      <c r="D705" s="340"/>
      <c r="E705" s="340"/>
      <c r="F705" s="489"/>
      <c r="G705" s="489"/>
      <c r="H705" s="340"/>
      <c r="I705" s="340"/>
      <c r="J705" s="340"/>
      <c r="K705" s="340"/>
      <c r="L705" s="340"/>
      <c r="M705" s="340"/>
      <c r="N705" s="340"/>
      <c r="O705" s="340"/>
      <c r="P705" s="340"/>
      <c r="Q705" s="340"/>
      <c r="R705" s="340"/>
      <c r="S705" s="340"/>
      <c r="T705" s="340"/>
      <c r="U705" s="340"/>
      <c r="V705" s="340"/>
      <c r="W705" s="340"/>
      <c r="X705" s="340"/>
      <c r="Y705" s="340"/>
      <c r="Z705" s="340"/>
      <c r="AA705" s="340"/>
      <c r="AB705" s="340"/>
    </row>
    <row r="706" ht="18.0" customHeight="1">
      <c r="A706" s="340"/>
      <c r="B706" s="340"/>
      <c r="C706" s="340"/>
      <c r="D706" s="340"/>
      <c r="E706" s="340"/>
      <c r="F706" s="489"/>
      <c r="G706" s="489"/>
      <c r="H706" s="340"/>
      <c r="I706" s="340"/>
      <c r="J706" s="340"/>
      <c r="K706" s="340"/>
      <c r="L706" s="340"/>
      <c r="M706" s="340"/>
      <c r="N706" s="340"/>
      <c r="O706" s="340"/>
      <c r="P706" s="340"/>
      <c r="Q706" s="340"/>
      <c r="R706" s="340"/>
      <c r="S706" s="340"/>
      <c r="T706" s="340"/>
      <c r="U706" s="340"/>
      <c r="V706" s="340"/>
      <c r="W706" s="340"/>
      <c r="X706" s="340"/>
      <c r="Y706" s="340"/>
      <c r="Z706" s="340"/>
      <c r="AA706" s="340"/>
      <c r="AB706" s="340"/>
    </row>
    <row r="707" ht="18.0" customHeight="1">
      <c r="A707" s="340"/>
      <c r="B707" s="340"/>
      <c r="C707" s="340"/>
      <c r="D707" s="340"/>
      <c r="E707" s="340"/>
      <c r="F707" s="489"/>
      <c r="G707" s="489"/>
      <c r="H707" s="340"/>
      <c r="I707" s="340"/>
      <c r="J707" s="340"/>
      <c r="K707" s="340"/>
      <c r="L707" s="340"/>
      <c r="M707" s="340"/>
      <c r="N707" s="340"/>
      <c r="O707" s="340"/>
      <c r="P707" s="340"/>
      <c r="Q707" s="340"/>
      <c r="R707" s="340"/>
      <c r="S707" s="340"/>
      <c r="T707" s="340"/>
      <c r="U707" s="340"/>
      <c r="V707" s="340"/>
      <c r="W707" s="340"/>
      <c r="X707" s="340"/>
      <c r="Y707" s="340"/>
      <c r="Z707" s="340"/>
      <c r="AA707" s="340"/>
      <c r="AB707" s="340"/>
    </row>
    <row r="708" ht="18.0" customHeight="1">
      <c r="A708" s="340"/>
      <c r="B708" s="340"/>
      <c r="C708" s="340"/>
      <c r="D708" s="340"/>
      <c r="E708" s="340"/>
      <c r="F708" s="489"/>
      <c r="G708" s="489"/>
      <c r="H708" s="340"/>
      <c r="I708" s="340"/>
      <c r="J708" s="340"/>
      <c r="K708" s="340"/>
      <c r="L708" s="340"/>
      <c r="M708" s="340"/>
      <c r="N708" s="340"/>
      <c r="O708" s="340"/>
      <c r="P708" s="340"/>
      <c r="Q708" s="340"/>
      <c r="R708" s="340"/>
      <c r="S708" s="340"/>
      <c r="T708" s="340"/>
      <c r="U708" s="340"/>
      <c r="V708" s="340"/>
      <c r="W708" s="340"/>
      <c r="X708" s="340"/>
      <c r="Y708" s="340"/>
      <c r="Z708" s="340"/>
      <c r="AA708" s="340"/>
      <c r="AB708" s="340"/>
    </row>
    <row r="709" ht="18.0" customHeight="1">
      <c r="A709" s="340"/>
      <c r="B709" s="340"/>
      <c r="C709" s="340"/>
      <c r="D709" s="340"/>
      <c r="E709" s="340"/>
      <c r="F709" s="489"/>
      <c r="G709" s="489"/>
      <c r="H709" s="340"/>
      <c r="I709" s="340"/>
      <c r="J709" s="340"/>
      <c r="K709" s="340"/>
      <c r="L709" s="340"/>
      <c r="M709" s="340"/>
      <c r="N709" s="340"/>
      <c r="O709" s="340"/>
      <c r="P709" s="340"/>
      <c r="Q709" s="340"/>
      <c r="R709" s="340"/>
      <c r="S709" s="340"/>
      <c r="T709" s="340"/>
      <c r="U709" s="340"/>
      <c r="V709" s="340"/>
      <c r="W709" s="340"/>
      <c r="X709" s="340"/>
      <c r="Y709" s="340"/>
      <c r="Z709" s="340"/>
      <c r="AA709" s="340"/>
      <c r="AB709" s="340"/>
    </row>
    <row r="710" ht="18.0" customHeight="1">
      <c r="A710" s="340"/>
      <c r="B710" s="340"/>
      <c r="C710" s="340"/>
      <c r="D710" s="340"/>
      <c r="E710" s="340"/>
      <c r="F710" s="489"/>
      <c r="G710" s="489"/>
      <c r="H710" s="340"/>
      <c r="I710" s="340"/>
      <c r="J710" s="340"/>
      <c r="K710" s="340"/>
      <c r="L710" s="340"/>
      <c r="M710" s="340"/>
      <c r="N710" s="340"/>
      <c r="O710" s="340"/>
      <c r="P710" s="340"/>
      <c r="Q710" s="340"/>
      <c r="R710" s="340"/>
      <c r="S710" s="340"/>
      <c r="T710" s="340"/>
      <c r="U710" s="340"/>
      <c r="V710" s="340"/>
      <c r="W710" s="340"/>
      <c r="X710" s="340"/>
      <c r="Y710" s="340"/>
      <c r="Z710" s="340"/>
      <c r="AA710" s="340"/>
      <c r="AB710" s="340"/>
    </row>
    <row r="711" ht="18.0" customHeight="1">
      <c r="A711" s="340"/>
      <c r="B711" s="340"/>
      <c r="C711" s="340"/>
      <c r="D711" s="340"/>
      <c r="E711" s="340"/>
      <c r="F711" s="489"/>
      <c r="G711" s="489"/>
      <c r="H711" s="340"/>
      <c r="I711" s="340"/>
      <c r="J711" s="340"/>
      <c r="K711" s="340"/>
      <c r="L711" s="340"/>
      <c r="M711" s="340"/>
      <c r="N711" s="340"/>
      <c r="O711" s="340"/>
      <c r="P711" s="340"/>
      <c r="Q711" s="340"/>
      <c r="R711" s="340"/>
      <c r="S711" s="340"/>
      <c r="T711" s="340"/>
      <c r="U711" s="340"/>
      <c r="V711" s="340"/>
      <c r="W711" s="340"/>
      <c r="X711" s="340"/>
      <c r="Y711" s="340"/>
      <c r="Z711" s="340"/>
      <c r="AA711" s="340"/>
      <c r="AB711" s="340"/>
    </row>
    <row r="712" ht="18.0" customHeight="1">
      <c r="A712" s="340"/>
      <c r="B712" s="340"/>
      <c r="C712" s="340"/>
      <c r="D712" s="340"/>
      <c r="E712" s="340"/>
      <c r="F712" s="489"/>
      <c r="G712" s="489"/>
      <c r="H712" s="340"/>
      <c r="I712" s="340"/>
      <c r="J712" s="340"/>
      <c r="K712" s="340"/>
      <c r="L712" s="340"/>
      <c r="M712" s="340"/>
      <c r="N712" s="340"/>
      <c r="O712" s="340"/>
      <c r="P712" s="340"/>
      <c r="Q712" s="340"/>
      <c r="R712" s="340"/>
      <c r="S712" s="340"/>
      <c r="T712" s="340"/>
      <c r="U712" s="340"/>
      <c r="V712" s="340"/>
      <c r="W712" s="340"/>
      <c r="X712" s="340"/>
      <c r="Y712" s="340"/>
      <c r="Z712" s="340"/>
      <c r="AA712" s="340"/>
      <c r="AB712" s="340"/>
    </row>
    <row r="713" ht="18.0" customHeight="1">
      <c r="A713" s="340"/>
      <c r="B713" s="340"/>
      <c r="C713" s="340"/>
      <c r="D713" s="340"/>
      <c r="E713" s="340"/>
      <c r="F713" s="489"/>
      <c r="G713" s="489"/>
      <c r="H713" s="340"/>
      <c r="I713" s="340"/>
      <c r="J713" s="340"/>
      <c r="K713" s="340"/>
      <c r="L713" s="340"/>
      <c r="M713" s="340"/>
      <c r="N713" s="340"/>
      <c r="O713" s="340"/>
      <c r="P713" s="340"/>
      <c r="Q713" s="340"/>
      <c r="R713" s="340"/>
      <c r="S713" s="340"/>
      <c r="T713" s="340"/>
      <c r="U713" s="340"/>
      <c r="V713" s="340"/>
      <c r="W713" s="340"/>
      <c r="X713" s="340"/>
      <c r="Y713" s="340"/>
      <c r="Z713" s="340"/>
      <c r="AA713" s="340"/>
      <c r="AB713" s="340"/>
    </row>
    <row r="714" ht="18.0" customHeight="1">
      <c r="A714" s="340"/>
      <c r="B714" s="340"/>
      <c r="C714" s="340"/>
      <c r="D714" s="340"/>
      <c r="E714" s="340"/>
      <c r="F714" s="489"/>
      <c r="G714" s="489"/>
      <c r="H714" s="340"/>
      <c r="I714" s="340"/>
      <c r="J714" s="340"/>
      <c r="K714" s="340"/>
      <c r="L714" s="340"/>
      <c r="M714" s="340"/>
      <c r="N714" s="340"/>
      <c r="O714" s="340"/>
      <c r="P714" s="340"/>
      <c r="Q714" s="340"/>
      <c r="R714" s="340"/>
      <c r="S714" s="340"/>
      <c r="T714" s="340"/>
      <c r="U714" s="340"/>
      <c r="V714" s="340"/>
      <c r="W714" s="340"/>
      <c r="X714" s="340"/>
      <c r="Y714" s="340"/>
      <c r="Z714" s="340"/>
      <c r="AA714" s="340"/>
      <c r="AB714" s="340"/>
    </row>
    <row r="715" ht="18.0" customHeight="1">
      <c r="A715" s="340"/>
      <c r="B715" s="340"/>
      <c r="C715" s="340"/>
      <c r="D715" s="340"/>
      <c r="E715" s="340"/>
      <c r="F715" s="489"/>
      <c r="G715" s="489"/>
      <c r="H715" s="340"/>
      <c r="I715" s="340"/>
      <c r="J715" s="340"/>
      <c r="K715" s="340"/>
      <c r="L715" s="340"/>
      <c r="M715" s="340"/>
      <c r="N715" s="340"/>
      <c r="O715" s="340"/>
      <c r="P715" s="340"/>
      <c r="Q715" s="340"/>
      <c r="R715" s="340"/>
      <c r="S715" s="340"/>
      <c r="T715" s="340"/>
      <c r="U715" s="340"/>
      <c r="V715" s="340"/>
      <c r="W715" s="340"/>
      <c r="X715" s="340"/>
      <c r="Y715" s="340"/>
      <c r="Z715" s="340"/>
      <c r="AA715" s="340"/>
      <c r="AB715" s="340"/>
    </row>
    <row r="716" ht="18.0" customHeight="1">
      <c r="A716" s="340"/>
      <c r="B716" s="340"/>
      <c r="C716" s="340"/>
      <c r="D716" s="340"/>
      <c r="E716" s="340"/>
      <c r="F716" s="489"/>
      <c r="G716" s="489"/>
      <c r="H716" s="340"/>
      <c r="I716" s="340"/>
      <c r="J716" s="340"/>
      <c r="K716" s="340"/>
      <c r="L716" s="340"/>
      <c r="M716" s="340"/>
      <c r="N716" s="340"/>
      <c r="O716" s="340"/>
      <c r="P716" s="340"/>
      <c r="Q716" s="340"/>
      <c r="R716" s="340"/>
      <c r="S716" s="340"/>
      <c r="T716" s="340"/>
      <c r="U716" s="340"/>
      <c r="V716" s="340"/>
      <c r="W716" s="340"/>
      <c r="X716" s="340"/>
      <c r="Y716" s="340"/>
      <c r="Z716" s="340"/>
      <c r="AA716" s="340"/>
      <c r="AB716" s="340"/>
    </row>
    <row r="717" ht="18.0" customHeight="1">
      <c r="A717" s="340"/>
      <c r="B717" s="340"/>
      <c r="C717" s="340"/>
      <c r="D717" s="340"/>
      <c r="E717" s="340"/>
      <c r="F717" s="489"/>
      <c r="G717" s="489"/>
      <c r="H717" s="340"/>
      <c r="I717" s="340"/>
      <c r="J717" s="340"/>
      <c r="K717" s="340"/>
      <c r="L717" s="340"/>
      <c r="M717" s="340"/>
      <c r="N717" s="340"/>
      <c r="O717" s="340"/>
      <c r="P717" s="340"/>
      <c r="Q717" s="340"/>
      <c r="R717" s="340"/>
      <c r="S717" s="340"/>
      <c r="T717" s="340"/>
      <c r="U717" s="340"/>
      <c r="V717" s="340"/>
      <c r="W717" s="340"/>
      <c r="X717" s="340"/>
      <c r="Y717" s="340"/>
      <c r="Z717" s="340"/>
      <c r="AA717" s="340"/>
      <c r="AB717" s="340"/>
    </row>
    <row r="718" ht="18.0" customHeight="1">
      <c r="A718" s="340"/>
      <c r="B718" s="340"/>
      <c r="C718" s="340"/>
      <c r="D718" s="340"/>
      <c r="E718" s="340"/>
      <c r="F718" s="489"/>
      <c r="G718" s="489"/>
      <c r="H718" s="340"/>
      <c r="I718" s="340"/>
      <c r="J718" s="340"/>
      <c r="K718" s="340"/>
      <c r="L718" s="340"/>
      <c r="M718" s="340"/>
      <c r="N718" s="340"/>
      <c r="O718" s="340"/>
      <c r="P718" s="340"/>
      <c r="Q718" s="340"/>
      <c r="R718" s="340"/>
      <c r="S718" s="340"/>
      <c r="T718" s="340"/>
      <c r="U718" s="340"/>
      <c r="V718" s="340"/>
      <c r="W718" s="340"/>
      <c r="X718" s="340"/>
      <c r="Y718" s="340"/>
      <c r="Z718" s="340"/>
      <c r="AA718" s="340"/>
      <c r="AB718" s="340"/>
    </row>
    <row r="719" ht="18.0" customHeight="1">
      <c r="A719" s="340"/>
      <c r="B719" s="340"/>
      <c r="C719" s="340"/>
      <c r="D719" s="340"/>
      <c r="E719" s="340"/>
      <c r="F719" s="489"/>
      <c r="G719" s="489"/>
      <c r="H719" s="340"/>
      <c r="I719" s="340"/>
      <c r="J719" s="340"/>
      <c r="K719" s="340"/>
      <c r="L719" s="340"/>
      <c r="M719" s="340"/>
      <c r="N719" s="340"/>
      <c r="O719" s="340"/>
      <c r="P719" s="340"/>
      <c r="Q719" s="340"/>
      <c r="R719" s="340"/>
      <c r="S719" s="340"/>
      <c r="T719" s="340"/>
      <c r="U719" s="340"/>
      <c r="V719" s="340"/>
      <c r="W719" s="340"/>
      <c r="X719" s="340"/>
      <c r="Y719" s="340"/>
      <c r="Z719" s="340"/>
      <c r="AA719" s="340"/>
      <c r="AB719" s="340"/>
    </row>
    <row r="720" ht="18.0" customHeight="1">
      <c r="A720" s="340"/>
      <c r="B720" s="340"/>
      <c r="C720" s="340"/>
      <c r="D720" s="340"/>
      <c r="E720" s="340"/>
      <c r="F720" s="489"/>
      <c r="G720" s="489"/>
      <c r="H720" s="340"/>
      <c r="I720" s="340"/>
      <c r="J720" s="340"/>
      <c r="K720" s="340"/>
      <c r="L720" s="340"/>
      <c r="M720" s="340"/>
      <c r="N720" s="340"/>
      <c r="O720" s="340"/>
      <c r="P720" s="340"/>
      <c r="Q720" s="340"/>
      <c r="R720" s="340"/>
      <c r="S720" s="340"/>
      <c r="T720" s="340"/>
      <c r="U720" s="340"/>
      <c r="V720" s="340"/>
      <c r="W720" s="340"/>
      <c r="X720" s="340"/>
      <c r="Y720" s="340"/>
      <c r="Z720" s="340"/>
      <c r="AA720" s="340"/>
      <c r="AB720" s="340"/>
    </row>
    <row r="721" ht="18.0" customHeight="1">
      <c r="A721" s="340"/>
      <c r="B721" s="340"/>
      <c r="C721" s="340"/>
      <c r="D721" s="340"/>
      <c r="E721" s="340"/>
      <c r="F721" s="489"/>
      <c r="G721" s="489"/>
      <c r="H721" s="340"/>
      <c r="I721" s="340"/>
      <c r="J721" s="340"/>
      <c r="K721" s="340"/>
      <c r="L721" s="340"/>
      <c r="M721" s="340"/>
      <c r="N721" s="340"/>
      <c r="O721" s="340"/>
      <c r="P721" s="340"/>
      <c r="Q721" s="340"/>
      <c r="R721" s="340"/>
      <c r="S721" s="340"/>
      <c r="T721" s="340"/>
      <c r="U721" s="340"/>
      <c r="V721" s="340"/>
      <c r="W721" s="340"/>
      <c r="X721" s="340"/>
      <c r="Y721" s="340"/>
      <c r="Z721" s="340"/>
      <c r="AA721" s="340"/>
      <c r="AB721" s="340"/>
    </row>
    <row r="722" ht="18.0" customHeight="1">
      <c r="A722" s="340"/>
      <c r="B722" s="340"/>
      <c r="C722" s="340"/>
      <c r="D722" s="340"/>
      <c r="E722" s="340"/>
      <c r="F722" s="489"/>
      <c r="G722" s="489"/>
      <c r="H722" s="340"/>
      <c r="I722" s="340"/>
      <c r="J722" s="340"/>
      <c r="K722" s="340"/>
      <c r="L722" s="340"/>
      <c r="M722" s="340"/>
      <c r="N722" s="340"/>
      <c r="O722" s="340"/>
      <c r="P722" s="340"/>
      <c r="Q722" s="340"/>
      <c r="R722" s="340"/>
      <c r="S722" s="340"/>
      <c r="T722" s="340"/>
      <c r="U722" s="340"/>
      <c r="V722" s="340"/>
      <c r="W722" s="340"/>
      <c r="X722" s="340"/>
      <c r="Y722" s="340"/>
      <c r="Z722" s="340"/>
      <c r="AA722" s="340"/>
      <c r="AB722" s="340"/>
    </row>
    <row r="723" ht="18.0" customHeight="1">
      <c r="A723" s="340"/>
      <c r="B723" s="340"/>
      <c r="C723" s="340"/>
      <c r="D723" s="340"/>
      <c r="E723" s="340"/>
      <c r="F723" s="489"/>
      <c r="G723" s="489"/>
      <c r="H723" s="340"/>
      <c r="I723" s="340"/>
      <c r="J723" s="340"/>
      <c r="K723" s="340"/>
      <c r="L723" s="340"/>
      <c r="M723" s="340"/>
      <c r="N723" s="340"/>
      <c r="O723" s="340"/>
      <c r="P723" s="340"/>
      <c r="Q723" s="340"/>
      <c r="R723" s="340"/>
      <c r="S723" s="340"/>
      <c r="T723" s="340"/>
      <c r="U723" s="340"/>
      <c r="V723" s="340"/>
      <c r="W723" s="340"/>
      <c r="X723" s="340"/>
      <c r="Y723" s="340"/>
      <c r="Z723" s="340"/>
      <c r="AA723" s="340"/>
      <c r="AB723" s="340"/>
    </row>
    <row r="724" ht="18.0" customHeight="1">
      <c r="A724" s="340"/>
      <c r="B724" s="340"/>
      <c r="C724" s="340"/>
      <c r="D724" s="340"/>
      <c r="E724" s="340"/>
      <c r="F724" s="489"/>
      <c r="G724" s="489"/>
      <c r="H724" s="340"/>
      <c r="I724" s="340"/>
      <c r="J724" s="340"/>
      <c r="K724" s="340"/>
      <c r="L724" s="340"/>
      <c r="M724" s="340"/>
      <c r="N724" s="340"/>
      <c r="O724" s="340"/>
      <c r="P724" s="340"/>
      <c r="Q724" s="340"/>
      <c r="R724" s="340"/>
      <c r="S724" s="340"/>
      <c r="T724" s="340"/>
      <c r="U724" s="340"/>
      <c r="V724" s="340"/>
      <c r="W724" s="340"/>
      <c r="X724" s="340"/>
      <c r="Y724" s="340"/>
      <c r="Z724" s="340"/>
      <c r="AA724" s="340"/>
      <c r="AB724" s="340"/>
    </row>
    <row r="725" ht="18.0" customHeight="1">
      <c r="A725" s="340"/>
      <c r="B725" s="340"/>
      <c r="C725" s="340"/>
      <c r="D725" s="340"/>
      <c r="E725" s="340"/>
      <c r="F725" s="489"/>
      <c r="G725" s="489"/>
      <c r="H725" s="340"/>
      <c r="I725" s="340"/>
      <c r="J725" s="340"/>
      <c r="K725" s="340"/>
      <c r="L725" s="340"/>
      <c r="M725" s="340"/>
      <c r="N725" s="340"/>
      <c r="O725" s="340"/>
      <c r="P725" s="340"/>
      <c r="Q725" s="340"/>
      <c r="R725" s="340"/>
      <c r="S725" s="340"/>
      <c r="T725" s="340"/>
      <c r="U725" s="340"/>
      <c r="V725" s="340"/>
      <c r="W725" s="340"/>
      <c r="X725" s="340"/>
      <c r="Y725" s="340"/>
      <c r="Z725" s="340"/>
      <c r="AA725" s="340"/>
      <c r="AB725" s="340"/>
    </row>
    <row r="726" ht="18.0" customHeight="1">
      <c r="A726" s="340"/>
      <c r="B726" s="340"/>
      <c r="C726" s="340"/>
      <c r="D726" s="340"/>
      <c r="E726" s="340"/>
      <c r="F726" s="489"/>
      <c r="G726" s="489"/>
      <c r="H726" s="340"/>
      <c r="I726" s="340"/>
      <c r="J726" s="340"/>
      <c r="K726" s="340"/>
      <c r="L726" s="340"/>
      <c r="M726" s="340"/>
      <c r="N726" s="340"/>
      <c r="O726" s="340"/>
      <c r="P726" s="340"/>
      <c r="Q726" s="340"/>
      <c r="R726" s="340"/>
      <c r="S726" s="340"/>
      <c r="T726" s="340"/>
      <c r="U726" s="340"/>
      <c r="V726" s="340"/>
      <c r="W726" s="340"/>
      <c r="X726" s="340"/>
      <c r="Y726" s="340"/>
      <c r="Z726" s="340"/>
      <c r="AA726" s="340"/>
      <c r="AB726" s="340"/>
    </row>
    <row r="727" ht="18.0" customHeight="1">
      <c r="A727" s="340"/>
      <c r="B727" s="340"/>
      <c r="C727" s="340"/>
      <c r="D727" s="340"/>
      <c r="E727" s="340"/>
      <c r="F727" s="489"/>
      <c r="G727" s="489"/>
      <c r="H727" s="340"/>
      <c r="I727" s="340"/>
      <c r="J727" s="340"/>
      <c r="K727" s="340"/>
      <c r="L727" s="340"/>
      <c r="M727" s="340"/>
      <c r="N727" s="340"/>
      <c r="O727" s="340"/>
      <c r="P727" s="340"/>
      <c r="Q727" s="340"/>
      <c r="R727" s="340"/>
      <c r="S727" s="340"/>
      <c r="T727" s="340"/>
      <c r="U727" s="340"/>
      <c r="V727" s="340"/>
      <c r="W727" s="340"/>
      <c r="X727" s="340"/>
      <c r="Y727" s="340"/>
      <c r="Z727" s="340"/>
      <c r="AA727" s="340"/>
      <c r="AB727" s="340"/>
    </row>
    <row r="728" ht="18.0" customHeight="1">
      <c r="A728" s="340"/>
      <c r="B728" s="340"/>
      <c r="C728" s="340"/>
      <c r="D728" s="340"/>
      <c r="E728" s="340"/>
      <c r="F728" s="489"/>
      <c r="G728" s="489"/>
      <c r="H728" s="340"/>
      <c r="I728" s="340"/>
      <c r="J728" s="340"/>
      <c r="K728" s="340"/>
      <c r="L728" s="340"/>
      <c r="M728" s="340"/>
      <c r="N728" s="340"/>
      <c r="O728" s="340"/>
      <c r="P728" s="340"/>
      <c r="Q728" s="340"/>
      <c r="R728" s="340"/>
      <c r="S728" s="340"/>
      <c r="T728" s="340"/>
      <c r="U728" s="340"/>
      <c r="V728" s="340"/>
      <c r="W728" s="340"/>
      <c r="X728" s="340"/>
      <c r="Y728" s="340"/>
      <c r="Z728" s="340"/>
      <c r="AA728" s="340"/>
      <c r="AB728" s="340"/>
    </row>
    <row r="729" ht="18.0" customHeight="1">
      <c r="A729" s="340"/>
      <c r="B729" s="340"/>
      <c r="C729" s="340"/>
      <c r="D729" s="340"/>
      <c r="E729" s="340"/>
      <c r="F729" s="489"/>
      <c r="G729" s="489"/>
      <c r="H729" s="340"/>
      <c r="I729" s="340"/>
      <c r="J729" s="340"/>
      <c r="K729" s="340"/>
      <c r="L729" s="340"/>
      <c r="M729" s="340"/>
      <c r="N729" s="340"/>
      <c r="O729" s="340"/>
      <c r="P729" s="340"/>
      <c r="Q729" s="340"/>
      <c r="R729" s="340"/>
      <c r="S729" s="340"/>
      <c r="T729" s="340"/>
      <c r="U729" s="340"/>
      <c r="V729" s="340"/>
      <c r="W729" s="340"/>
      <c r="X729" s="340"/>
      <c r="Y729" s="340"/>
      <c r="Z729" s="340"/>
      <c r="AA729" s="340"/>
      <c r="AB729" s="340"/>
    </row>
    <row r="730" ht="18.0" customHeight="1">
      <c r="A730" s="340"/>
      <c r="B730" s="340"/>
      <c r="C730" s="340"/>
      <c r="D730" s="340"/>
      <c r="E730" s="340"/>
      <c r="F730" s="489"/>
      <c r="G730" s="489"/>
      <c r="H730" s="340"/>
      <c r="I730" s="340"/>
      <c r="J730" s="340"/>
      <c r="K730" s="340"/>
      <c r="L730" s="340"/>
      <c r="M730" s="340"/>
      <c r="N730" s="340"/>
      <c r="O730" s="340"/>
      <c r="P730" s="340"/>
      <c r="Q730" s="340"/>
      <c r="R730" s="340"/>
      <c r="S730" s="340"/>
      <c r="T730" s="340"/>
      <c r="U730" s="340"/>
      <c r="V730" s="340"/>
      <c r="W730" s="340"/>
      <c r="X730" s="340"/>
      <c r="Y730" s="340"/>
      <c r="Z730" s="340"/>
      <c r="AA730" s="340"/>
      <c r="AB730" s="340"/>
    </row>
    <row r="731" ht="18.0" customHeight="1">
      <c r="A731" s="340"/>
      <c r="B731" s="340"/>
      <c r="C731" s="340"/>
      <c r="D731" s="340"/>
      <c r="E731" s="340"/>
      <c r="F731" s="489"/>
      <c r="G731" s="489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  <c r="AA731" s="340"/>
      <c r="AB731" s="340"/>
    </row>
    <row r="732" ht="18.0" customHeight="1">
      <c r="A732" s="340"/>
      <c r="B732" s="340"/>
      <c r="C732" s="340"/>
      <c r="D732" s="340"/>
      <c r="E732" s="340"/>
      <c r="F732" s="489"/>
      <c r="G732" s="489"/>
      <c r="H732" s="340"/>
      <c r="I732" s="340"/>
      <c r="J732" s="340"/>
      <c r="K732" s="340"/>
      <c r="L732" s="340"/>
      <c r="M732" s="340"/>
      <c r="N732" s="340"/>
      <c r="O732" s="340"/>
      <c r="P732" s="340"/>
      <c r="Q732" s="340"/>
      <c r="R732" s="340"/>
      <c r="S732" s="340"/>
      <c r="T732" s="340"/>
      <c r="U732" s="340"/>
      <c r="V732" s="340"/>
      <c r="W732" s="340"/>
      <c r="X732" s="340"/>
      <c r="Y732" s="340"/>
      <c r="Z732" s="340"/>
      <c r="AA732" s="340"/>
      <c r="AB732" s="340"/>
    </row>
    <row r="733" ht="18.0" customHeight="1">
      <c r="A733" s="340"/>
      <c r="B733" s="340"/>
      <c r="C733" s="340"/>
      <c r="D733" s="340"/>
      <c r="E733" s="340"/>
      <c r="F733" s="489"/>
      <c r="G733" s="489"/>
      <c r="H733" s="340"/>
      <c r="I733" s="340"/>
      <c r="J733" s="340"/>
      <c r="K733" s="340"/>
      <c r="L733" s="340"/>
      <c r="M733" s="340"/>
      <c r="N733" s="340"/>
      <c r="O733" s="340"/>
      <c r="P733" s="340"/>
      <c r="Q733" s="340"/>
      <c r="R733" s="340"/>
      <c r="S733" s="340"/>
      <c r="T733" s="340"/>
      <c r="U733" s="340"/>
      <c r="V733" s="340"/>
      <c r="W733" s="340"/>
      <c r="X733" s="340"/>
      <c r="Y733" s="340"/>
      <c r="Z733" s="340"/>
      <c r="AA733" s="340"/>
      <c r="AB733" s="340"/>
    </row>
    <row r="734" ht="18.0" customHeight="1">
      <c r="A734" s="340"/>
      <c r="B734" s="340"/>
      <c r="C734" s="340"/>
      <c r="D734" s="340"/>
      <c r="E734" s="340"/>
      <c r="F734" s="489"/>
      <c r="G734" s="489"/>
      <c r="H734" s="340"/>
      <c r="I734" s="340"/>
      <c r="J734" s="340"/>
      <c r="K734" s="340"/>
      <c r="L734" s="340"/>
      <c r="M734" s="340"/>
      <c r="N734" s="340"/>
      <c r="O734" s="340"/>
      <c r="P734" s="340"/>
      <c r="Q734" s="340"/>
      <c r="R734" s="340"/>
      <c r="S734" s="340"/>
      <c r="T734" s="340"/>
      <c r="U734" s="340"/>
      <c r="V734" s="340"/>
      <c r="W734" s="340"/>
      <c r="X734" s="340"/>
      <c r="Y734" s="340"/>
      <c r="Z734" s="340"/>
      <c r="AA734" s="340"/>
      <c r="AB734" s="340"/>
    </row>
    <row r="735" ht="18.0" customHeight="1">
      <c r="A735" s="340"/>
      <c r="B735" s="340"/>
      <c r="C735" s="340"/>
      <c r="D735" s="340"/>
      <c r="E735" s="340"/>
      <c r="F735" s="489"/>
      <c r="G735" s="489"/>
      <c r="H735" s="340"/>
      <c r="I735" s="340"/>
      <c r="J735" s="340"/>
      <c r="K735" s="340"/>
      <c r="L735" s="340"/>
      <c r="M735" s="340"/>
      <c r="N735" s="340"/>
      <c r="O735" s="340"/>
      <c r="P735" s="340"/>
      <c r="Q735" s="340"/>
      <c r="R735" s="340"/>
      <c r="S735" s="340"/>
      <c r="T735" s="340"/>
      <c r="U735" s="340"/>
      <c r="V735" s="340"/>
      <c r="W735" s="340"/>
      <c r="X735" s="340"/>
      <c r="Y735" s="340"/>
      <c r="Z735" s="340"/>
      <c r="AA735" s="340"/>
      <c r="AB735" s="340"/>
    </row>
    <row r="736" ht="18.0" customHeight="1">
      <c r="A736" s="340"/>
      <c r="B736" s="340"/>
      <c r="C736" s="340"/>
      <c r="D736" s="340"/>
      <c r="E736" s="340"/>
      <c r="F736" s="489"/>
      <c r="G736" s="489"/>
      <c r="H736" s="340"/>
      <c r="I736" s="340"/>
      <c r="J736" s="340"/>
      <c r="K736" s="340"/>
      <c r="L736" s="340"/>
      <c r="M736" s="340"/>
      <c r="N736" s="340"/>
      <c r="O736" s="340"/>
      <c r="P736" s="340"/>
      <c r="Q736" s="340"/>
      <c r="R736" s="340"/>
      <c r="S736" s="340"/>
      <c r="T736" s="340"/>
      <c r="U736" s="340"/>
      <c r="V736" s="340"/>
      <c r="W736" s="340"/>
      <c r="X736" s="340"/>
      <c r="Y736" s="340"/>
      <c r="Z736" s="340"/>
      <c r="AA736" s="340"/>
      <c r="AB736" s="340"/>
    </row>
    <row r="737" ht="18.0" customHeight="1">
      <c r="A737" s="340"/>
      <c r="B737" s="340"/>
      <c r="C737" s="340"/>
      <c r="D737" s="340"/>
      <c r="E737" s="340"/>
      <c r="F737" s="489"/>
      <c r="G737" s="489"/>
      <c r="H737" s="340"/>
      <c r="I737" s="340"/>
      <c r="J737" s="340"/>
      <c r="K737" s="340"/>
      <c r="L737" s="340"/>
      <c r="M737" s="340"/>
      <c r="N737" s="340"/>
      <c r="O737" s="340"/>
      <c r="P737" s="340"/>
      <c r="Q737" s="340"/>
      <c r="R737" s="340"/>
      <c r="S737" s="340"/>
      <c r="T737" s="340"/>
      <c r="U737" s="340"/>
      <c r="V737" s="340"/>
      <c r="W737" s="340"/>
      <c r="X737" s="340"/>
      <c r="Y737" s="340"/>
      <c r="Z737" s="340"/>
      <c r="AA737" s="340"/>
      <c r="AB737" s="340"/>
    </row>
    <row r="738" ht="18.0" customHeight="1">
      <c r="A738" s="340"/>
      <c r="B738" s="340"/>
      <c r="C738" s="340"/>
      <c r="D738" s="340"/>
      <c r="E738" s="340"/>
      <c r="F738" s="489"/>
      <c r="G738" s="489"/>
      <c r="H738" s="340"/>
      <c r="I738" s="340"/>
      <c r="J738" s="340"/>
      <c r="K738" s="340"/>
      <c r="L738" s="340"/>
      <c r="M738" s="340"/>
      <c r="N738" s="340"/>
      <c r="O738" s="340"/>
      <c r="P738" s="340"/>
      <c r="Q738" s="340"/>
      <c r="R738" s="340"/>
      <c r="S738" s="340"/>
      <c r="T738" s="340"/>
      <c r="U738" s="340"/>
      <c r="V738" s="340"/>
      <c r="W738" s="340"/>
      <c r="X738" s="340"/>
      <c r="Y738" s="340"/>
      <c r="Z738" s="340"/>
      <c r="AA738" s="340"/>
      <c r="AB738" s="340"/>
    </row>
    <row r="739" ht="18.0" customHeight="1">
      <c r="A739" s="340"/>
      <c r="B739" s="340"/>
      <c r="C739" s="340"/>
      <c r="D739" s="340"/>
      <c r="E739" s="340"/>
      <c r="F739" s="489"/>
      <c r="G739" s="489"/>
      <c r="H739" s="340"/>
      <c r="I739" s="340"/>
      <c r="J739" s="340"/>
      <c r="K739" s="340"/>
      <c r="L739" s="340"/>
      <c r="M739" s="340"/>
      <c r="N739" s="340"/>
      <c r="O739" s="340"/>
      <c r="P739" s="340"/>
      <c r="Q739" s="340"/>
      <c r="R739" s="340"/>
      <c r="S739" s="340"/>
      <c r="T739" s="340"/>
      <c r="U739" s="340"/>
      <c r="V739" s="340"/>
      <c r="W739" s="340"/>
      <c r="X739" s="340"/>
      <c r="Y739" s="340"/>
      <c r="Z739" s="340"/>
      <c r="AA739" s="340"/>
      <c r="AB739" s="340"/>
    </row>
    <row r="740" ht="18.0" customHeight="1">
      <c r="A740" s="340"/>
      <c r="B740" s="340"/>
      <c r="C740" s="340"/>
      <c r="D740" s="340"/>
      <c r="E740" s="340"/>
      <c r="F740" s="489"/>
      <c r="G740" s="489"/>
      <c r="H740" s="340"/>
      <c r="I740" s="340"/>
      <c r="J740" s="340"/>
      <c r="K740" s="340"/>
      <c r="L740" s="340"/>
      <c r="M740" s="340"/>
      <c r="N740" s="340"/>
      <c r="O740" s="340"/>
      <c r="P740" s="340"/>
      <c r="Q740" s="340"/>
      <c r="R740" s="340"/>
      <c r="S740" s="340"/>
      <c r="T740" s="340"/>
      <c r="U740" s="340"/>
      <c r="V740" s="340"/>
      <c r="W740" s="340"/>
      <c r="X740" s="340"/>
      <c r="Y740" s="340"/>
      <c r="Z740" s="340"/>
      <c r="AA740" s="340"/>
      <c r="AB740" s="340"/>
    </row>
    <row r="741" ht="18.0" customHeight="1">
      <c r="A741" s="340"/>
      <c r="B741" s="340"/>
      <c r="C741" s="340"/>
      <c r="D741" s="340"/>
      <c r="E741" s="340"/>
      <c r="F741" s="489"/>
      <c r="G741" s="489"/>
      <c r="H741" s="340"/>
      <c r="I741" s="340"/>
      <c r="J741" s="340"/>
      <c r="K741" s="340"/>
      <c r="L741" s="340"/>
      <c r="M741" s="340"/>
      <c r="N741" s="340"/>
      <c r="O741" s="340"/>
      <c r="P741" s="340"/>
      <c r="Q741" s="340"/>
      <c r="R741" s="340"/>
      <c r="S741" s="340"/>
      <c r="T741" s="340"/>
      <c r="U741" s="340"/>
      <c r="V741" s="340"/>
      <c r="W741" s="340"/>
      <c r="X741" s="340"/>
      <c r="Y741" s="340"/>
      <c r="Z741" s="340"/>
      <c r="AA741" s="340"/>
      <c r="AB741" s="340"/>
    </row>
    <row r="742" ht="18.0" customHeight="1">
      <c r="A742" s="340"/>
      <c r="B742" s="340"/>
      <c r="C742" s="340"/>
      <c r="D742" s="340"/>
      <c r="E742" s="340"/>
      <c r="F742" s="489"/>
      <c r="G742" s="489"/>
      <c r="H742" s="340"/>
      <c r="I742" s="340"/>
      <c r="J742" s="340"/>
      <c r="K742" s="340"/>
      <c r="L742" s="340"/>
      <c r="M742" s="340"/>
      <c r="N742" s="340"/>
      <c r="O742" s="340"/>
      <c r="P742" s="340"/>
      <c r="Q742" s="340"/>
      <c r="R742" s="340"/>
      <c r="S742" s="340"/>
      <c r="T742" s="340"/>
      <c r="U742" s="340"/>
      <c r="V742" s="340"/>
      <c r="W742" s="340"/>
      <c r="X742" s="340"/>
      <c r="Y742" s="340"/>
      <c r="Z742" s="340"/>
      <c r="AA742" s="340"/>
      <c r="AB742" s="340"/>
    </row>
    <row r="743" ht="18.0" customHeight="1">
      <c r="A743" s="340"/>
      <c r="B743" s="340"/>
      <c r="C743" s="340"/>
      <c r="D743" s="340"/>
      <c r="E743" s="340"/>
      <c r="F743" s="489"/>
      <c r="G743" s="489"/>
      <c r="H743" s="340"/>
      <c r="I743" s="340"/>
      <c r="J743" s="340"/>
      <c r="K743" s="340"/>
      <c r="L743" s="340"/>
      <c r="M743" s="340"/>
      <c r="N743" s="340"/>
      <c r="O743" s="340"/>
      <c r="P743" s="340"/>
      <c r="Q743" s="340"/>
      <c r="R743" s="340"/>
      <c r="S743" s="340"/>
      <c r="T743" s="340"/>
      <c r="U743" s="340"/>
      <c r="V743" s="340"/>
      <c r="W743" s="340"/>
      <c r="X743" s="340"/>
      <c r="Y743" s="340"/>
      <c r="Z743" s="340"/>
      <c r="AA743" s="340"/>
      <c r="AB743" s="340"/>
    </row>
    <row r="744" ht="18.0" customHeight="1">
      <c r="A744" s="340"/>
      <c r="B744" s="340"/>
      <c r="C744" s="340"/>
      <c r="D744" s="340"/>
      <c r="E744" s="340"/>
      <c r="F744" s="489"/>
      <c r="G744" s="489"/>
      <c r="H744" s="340"/>
      <c r="I744" s="340"/>
      <c r="J744" s="340"/>
      <c r="K744" s="340"/>
      <c r="L744" s="340"/>
      <c r="M744" s="340"/>
      <c r="N744" s="340"/>
      <c r="O744" s="340"/>
      <c r="P744" s="340"/>
      <c r="Q744" s="340"/>
      <c r="R744" s="340"/>
      <c r="S744" s="340"/>
      <c r="T744" s="340"/>
      <c r="U744" s="340"/>
      <c r="V744" s="340"/>
      <c r="W744" s="340"/>
      <c r="X744" s="340"/>
      <c r="Y744" s="340"/>
      <c r="Z744" s="340"/>
      <c r="AA744" s="340"/>
      <c r="AB744" s="340"/>
    </row>
    <row r="745" ht="18.0" customHeight="1">
      <c r="A745" s="340"/>
      <c r="B745" s="340"/>
      <c r="C745" s="340"/>
      <c r="D745" s="340"/>
      <c r="E745" s="340"/>
      <c r="F745" s="489"/>
      <c r="G745" s="489"/>
      <c r="H745" s="340"/>
      <c r="I745" s="340"/>
      <c r="J745" s="340"/>
      <c r="K745" s="340"/>
      <c r="L745" s="340"/>
      <c r="M745" s="340"/>
      <c r="N745" s="340"/>
      <c r="O745" s="340"/>
      <c r="P745" s="340"/>
      <c r="Q745" s="340"/>
      <c r="R745" s="340"/>
      <c r="S745" s="340"/>
      <c r="T745" s="340"/>
      <c r="U745" s="340"/>
      <c r="V745" s="340"/>
      <c r="W745" s="340"/>
      <c r="X745" s="340"/>
      <c r="Y745" s="340"/>
      <c r="Z745" s="340"/>
      <c r="AA745" s="340"/>
      <c r="AB745" s="340"/>
    </row>
    <row r="746" ht="18.0" customHeight="1">
      <c r="A746" s="340"/>
      <c r="B746" s="340"/>
      <c r="C746" s="340"/>
      <c r="D746" s="340"/>
      <c r="E746" s="340"/>
      <c r="F746" s="489"/>
      <c r="G746" s="489"/>
      <c r="H746" s="340"/>
      <c r="I746" s="340"/>
      <c r="J746" s="340"/>
      <c r="K746" s="340"/>
      <c r="L746" s="340"/>
      <c r="M746" s="340"/>
      <c r="N746" s="340"/>
      <c r="O746" s="340"/>
      <c r="P746" s="340"/>
      <c r="Q746" s="340"/>
      <c r="R746" s="340"/>
      <c r="S746" s="340"/>
      <c r="T746" s="340"/>
      <c r="U746" s="340"/>
      <c r="V746" s="340"/>
      <c r="W746" s="340"/>
      <c r="X746" s="340"/>
      <c r="Y746" s="340"/>
      <c r="Z746" s="340"/>
      <c r="AA746" s="340"/>
      <c r="AB746" s="340"/>
    </row>
    <row r="747" ht="18.0" customHeight="1">
      <c r="A747" s="340"/>
      <c r="B747" s="340"/>
      <c r="C747" s="340"/>
      <c r="D747" s="340"/>
      <c r="E747" s="340"/>
      <c r="F747" s="489"/>
      <c r="G747" s="489"/>
      <c r="H747" s="340"/>
      <c r="I747" s="340"/>
      <c r="J747" s="340"/>
      <c r="K747" s="340"/>
      <c r="L747" s="340"/>
      <c r="M747" s="340"/>
      <c r="N747" s="340"/>
      <c r="O747" s="340"/>
      <c r="P747" s="340"/>
      <c r="Q747" s="340"/>
      <c r="R747" s="340"/>
      <c r="S747" s="340"/>
      <c r="T747" s="340"/>
      <c r="U747" s="340"/>
      <c r="V747" s="340"/>
      <c r="W747" s="340"/>
      <c r="X747" s="340"/>
      <c r="Y747" s="340"/>
      <c r="Z747" s="340"/>
      <c r="AA747" s="340"/>
      <c r="AB747" s="340"/>
    </row>
    <row r="748" ht="18.0" customHeight="1">
      <c r="A748" s="340"/>
      <c r="B748" s="340"/>
      <c r="C748" s="340"/>
      <c r="D748" s="340"/>
      <c r="E748" s="340"/>
      <c r="F748" s="489"/>
      <c r="G748" s="489"/>
      <c r="H748" s="340"/>
      <c r="I748" s="340"/>
      <c r="J748" s="340"/>
      <c r="K748" s="340"/>
      <c r="L748" s="340"/>
      <c r="M748" s="340"/>
      <c r="N748" s="340"/>
      <c r="O748" s="340"/>
      <c r="P748" s="340"/>
      <c r="Q748" s="340"/>
      <c r="R748" s="340"/>
      <c r="S748" s="340"/>
      <c r="T748" s="340"/>
      <c r="U748" s="340"/>
      <c r="V748" s="340"/>
      <c r="W748" s="340"/>
      <c r="X748" s="340"/>
      <c r="Y748" s="340"/>
      <c r="Z748" s="340"/>
      <c r="AA748" s="340"/>
      <c r="AB748" s="340"/>
    </row>
    <row r="749" ht="18.0" customHeight="1">
      <c r="A749" s="340"/>
      <c r="B749" s="340"/>
      <c r="C749" s="340"/>
      <c r="D749" s="340"/>
      <c r="E749" s="340"/>
      <c r="F749" s="489"/>
      <c r="G749" s="489"/>
      <c r="H749" s="340"/>
      <c r="I749" s="340"/>
      <c r="J749" s="340"/>
      <c r="K749" s="340"/>
      <c r="L749" s="340"/>
      <c r="M749" s="340"/>
      <c r="N749" s="340"/>
      <c r="O749" s="340"/>
      <c r="P749" s="340"/>
      <c r="Q749" s="340"/>
      <c r="R749" s="340"/>
      <c r="S749" s="340"/>
      <c r="T749" s="340"/>
      <c r="U749" s="340"/>
      <c r="V749" s="340"/>
      <c r="W749" s="340"/>
      <c r="X749" s="340"/>
      <c r="Y749" s="340"/>
      <c r="Z749" s="340"/>
      <c r="AA749" s="340"/>
      <c r="AB749" s="340"/>
    </row>
    <row r="750" ht="18.0" customHeight="1">
      <c r="A750" s="340"/>
      <c r="B750" s="340"/>
      <c r="C750" s="340"/>
      <c r="D750" s="340"/>
      <c r="E750" s="340"/>
      <c r="F750" s="489"/>
      <c r="G750" s="489"/>
      <c r="H750" s="340"/>
      <c r="I750" s="340"/>
      <c r="J750" s="340"/>
      <c r="K750" s="340"/>
      <c r="L750" s="340"/>
      <c r="M750" s="340"/>
      <c r="N750" s="340"/>
      <c r="O750" s="340"/>
      <c r="P750" s="340"/>
      <c r="Q750" s="340"/>
      <c r="R750" s="340"/>
      <c r="S750" s="340"/>
      <c r="T750" s="340"/>
      <c r="U750" s="340"/>
      <c r="V750" s="340"/>
      <c r="W750" s="340"/>
      <c r="X750" s="340"/>
      <c r="Y750" s="340"/>
      <c r="Z750" s="340"/>
      <c r="AA750" s="340"/>
      <c r="AB750" s="340"/>
    </row>
    <row r="751" ht="18.0" customHeight="1">
      <c r="A751" s="340"/>
      <c r="B751" s="340"/>
      <c r="C751" s="340"/>
      <c r="D751" s="340"/>
      <c r="E751" s="340"/>
      <c r="F751" s="489"/>
      <c r="G751" s="489"/>
      <c r="H751" s="340"/>
      <c r="I751" s="340"/>
      <c r="J751" s="340"/>
      <c r="K751" s="340"/>
      <c r="L751" s="340"/>
      <c r="M751" s="340"/>
      <c r="N751" s="340"/>
      <c r="O751" s="340"/>
      <c r="P751" s="340"/>
      <c r="Q751" s="340"/>
      <c r="R751" s="340"/>
      <c r="S751" s="340"/>
      <c r="T751" s="340"/>
      <c r="U751" s="340"/>
      <c r="V751" s="340"/>
      <c r="W751" s="340"/>
      <c r="X751" s="340"/>
      <c r="Y751" s="340"/>
      <c r="Z751" s="340"/>
      <c r="AA751" s="340"/>
      <c r="AB751" s="340"/>
    </row>
    <row r="752" ht="18.0" customHeight="1">
      <c r="A752" s="340"/>
      <c r="B752" s="340"/>
      <c r="C752" s="340"/>
      <c r="D752" s="340"/>
      <c r="E752" s="340"/>
      <c r="F752" s="489"/>
      <c r="G752" s="489"/>
      <c r="H752" s="340"/>
      <c r="I752" s="340"/>
      <c r="J752" s="340"/>
      <c r="K752" s="340"/>
      <c r="L752" s="340"/>
      <c r="M752" s="340"/>
      <c r="N752" s="340"/>
      <c r="O752" s="340"/>
      <c r="P752" s="340"/>
      <c r="Q752" s="340"/>
      <c r="R752" s="340"/>
      <c r="S752" s="340"/>
      <c r="T752" s="340"/>
      <c r="U752" s="340"/>
      <c r="V752" s="340"/>
      <c r="W752" s="340"/>
      <c r="X752" s="340"/>
      <c r="Y752" s="340"/>
      <c r="Z752" s="340"/>
      <c r="AA752" s="340"/>
      <c r="AB752" s="340"/>
    </row>
    <row r="753" ht="18.0" customHeight="1">
      <c r="A753" s="340"/>
      <c r="B753" s="340"/>
      <c r="C753" s="340"/>
      <c r="D753" s="340"/>
      <c r="E753" s="340"/>
      <c r="F753" s="489"/>
      <c r="G753" s="489"/>
      <c r="H753" s="340"/>
      <c r="I753" s="340"/>
      <c r="J753" s="340"/>
      <c r="K753" s="340"/>
      <c r="L753" s="340"/>
      <c r="M753" s="340"/>
      <c r="N753" s="340"/>
      <c r="O753" s="340"/>
      <c r="P753" s="340"/>
      <c r="Q753" s="340"/>
      <c r="R753" s="340"/>
      <c r="S753" s="340"/>
      <c r="T753" s="340"/>
      <c r="U753" s="340"/>
      <c r="V753" s="340"/>
      <c r="W753" s="340"/>
      <c r="X753" s="340"/>
      <c r="Y753" s="340"/>
      <c r="Z753" s="340"/>
      <c r="AA753" s="340"/>
      <c r="AB753" s="340"/>
    </row>
    <row r="754" ht="18.0" customHeight="1">
      <c r="A754" s="340"/>
      <c r="B754" s="340"/>
      <c r="C754" s="340"/>
      <c r="D754" s="340"/>
      <c r="E754" s="340"/>
      <c r="F754" s="489"/>
      <c r="G754" s="489"/>
      <c r="H754" s="340"/>
      <c r="I754" s="340"/>
      <c r="J754" s="340"/>
      <c r="K754" s="340"/>
      <c r="L754" s="340"/>
      <c r="M754" s="340"/>
      <c r="N754" s="340"/>
      <c r="O754" s="340"/>
      <c r="P754" s="340"/>
      <c r="Q754" s="340"/>
      <c r="R754" s="340"/>
      <c r="S754" s="340"/>
      <c r="T754" s="340"/>
      <c r="U754" s="340"/>
      <c r="V754" s="340"/>
      <c r="W754" s="340"/>
      <c r="X754" s="340"/>
      <c r="Y754" s="340"/>
      <c r="Z754" s="340"/>
      <c r="AA754" s="340"/>
      <c r="AB754" s="340"/>
    </row>
    <row r="755" ht="18.0" customHeight="1">
      <c r="A755" s="340"/>
      <c r="B755" s="340"/>
      <c r="C755" s="340"/>
      <c r="D755" s="340"/>
      <c r="E755" s="340"/>
      <c r="F755" s="489"/>
      <c r="G755" s="489"/>
      <c r="H755" s="340"/>
      <c r="I755" s="340"/>
      <c r="J755" s="340"/>
      <c r="K755" s="340"/>
      <c r="L755" s="340"/>
      <c r="M755" s="340"/>
      <c r="N755" s="340"/>
      <c r="O755" s="340"/>
      <c r="P755" s="340"/>
      <c r="Q755" s="340"/>
      <c r="R755" s="340"/>
      <c r="S755" s="340"/>
      <c r="T755" s="340"/>
      <c r="U755" s="340"/>
      <c r="V755" s="340"/>
      <c r="W755" s="340"/>
      <c r="X755" s="340"/>
      <c r="Y755" s="340"/>
      <c r="Z755" s="340"/>
      <c r="AA755" s="340"/>
      <c r="AB755" s="340"/>
    </row>
    <row r="756" ht="18.0" customHeight="1">
      <c r="A756" s="340"/>
      <c r="B756" s="340"/>
      <c r="C756" s="340"/>
      <c r="D756" s="340"/>
      <c r="E756" s="340"/>
      <c r="F756" s="489"/>
      <c r="G756" s="489"/>
      <c r="H756" s="340"/>
      <c r="I756" s="340"/>
      <c r="J756" s="340"/>
      <c r="K756" s="340"/>
      <c r="L756" s="340"/>
      <c r="M756" s="340"/>
      <c r="N756" s="340"/>
      <c r="O756" s="340"/>
      <c r="P756" s="340"/>
      <c r="Q756" s="340"/>
      <c r="R756" s="340"/>
      <c r="S756" s="340"/>
      <c r="T756" s="340"/>
      <c r="U756" s="340"/>
      <c r="V756" s="340"/>
      <c r="W756" s="340"/>
      <c r="X756" s="340"/>
      <c r="Y756" s="340"/>
      <c r="Z756" s="340"/>
      <c r="AA756" s="340"/>
      <c r="AB756" s="340"/>
    </row>
    <row r="757" ht="18.0" customHeight="1">
      <c r="A757" s="340"/>
      <c r="B757" s="340"/>
      <c r="C757" s="340"/>
      <c r="D757" s="340"/>
      <c r="E757" s="340"/>
      <c r="F757" s="489"/>
      <c r="G757" s="489"/>
      <c r="H757" s="340"/>
      <c r="I757" s="340"/>
      <c r="J757" s="340"/>
      <c r="K757" s="340"/>
      <c r="L757" s="340"/>
      <c r="M757" s="340"/>
      <c r="N757" s="340"/>
      <c r="O757" s="340"/>
      <c r="P757" s="340"/>
      <c r="Q757" s="340"/>
      <c r="R757" s="340"/>
      <c r="S757" s="340"/>
      <c r="T757" s="340"/>
      <c r="U757" s="340"/>
      <c r="V757" s="340"/>
      <c r="W757" s="340"/>
      <c r="X757" s="340"/>
      <c r="Y757" s="340"/>
      <c r="Z757" s="340"/>
      <c r="AA757" s="340"/>
      <c r="AB757" s="340"/>
    </row>
    <row r="758" ht="18.0" customHeight="1">
      <c r="A758" s="340"/>
      <c r="B758" s="340"/>
      <c r="C758" s="340"/>
      <c r="D758" s="340"/>
      <c r="E758" s="340"/>
      <c r="F758" s="489"/>
      <c r="G758" s="489"/>
      <c r="H758" s="340"/>
      <c r="I758" s="340"/>
      <c r="J758" s="340"/>
      <c r="K758" s="340"/>
      <c r="L758" s="340"/>
      <c r="M758" s="340"/>
      <c r="N758" s="340"/>
      <c r="O758" s="340"/>
      <c r="P758" s="340"/>
      <c r="Q758" s="340"/>
      <c r="R758" s="340"/>
      <c r="S758" s="340"/>
      <c r="T758" s="340"/>
      <c r="U758" s="340"/>
      <c r="V758" s="340"/>
      <c r="W758" s="340"/>
      <c r="X758" s="340"/>
      <c r="Y758" s="340"/>
      <c r="Z758" s="340"/>
      <c r="AA758" s="340"/>
      <c r="AB758" s="340"/>
    </row>
    <row r="759" ht="18.0" customHeight="1">
      <c r="A759" s="340"/>
      <c r="B759" s="340"/>
      <c r="C759" s="340"/>
      <c r="D759" s="340"/>
      <c r="E759" s="340"/>
      <c r="F759" s="489"/>
      <c r="G759" s="489"/>
      <c r="H759" s="340"/>
      <c r="I759" s="340"/>
      <c r="J759" s="340"/>
      <c r="K759" s="340"/>
      <c r="L759" s="340"/>
      <c r="M759" s="340"/>
      <c r="N759" s="340"/>
      <c r="O759" s="340"/>
      <c r="P759" s="340"/>
      <c r="Q759" s="340"/>
      <c r="R759" s="340"/>
      <c r="S759" s="340"/>
      <c r="T759" s="340"/>
      <c r="U759" s="340"/>
      <c r="V759" s="340"/>
      <c r="W759" s="340"/>
      <c r="X759" s="340"/>
      <c r="Y759" s="340"/>
      <c r="Z759" s="340"/>
      <c r="AA759" s="340"/>
      <c r="AB759" s="340"/>
    </row>
    <row r="760" ht="18.0" customHeight="1">
      <c r="A760" s="340"/>
      <c r="B760" s="340"/>
      <c r="C760" s="340"/>
      <c r="D760" s="340"/>
      <c r="E760" s="340"/>
      <c r="F760" s="489"/>
      <c r="G760" s="489"/>
      <c r="H760" s="340"/>
      <c r="I760" s="340"/>
      <c r="J760" s="340"/>
      <c r="K760" s="340"/>
      <c r="L760" s="340"/>
      <c r="M760" s="340"/>
      <c r="N760" s="340"/>
      <c r="O760" s="340"/>
      <c r="P760" s="340"/>
      <c r="Q760" s="340"/>
      <c r="R760" s="340"/>
      <c r="S760" s="340"/>
      <c r="T760" s="340"/>
      <c r="U760" s="340"/>
      <c r="V760" s="340"/>
      <c r="W760" s="340"/>
      <c r="X760" s="340"/>
      <c r="Y760" s="340"/>
      <c r="Z760" s="340"/>
      <c r="AA760" s="340"/>
      <c r="AB760" s="340"/>
    </row>
    <row r="761" ht="18.0" customHeight="1">
      <c r="A761" s="340"/>
      <c r="B761" s="340"/>
      <c r="C761" s="340"/>
      <c r="D761" s="340"/>
      <c r="E761" s="340"/>
      <c r="F761" s="489"/>
      <c r="G761" s="489"/>
      <c r="H761" s="340"/>
      <c r="I761" s="340"/>
      <c r="J761" s="340"/>
      <c r="K761" s="340"/>
      <c r="L761" s="340"/>
      <c r="M761" s="340"/>
      <c r="N761" s="340"/>
      <c r="O761" s="340"/>
      <c r="P761" s="340"/>
      <c r="Q761" s="340"/>
      <c r="R761" s="340"/>
      <c r="S761" s="340"/>
      <c r="T761" s="340"/>
      <c r="U761" s="340"/>
      <c r="V761" s="340"/>
      <c r="W761" s="340"/>
      <c r="X761" s="340"/>
      <c r="Y761" s="340"/>
      <c r="Z761" s="340"/>
      <c r="AA761" s="340"/>
      <c r="AB761" s="340"/>
    </row>
    <row r="762" ht="18.0" customHeight="1">
      <c r="A762" s="340"/>
      <c r="B762" s="340"/>
      <c r="C762" s="340"/>
      <c r="D762" s="340"/>
      <c r="E762" s="340"/>
      <c r="F762" s="489"/>
      <c r="G762" s="489"/>
      <c r="H762" s="340"/>
      <c r="I762" s="340"/>
      <c r="J762" s="340"/>
      <c r="K762" s="340"/>
      <c r="L762" s="340"/>
      <c r="M762" s="340"/>
      <c r="N762" s="340"/>
      <c r="O762" s="340"/>
      <c r="P762" s="340"/>
      <c r="Q762" s="340"/>
      <c r="R762" s="340"/>
      <c r="S762" s="340"/>
      <c r="T762" s="340"/>
      <c r="U762" s="340"/>
      <c r="V762" s="340"/>
      <c r="W762" s="340"/>
      <c r="X762" s="340"/>
      <c r="Y762" s="340"/>
      <c r="Z762" s="340"/>
      <c r="AA762" s="340"/>
      <c r="AB762" s="340"/>
    </row>
    <row r="763" ht="18.0" customHeight="1">
      <c r="A763" s="340"/>
      <c r="B763" s="340"/>
      <c r="C763" s="340"/>
      <c r="D763" s="340"/>
      <c r="E763" s="340"/>
      <c r="F763" s="489"/>
      <c r="G763" s="489"/>
      <c r="H763" s="340"/>
      <c r="I763" s="340"/>
      <c r="J763" s="340"/>
      <c r="K763" s="340"/>
      <c r="L763" s="340"/>
      <c r="M763" s="340"/>
      <c r="N763" s="340"/>
      <c r="O763" s="340"/>
      <c r="P763" s="340"/>
      <c r="Q763" s="340"/>
      <c r="R763" s="340"/>
      <c r="S763" s="340"/>
      <c r="T763" s="340"/>
      <c r="U763" s="340"/>
      <c r="V763" s="340"/>
      <c r="W763" s="340"/>
      <c r="X763" s="340"/>
      <c r="Y763" s="340"/>
      <c r="Z763" s="340"/>
      <c r="AA763" s="340"/>
      <c r="AB763" s="340"/>
    </row>
    <row r="764" ht="18.0" customHeight="1">
      <c r="A764" s="340"/>
      <c r="B764" s="340"/>
      <c r="C764" s="340"/>
      <c r="D764" s="340"/>
      <c r="E764" s="340"/>
      <c r="F764" s="489"/>
      <c r="G764" s="489"/>
      <c r="H764" s="340"/>
      <c r="I764" s="340"/>
      <c r="J764" s="340"/>
      <c r="K764" s="340"/>
      <c r="L764" s="340"/>
      <c r="M764" s="340"/>
      <c r="N764" s="340"/>
      <c r="O764" s="340"/>
      <c r="P764" s="340"/>
      <c r="Q764" s="340"/>
      <c r="R764" s="340"/>
      <c r="S764" s="340"/>
      <c r="T764" s="340"/>
      <c r="U764" s="340"/>
      <c r="V764" s="340"/>
      <c r="W764" s="340"/>
      <c r="X764" s="340"/>
      <c r="Y764" s="340"/>
      <c r="Z764" s="340"/>
      <c r="AA764" s="340"/>
      <c r="AB764" s="340"/>
    </row>
    <row r="765" ht="18.0" customHeight="1">
      <c r="A765" s="340"/>
      <c r="B765" s="340"/>
      <c r="C765" s="340"/>
      <c r="D765" s="340"/>
      <c r="E765" s="340"/>
      <c r="F765" s="489"/>
      <c r="G765" s="489"/>
      <c r="H765" s="340"/>
      <c r="I765" s="340"/>
      <c r="J765" s="340"/>
      <c r="K765" s="340"/>
      <c r="L765" s="340"/>
      <c r="M765" s="340"/>
      <c r="N765" s="340"/>
      <c r="O765" s="340"/>
      <c r="P765" s="340"/>
      <c r="Q765" s="340"/>
      <c r="R765" s="340"/>
      <c r="S765" s="340"/>
      <c r="T765" s="340"/>
      <c r="U765" s="340"/>
      <c r="V765" s="340"/>
      <c r="W765" s="340"/>
      <c r="X765" s="340"/>
      <c r="Y765" s="340"/>
      <c r="Z765" s="340"/>
      <c r="AA765" s="340"/>
      <c r="AB765" s="340"/>
    </row>
    <row r="766" ht="18.0" customHeight="1">
      <c r="A766" s="340"/>
      <c r="B766" s="340"/>
      <c r="C766" s="340"/>
      <c r="D766" s="340"/>
      <c r="E766" s="340"/>
      <c r="F766" s="489"/>
      <c r="G766" s="489"/>
      <c r="H766" s="340"/>
      <c r="I766" s="340"/>
      <c r="J766" s="340"/>
      <c r="K766" s="340"/>
      <c r="L766" s="340"/>
      <c r="M766" s="340"/>
      <c r="N766" s="340"/>
      <c r="O766" s="340"/>
      <c r="P766" s="340"/>
      <c r="Q766" s="340"/>
      <c r="R766" s="340"/>
      <c r="S766" s="340"/>
      <c r="T766" s="340"/>
      <c r="U766" s="340"/>
      <c r="V766" s="340"/>
      <c r="W766" s="340"/>
      <c r="X766" s="340"/>
      <c r="Y766" s="340"/>
      <c r="Z766" s="340"/>
      <c r="AA766" s="340"/>
      <c r="AB766" s="340"/>
    </row>
    <row r="767" ht="18.0" customHeight="1">
      <c r="A767" s="340"/>
      <c r="B767" s="340"/>
      <c r="C767" s="340"/>
      <c r="D767" s="340"/>
      <c r="E767" s="340"/>
      <c r="F767" s="489"/>
      <c r="G767" s="489"/>
      <c r="H767" s="340"/>
      <c r="I767" s="340"/>
      <c r="J767" s="340"/>
      <c r="K767" s="340"/>
      <c r="L767" s="340"/>
      <c r="M767" s="340"/>
      <c r="N767" s="340"/>
      <c r="O767" s="340"/>
      <c r="P767" s="340"/>
      <c r="Q767" s="340"/>
      <c r="R767" s="340"/>
      <c r="S767" s="340"/>
      <c r="T767" s="340"/>
      <c r="U767" s="340"/>
      <c r="V767" s="340"/>
      <c r="W767" s="340"/>
      <c r="X767" s="340"/>
      <c r="Y767" s="340"/>
      <c r="Z767" s="340"/>
      <c r="AA767" s="340"/>
      <c r="AB767" s="340"/>
    </row>
    <row r="768" ht="18.0" customHeight="1">
      <c r="A768" s="340"/>
      <c r="B768" s="340"/>
      <c r="C768" s="340"/>
      <c r="D768" s="340"/>
      <c r="E768" s="340"/>
      <c r="F768" s="489"/>
      <c r="G768" s="489"/>
      <c r="H768" s="340"/>
      <c r="I768" s="340"/>
      <c r="J768" s="340"/>
      <c r="K768" s="340"/>
      <c r="L768" s="340"/>
      <c r="M768" s="340"/>
      <c r="N768" s="340"/>
      <c r="O768" s="340"/>
      <c r="P768" s="340"/>
      <c r="Q768" s="340"/>
      <c r="R768" s="340"/>
      <c r="S768" s="340"/>
      <c r="T768" s="340"/>
      <c r="U768" s="340"/>
      <c r="V768" s="340"/>
      <c r="W768" s="340"/>
      <c r="X768" s="340"/>
      <c r="Y768" s="340"/>
      <c r="Z768" s="340"/>
      <c r="AA768" s="340"/>
      <c r="AB768" s="340"/>
    </row>
    <row r="769" ht="18.0" customHeight="1">
      <c r="A769" s="340"/>
      <c r="B769" s="340"/>
      <c r="C769" s="340"/>
      <c r="D769" s="340"/>
      <c r="E769" s="340"/>
      <c r="F769" s="489"/>
      <c r="G769" s="489"/>
      <c r="H769" s="340"/>
      <c r="I769" s="340"/>
      <c r="J769" s="340"/>
      <c r="K769" s="340"/>
      <c r="L769" s="340"/>
      <c r="M769" s="340"/>
      <c r="N769" s="340"/>
      <c r="O769" s="340"/>
      <c r="P769" s="340"/>
      <c r="Q769" s="340"/>
      <c r="R769" s="340"/>
      <c r="S769" s="340"/>
      <c r="T769" s="340"/>
      <c r="U769" s="340"/>
      <c r="V769" s="340"/>
      <c r="W769" s="340"/>
      <c r="X769" s="340"/>
      <c r="Y769" s="340"/>
      <c r="Z769" s="340"/>
      <c r="AA769" s="340"/>
      <c r="AB769" s="340"/>
    </row>
    <row r="770" ht="18.0" customHeight="1">
      <c r="A770" s="340"/>
      <c r="B770" s="340"/>
      <c r="C770" s="340"/>
      <c r="D770" s="340"/>
      <c r="E770" s="340"/>
      <c r="F770" s="489"/>
      <c r="G770" s="489"/>
      <c r="H770" s="340"/>
      <c r="I770" s="340"/>
      <c r="J770" s="340"/>
      <c r="K770" s="340"/>
      <c r="L770" s="340"/>
      <c r="M770" s="340"/>
      <c r="N770" s="340"/>
      <c r="O770" s="340"/>
      <c r="P770" s="340"/>
      <c r="Q770" s="340"/>
      <c r="R770" s="340"/>
      <c r="S770" s="340"/>
      <c r="T770" s="340"/>
      <c r="U770" s="340"/>
      <c r="V770" s="340"/>
      <c r="W770" s="340"/>
      <c r="X770" s="340"/>
      <c r="Y770" s="340"/>
      <c r="Z770" s="340"/>
      <c r="AA770" s="340"/>
      <c r="AB770" s="340"/>
    </row>
    <row r="771" ht="18.0" customHeight="1">
      <c r="A771" s="340"/>
      <c r="B771" s="340"/>
      <c r="C771" s="340"/>
      <c r="D771" s="340"/>
      <c r="E771" s="340"/>
      <c r="F771" s="489"/>
      <c r="G771" s="489"/>
      <c r="H771" s="340"/>
      <c r="I771" s="340"/>
      <c r="J771" s="340"/>
      <c r="K771" s="340"/>
      <c r="L771" s="340"/>
      <c r="M771" s="340"/>
      <c r="N771" s="340"/>
      <c r="O771" s="340"/>
      <c r="P771" s="340"/>
      <c r="Q771" s="340"/>
      <c r="R771" s="340"/>
      <c r="S771" s="340"/>
      <c r="T771" s="340"/>
      <c r="U771" s="340"/>
      <c r="V771" s="340"/>
      <c r="W771" s="340"/>
      <c r="X771" s="340"/>
      <c r="Y771" s="340"/>
      <c r="Z771" s="340"/>
      <c r="AA771" s="340"/>
      <c r="AB771" s="340"/>
    </row>
    <row r="772" ht="18.0" customHeight="1">
      <c r="A772" s="340"/>
      <c r="B772" s="340"/>
      <c r="C772" s="340"/>
      <c r="D772" s="340"/>
      <c r="E772" s="340"/>
      <c r="F772" s="489"/>
      <c r="G772" s="489"/>
      <c r="H772" s="340"/>
      <c r="I772" s="340"/>
      <c r="J772" s="340"/>
      <c r="K772" s="340"/>
      <c r="L772" s="340"/>
      <c r="M772" s="340"/>
      <c r="N772" s="340"/>
      <c r="O772" s="340"/>
      <c r="P772" s="340"/>
      <c r="Q772" s="340"/>
      <c r="R772" s="340"/>
      <c r="S772" s="340"/>
      <c r="T772" s="340"/>
      <c r="U772" s="340"/>
      <c r="V772" s="340"/>
      <c r="W772" s="340"/>
      <c r="X772" s="340"/>
      <c r="Y772" s="340"/>
      <c r="Z772" s="340"/>
      <c r="AA772" s="340"/>
      <c r="AB772" s="340"/>
    </row>
    <row r="773" ht="18.0" customHeight="1">
      <c r="A773" s="340"/>
      <c r="B773" s="340"/>
      <c r="C773" s="340"/>
      <c r="D773" s="340"/>
      <c r="E773" s="340"/>
      <c r="F773" s="489"/>
      <c r="G773" s="489"/>
      <c r="H773" s="340"/>
      <c r="I773" s="340"/>
      <c r="J773" s="340"/>
      <c r="K773" s="340"/>
      <c r="L773" s="340"/>
      <c r="M773" s="340"/>
      <c r="N773" s="340"/>
      <c r="O773" s="340"/>
      <c r="P773" s="340"/>
      <c r="Q773" s="340"/>
      <c r="R773" s="340"/>
      <c r="S773" s="340"/>
      <c r="T773" s="340"/>
      <c r="U773" s="340"/>
      <c r="V773" s="340"/>
      <c r="W773" s="340"/>
      <c r="X773" s="340"/>
      <c r="Y773" s="340"/>
      <c r="Z773" s="340"/>
      <c r="AA773" s="340"/>
      <c r="AB773" s="340"/>
    </row>
    <row r="774" ht="18.0" customHeight="1">
      <c r="A774" s="340"/>
      <c r="B774" s="340"/>
      <c r="C774" s="340"/>
      <c r="D774" s="340"/>
      <c r="E774" s="340"/>
      <c r="F774" s="489"/>
      <c r="G774" s="489"/>
      <c r="H774" s="340"/>
      <c r="I774" s="340"/>
      <c r="J774" s="340"/>
      <c r="K774" s="340"/>
      <c r="L774" s="340"/>
      <c r="M774" s="340"/>
      <c r="N774" s="340"/>
      <c r="O774" s="340"/>
      <c r="P774" s="340"/>
      <c r="Q774" s="340"/>
      <c r="R774" s="340"/>
      <c r="S774" s="340"/>
      <c r="T774" s="340"/>
      <c r="U774" s="340"/>
      <c r="V774" s="340"/>
      <c r="W774" s="340"/>
      <c r="X774" s="340"/>
      <c r="Y774" s="340"/>
      <c r="Z774" s="340"/>
      <c r="AA774" s="340"/>
      <c r="AB774" s="340"/>
    </row>
    <row r="775" ht="18.0" customHeight="1">
      <c r="A775" s="340"/>
      <c r="B775" s="340"/>
      <c r="C775" s="340"/>
      <c r="D775" s="340"/>
      <c r="E775" s="340"/>
      <c r="F775" s="489"/>
      <c r="G775" s="489"/>
      <c r="H775" s="340"/>
      <c r="I775" s="340"/>
      <c r="J775" s="340"/>
      <c r="K775" s="340"/>
      <c r="L775" s="340"/>
      <c r="M775" s="340"/>
      <c r="N775" s="340"/>
      <c r="O775" s="340"/>
      <c r="P775" s="340"/>
      <c r="Q775" s="340"/>
      <c r="R775" s="340"/>
      <c r="S775" s="340"/>
      <c r="T775" s="340"/>
      <c r="U775" s="340"/>
      <c r="V775" s="340"/>
      <c r="W775" s="340"/>
      <c r="X775" s="340"/>
      <c r="Y775" s="340"/>
      <c r="Z775" s="340"/>
      <c r="AA775" s="340"/>
      <c r="AB775" s="340"/>
    </row>
    <row r="776" ht="18.0" customHeight="1">
      <c r="A776" s="340"/>
      <c r="B776" s="340"/>
      <c r="C776" s="340"/>
      <c r="D776" s="340"/>
      <c r="E776" s="340"/>
      <c r="F776" s="489"/>
      <c r="G776" s="489"/>
      <c r="H776" s="340"/>
      <c r="I776" s="340"/>
      <c r="J776" s="340"/>
      <c r="K776" s="340"/>
      <c r="L776" s="340"/>
      <c r="M776" s="340"/>
      <c r="N776" s="340"/>
      <c r="O776" s="340"/>
      <c r="P776" s="340"/>
      <c r="Q776" s="340"/>
      <c r="R776" s="340"/>
      <c r="S776" s="340"/>
      <c r="T776" s="340"/>
      <c r="U776" s="340"/>
      <c r="V776" s="340"/>
      <c r="W776" s="340"/>
      <c r="X776" s="340"/>
      <c r="Y776" s="340"/>
      <c r="Z776" s="340"/>
      <c r="AA776" s="340"/>
      <c r="AB776" s="340"/>
    </row>
    <row r="777" ht="18.0" customHeight="1">
      <c r="A777" s="340"/>
      <c r="B777" s="340"/>
      <c r="C777" s="340"/>
      <c r="D777" s="340"/>
      <c r="E777" s="340"/>
      <c r="F777" s="489"/>
      <c r="G777" s="489"/>
      <c r="H777" s="340"/>
      <c r="I777" s="340"/>
      <c r="J777" s="340"/>
      <c r="K777" s="340"/>
      <c r="L777" s="340"/>
      <c r="M777" s="340"/>
      <c r="N777" s="340"/>
      <c r="O777" s="340"/>
      <c r="P777" s="340"/>
      <c r="Q777" s="340"/>
      <c r="R777" s="340"/>
      <c r="S777" s="340"/>
      <c r="T777" s="340"/>
      <c r="U777" s="340"/>
      <c r="V777" s="340"/>
      <c r="W777" s="340"/>
      <c r="X777" s="340"/>
      <c r="Y777" s="340"/>
      <c r="Z777" s="340"/>
      <c r="AA777" s="340"/>
      <c r="AB777" s="340"/>
    </row>
    <row r="778" ht="18.0" customHeight="1">
      <c r="A778" s="340"/>
      <c r="B778" s="340"/>
      <c r="C778" s="340"/>
      <c r="D778" s="340"/>
      <c r="E778" s="340"/>
      <c r="F778" s="489"/>
      <c r="G778" s="489"/>
      <c r="H778" s="340"/>
      <c r="I778" s="340"/>
      <c r="J778" s="340"/>
      <c r="K778" s="340"/>
      <c r="L778" s="340"/>
      <c r="M778" s="340"/>
      <c r="N778" s="340"/>
      <c r="O778" s="340"/>
      <c r="P778" s="340"/>
      <c r="Q778" s="340"/>
      <c r="R778" s="340"/>
      <c r="S778" s="340"/>
      <c r="T778" s="340"/>
      <c r="U778" s="340"/>
      <c r="V778" s="340"/>
      <c r="W778" s="340"/>
      <c r="X778" s="340"/>
      <c r="Y778" s="340"/>
      <c r="Z778" s="340"/>
      <c r="AA778" s="340"/>
      <c r="AB778" s="340"/>
    </row>
    <row r="779" ht="18.0" customHeight="1">
      <c r="A779" s="340"/>
      <c r="B779" s="340"/>
      <c r="C779" s="340"/>
      <c r="D779" s="340"/>
      <c r="E779" s="340"/>
      <c r="F779" s="489"/>
      <c r="G779" s="489"/>
      <c r="H779" s="340"/>
      <c r="I779" s="340"/>
      <c r="J779" s="340"/>
      <c r="K779" s="340"/>
      <c r="L779" s="340"/>
      <c r="M779" s="340"/>
      <c r="N779" s="340"/>
      <c r="O779" s="340"/>
      <c r="P779" s="340"/>
      <c r="Q779" s="340"/>
      <c r="R779" s="340"/>
      <c r="S779" s="340"/>
      <c r="T779" s="340"/>
      <c r="U779" s="340"/>
      <c r="V779" s="340"/>
      <c r="W779" s="340"/>
      <c r="X779" s="340"/>
      <c r="Y779" s="340"/>
      <c r="Z779" s="340"/>
      <c r="AA779" s="340"/>
      <c r="AB779" s="340"/>
    </row>
    <row r="780" ht="18.0" customHeight="1">
      <c r="A780" s="340"/>
      <c r="B780" s="340"/>
      <c r="C780" s="340"/>
      <c r="D780" s="340"/>
      <c r="E780" s="340"/>
      <c r="F780" s="489"/>
      <c r="G780" s="489"/>
      <c r="H780" s="340"/>
      <c r="I780" s="340"/>
      <c r="J780" s="340"/>
      <c r="K780" s="340"/>
      <c r="L780" s="340"/>
      <c r="M780" s="340"/>
      <c r="N780" s="340"/>
      <c r="O780" s="340"/>
      <c r="P780" s="340"/>
      <c r="Q780" s="340"/>
      <c r="R780" s="340"/>
      <c r="S780" s="340"/>
      <c r="T780" s="340"/>
      <c r="U780" s="340"/>
      <c r="V780" s="340"/>
      <c r="W780" s="340"/>
      <c r="X780" s="340"/>
      <c r="Y780" s="340"/>
      <c r="Z780" s="340"/>
      <c r="AA780" s="340"/>
      <c r="AB780" s="340"/>
    </row>
    <row r="781" ht="18.0" customHeight="1">
      <c r="A781" s="340"/>
      <c r="B781" s="340"/>
      <c r="C781" s="340"/>
      <c r="D781" s="340"/>
      <c r="E781" s="340"/>
      <c r="F781" s="489"/>
      <c r="G781" s="489"/>
      <c r="H781" s="340"/>
      <c r="I781" s="340"/>
      <c r="J781" s="340"/>
      <c r="K781" s="340"/>
      <c r="L781" s="340"/>
      <c r="M781" s="340"/>
      <c r="N781" s="340"/>
      <c r="O781" s="340"/>
      <c r="P781" s="340"/>
      <c r="Q781" s="340"/>
      <c r="R781" s="340"/>
      <c r="S781" s="340"/>
      <c r="T781" s="340"/>
      <c r="U781" s="340"/>
      <c r="V781" s="340"/>
      <c r="W781" s="340"/>
      <c r="X781" s="340"/>
      <c r="Y781" s="340"/>
      <c r="Z781" s="340"/>
      <c r="AA781" s="340"/>
      <c r="AB781" s="340"/>
    </row>
    <row r="782" ht="18.0" customHeight="1">
      <c r="A782" s="340"/>
      <c r="B782" s="340"/>
      <c r="C782" s="340"/>
      <c r="D782" s="340"/>
      <c r="E782" s="340"/>
      <c r="F782" s="489"/>
      <c r="G782" s="489"/>
      <c r="H782" s="340"/>
      <c r="I782" s="340"/>
      <c r="J782" s="340"/>
      <c r="K782" s="340"/>
      <c r="L782" s="340"/>
      <c r="M782" s="340"/>
      <c r="N782" s="340"/>
      <c r="O782" s="340"/>
      <c r="P782" s="340"/>
      <c r="Q782" s="340"/>
      <c r="R782" s="340"/>
      <c r="S782" s="340"/>
      <c r="T782" s="340"/>
      <c r="U782" s="340"/>
      <c r="V782" s="340"/>
      <c r="W782" s="340"/>
      <c r="X782" s="340"/>
      <c r="Y782" s="340"/>
      <c r="Z782" s="340"/>
      <c r="AA782" s="340"/>
      <c r="AB782" s="340"/>
    </row>
    <row r="783" ht="18.0" customHeight="1">
      <c r="A783" s="340"/>
      <c r="B783" s="340"/>
      <c r="C783" s="340"/>
      <c r="D783" s="340"/>
      <c r="E783" s="340"/>
      <c r="F783" s="489"/>
      <c r="G783" s="489"/>
      <c r="H783" s="340"/>
      <c r="I783" s="340"/>
      <c r="J783" s="340"/>
      <c r="K783" s="340"/>
      <c r="L783" s="340"/>
      <c r="M783" s="340"/>
      <c r="N783" s="340"/>
      <c r="O783" s="340"/>
      <c r="P783" s="340"/>
      <c r="Q783" s="340"/>
      <c r="R783" s="340"/>
      <c r="S783" s="340"/>
      <c r="T783" s="340"/>
      <c r="U783" s="340"/>
      <c r="V783" s="340"/>
      <c r="W783" s="340"/>
      <c r="X783" s="340"/>
      <c r="Y783" s="340"/>
      <c r="Z783" s="340"/>
      <c r="AA783" s="340"/>
      <c r="AB783" s="340"/>
    </row>
    <row r="784" ht="18.0" customHeight="1">
      <c r="A784" s="340"/>
      <c r="B784" s="340"/>
      <c r="C784" s="340"/>
      <c r="D784" s="340"/>
      <c r="E784" s="340"/>
      <c r="F784" s="489"/>
      <c r="G784" s="489"/>
      <c r="H784" s="340"/>
      <c r="I784" s="340"/>
      <c r="J784" s="340"/>
      <c r="K784" s="340"/>
      <c r="L784" s="340"/>
      <c r="M784" s="340"/>
      <c r="N784" s="340"/>
      <c r="O784" s="340"/>
      <c r="P784" s="340"/>
      <c r="Q784" s="340"/>
      <c r="R784" s="340"/>
      <c r="S784" s="340"/>
      <c r="T784" s="340"/>
      <c r="U784" s="340"/>
      <c r="V784" s="340"/>
      <c r="W784" s="340"/>
      <c r="X784" s="340"/>
      <c r="Y784" s="340"/>
      <c r="Z784" s="340"/>
      <c r="AA784" s="340"/>
      <c r="AB784" s="340"/>
    </row>
    <row r="785" ht="18.0" customHeight="1">
      <c r="A785" s="340"/>
      <c r="B785" s="340"/>
      <c r="C785" s="340"/>
      <c r="D785" s="340"/>
      <c r="E785" s="340"/>
      <c r="F785" s="489"/>
      <c r="G785" s="489"/>
      <c r="H785" s="340"/>
      <c r="I785" s="340"/>
      <c r="J785" s="340"/>
      <c r="K785" s="340"/>
      <c r="L785" s="340"/>
      <c r="M785" s="340"/>
      <c r="N785" s="340"/>
      <c r="O785" s="340"/>
      <c r="P785" s="340"/>
      <c r="Q785" s="340"/>
      <c r="R785" s="340"/>
      <c r="S785" s="340"/>
      <c r="T785" s="340"/>
      <c r="U785" s="340"/>
      <c r="V785" s="340"/>
      <c r="W785" s="340"/>
      <c r="X785" s="340"/>
      <c r="Y785" s="340"/>
      <c r="Z785" s="340"/>
      <c r="AA785" s="340"/>
      <c r="AB785" s="340"/>
    </row>
    <row r="786" ht="18.0" customHeight="1">
      <c r="A786" s="340"/>
      <c r="B786" s="340"/>
      <c r="C786" s="340"/>
      <c r="D786" s="340"/>
      <c r="E786" s="340"/>
      <c r="F786" s="489"/>
      <c r="G786" s="489"/>
      <c r="H786" s="340"/>
      <c r="I786" s="340"/>
      <c r="J786" s="340"/>
      <c r="K786" s="340"/>
      <c r="L786" s="340"/>
      <c r="M786" s="340"/>
      <c r="N786" s="340"/>
      <c r="O786" s="340"/>
      <c r="P786" s="340"/>
      <c r="Q786" s="340"/>
      <c r="R786" s="340"/>
      <c r="S786" s="340"/>
      <c r="T786" s="340"/>
      <c r="U786" s="340"/>
      <c r="V786" s="340"/>
      <c r="W786" s="340"/>
      <c r="X786" s="340"/>
      <c r="Y786" s="340"/>
      <c r="Z786" s="340"/>
      <c r="AA786" s="340"/>
      <c r="AB786" s="340"/>
    </row>
    <row r="787" ht="18.0" customHeight="1">
      <c r="A787" s="340"/>
      <c r="B787" s="340"/>
      <c r="C787" s="340"/>
      <c r="D787" s="340"/>
      <c r="E787" s="340"/>
      <c r="F787" s="489"/>
      <c r="G787" s="489"/>
      <c r="H787" s="340"/>
      <c r="I787" s="340"/>
      <c r="J787" s="340"/>
      <c r="K787" s="340"/>
      <c r="L787" s="340"/>
      <c r="M787" s="340"/>
      <c r="N787" s="340"/>
      <c r="O787" s="340"/>
      <c r="P787" s="340"/>
      <c r="Q787" s="340"/>
      <c r="R787" s="340"/>
      <c r="S787" s="340"/>
      <c r="T787" s="340"/>
      <c r="U787" s="340"/>
      <c r="V787" s="340"/>
      <c r="W787" s="340"/>
      <c r="X787" s="340"/>
      <c r="Y787" s="340"/>
      <c r="Z787" s="340"/>
      <c r="AA787" s="340"/>
      <c r="AB787" s="340"/>
    </row>
    <row r="788" ht="18.0" customHeight="1">
      <c r="A788" s="340"/>
      <c r="B788" s="340"/>
      <c r="C788" s="340"/>
      <c r="D788" s="340"/>
      <c r="E788" s="340"/>
      <c r="F788" s="489"/>
      <c r="G788" s="489"/>
      <c r="H788" s="340"/>
      <c r="I788" s="340"/>
      <c r="J788" s="340"/>
      <c r="K788" s="340"/>
      <c r="L788" s="340"/>
      <c r="M788" s="340"/>
      <c r="N788" s="340"/>
      <c r="O788" s="340"/>
      <c r="P788" s="340"/>
      <c r="Q788" s="340"/>
      <c r="R788" s="340"/>
      <c r="S788" s="340"/>
      <c r="T788" s="340"/>
      <c r="U788" s="340"/>
      <c r="V788" s="340"/>
      <c r="W788" s="340"/>
      <c r="X788" s="340"/>
      <c r="Y788" s="340"/>
      <c r="Z788" s="340"/>
      <c r="AA788" s="340"/>
      <c r="AB788" s="340"/>
    </row>
    <row r="789" ht="18.0" customHeight="1">
      <c r="A789" s="340"/>
      <c r="B789" s="340"/>
      <c r="C789" s="340"/>
      <c r="D789" s="340"/>
      <c r="E789" s="340"/>
      <c r="F789" s="489"/>
      <c r="G789" s="489"/>
      <c r="H789" s="340"/>
      <c r="I789" s="340"/>
      <c r="J789" s="340"/>
      <c r="K789" s="340"/>
      <c r="L789" s="340"/>
      <c r="M789" s="340"/>
      <c r="N789" s="340"/>
      <c r="O789" s="340"/>
      <c r="P789" s="340"/>
      <c r="Q789" s="340"/>
      <c r="R789" s="340"/>
      <c r="S789" s="340"/>
      <c r="T789" s="340"/>
      <c r="U789" s="340"/>
      <c r="V789" s="340"/>
      <c r="W789" s="340"/>
      <c r="X789" s="340"/>
      <c r="Y789" s="340"/>
      <c r="Z789" s="340"/>
      <c r="AA789" s="340"/>
      <c r="AB789" s="340"/>
    </row>
    <row r="790" ht="18.0" customHeight="1">
      <c r="A790" s="340"/>
      <c r="B790" s="340"/>
      <c r="C790" s="340"/>
      <c r="D790" s="340"/>
      <c r="E790" s="340"/>
      <c r="F790" s="489"/>
      <c r="G790" s="489"/>
      <c r="H790" s="340"/>
      <c r="I790" s="340"/>
      <c r="J790" s="340"/>
      <c r="K790" s="340"/>
      <c r="L790" s="340"/>
      <c r="M790" s="340"/>
      <c r="N790" s="340"/>
      <c r="O790" s="340"/>
      <c r="P790" s="340"/>
      <c r="Q790" s="340"/>
      <c r="R790" s="340"/>
      <c r="S790" s="340"/>
      <c r="T790" s="340"/>
      <c r="U790" s="340"/>
      <c r="V790" s="340"/>
      <c r="W790" s="340"/>
      <c r="X790" s="340"/>
      <c r="Y790" s="340"/>
      <c r="Z790" s="340"/>
      <c r="AA790" s="340"/>
      <c r="AB790" s="340"/>
    </row>
    <row r="791" ht="18.0" customHeight="1">
      <c r="A791" s="340"/>
      <c r="B791" s="340"/>
      <c r="C791" s="340"/>
      <c r="D791" s="340"/>
      <c r="E791" s="340"/>
      <c r="F791" s="489"/>
      <c r="G791" s="489"/>
      <c r="H791" s="340"/>
      <c r="I791" s="340"/>
      <c r="J791" s="340"/>
      <c r="K791" s="340"/>
      <c r="L791" s="340"/>
      <c r="M791" s="340"/>
      <c r="N791" s="340"/>
      <c r="O791" s="340"/>
      <c r="P791" s="340"/>
      <c r="Q791" s="340"/>
      <c r="R791" s="340"/>
      <c r="S791" s="340"/>
      <c r="T791" s="340"/>
      <c r="U791" s="340"/>
      <c r="V791" s="340"/>
      <c r="W791" s="340"/>
      <c r="X791" s="340"/>
      <c r="Y791" s="340"/>
      <c r="Z791" s="340"/>
      <c r="AA791" s="340"/>
      <c r="AB791" s="340"/>
    </row>
    <row r="792" ht="18.0" customHeight="1">
      <c r="A792" s="340"/>
      <c r="B792" s="340"/>
      <c r="C792" s="340"/>
      <c r="D792" s="340"/>
      <c r="E792" s="340"/>
      <c r="F792" s="489"/>
      <c r="G792" s="489"/>
      <c r="H792" s="340"/>
      <c r="I792" s="340"/>
      <c r="J792" s="340"/>
      <c r="K792" s="340"/>
      <c r="L792" s="340"/>
      <c r="M792" s="340"/>
      <c r="N792" s="340"/>
      <c r="O792" s="340"/>
      <c r="P792" s="340"/>
      <c r="Q792" s="340"/>
      <c r="R792" s="340"/>
      <c r="S792" s="340"/>
      <c r="T792" s="340"/>
      <c r="U792" s="340"/>
      <c r="V792" s="340"/>
      <c r="W792" s="340"/>
      <c r="X792" s="340"/>
      <c r="Y792" s="340"/>
      <c r="Z792" s="340"/>
      <c r="AA792" s="340"/>
      <c r="AB792" s="340"/>
    </row>
    <row r="793" ht="18.0" customHeight="1">
      <c r="A793" s="340"/>
      <c r="B793" s="340"/>
      <c r="C793" s="340"/>
      <c r="D793" s="340"/>
      <c r="E793" s="340"/>
      <c r="F793" s="489"/>
      <c r="G793" s="489"/>
      <c r="H793" s="340"/>
      <c r="I793" s="340"/>
      <c r="J793" s="340"/>
      <c r="K793" s="340"/>
      <c r="L793" s="340"/>
      <c r="M793" s="340"/>
      <c r="N793" s="340"/>
      <c r="O793" s="340"/>
      <c r="P793" s="340"/>
      <c r="Q793" s="340"/>
      <c r="R793" s="340"/>
      <c r="S793" s="340"/>
      <c r="T793" s="340"/>
      <c r="U793" s="340"/>
      <c r="V793" s="340"/>
      <c r="W793" s="340"/>
      <c r="X793" s="340"/>
      <c r="Y793" s="340"/>
      <c r="Z793" s="340"/>
      <c r="AA793" s="340"/>
      <c r="AB793" s="340"/>
    </row>
    <row r="794" ht="18.0" customHeight="1">
      <c r="A794" s="340"/>
      <c r="B794" s="340"/>
      <c r="C794" s="340"/>
      <c r="D794" s="340"/>
      <c r="E794" s="340"/>
      <c r="F794" s="489"/>
      <c r="G794" s="489"/>
      <c r="H794" s="340"/>
      <c r="I794" s="340"/>
      <c r="J794" s="340"/>
      <c r="K794" s="340"/>
      <c r="L794" s="340"/>
      <c r="M794" s="340"/>
      <c r="N794" s="340"/>
      <c r="O794" s="340"/>
      <c r="P794" s="340"/>
      <c r="Q794" s="340"/>
      <c r="R794" s="340"/>
      <c r="S794" s="340"/>
      <c r="T794" s="340"/>
      <c r="U794" s="340"/>
      <c r="V794" s="340"/>
      <c r="W794" s="340"/>
      <c r="X794" s="340"/>
      <c r="Y794" s="340"/>
      <c r="Z794" s="340"/>
      <c r="AA794" s="340"/>
      <c r="AB794" s="340"/>
    </row>
    <row r="795" ht="18.0" customHeight="1">
      <c r="A795" s="340"/>
      <c r="B795" s="340"/>
      <c r="C795" s="340"/>
      <c r="D795" s="340"/>
      <c r="E795" s="340"/>
      <c r="F795" s="489"/>
      <c r="G795" s="489"/>
      <c r="H795" s="340"/>
      <c r="I795" s="340"/>
      <c r="J795" s="340"/>
      <c r="K795" s="340"/>
      <c r="L795" s="340"/>
      <c r="M795" s="340"/>
      <c r="N795" s="340"/>
      <c r="O795" s="340"/>
      <c r="P795" s="340"/>
      <c r="Q795" s="340"/>
      <c r="R795" s="340"/>
      <c r="S795" s="340"/>
      <c r="T795" s="340"/>
      <c r="U795" s="340"/>
      <c r="V795" s="340"/>
      <c r="W795" s="340"/>
      <c r="X795" s="340"/>
      <c r="Y795" s="340"/>
      <c r="Z795" s="340"/>
      <c r="AA795" s="340"/>
      <c r="AB795" s="340"/>
    </row>
    <row r="796" ht="18.0" customHeight="1">
      <c r="A796" s="340"/>
      <c r="B796" s="340"/>
      <c r="C796" s="340"/>
      <c r="D796" s="340"/>
      <c r="E796" s="340"/>
      <c r="F796" s="489"/>
      <c r="G796" s="489"/>
      <c r="H796" s="340"/>
      <c r="I796" s="340"/>
      <c r="J796" s="340"/>
      <c r="K796" s="340"/>
      <c r="L796" s="340"/>
      <c r="M796" s="340"/>
      <c r="N796" s="340"/>
      <c r="O796" s="340"/>
      <c r="P796" s="340"/>
      <c r="Q796" s="340"/>
      <c r="R796" s="340"/>
      <c r="S796" s="340"/>
      <c r="T796" s="340"/>
      <c r="U796" s="340"/>
      <c r="V796" s="340"/>
      <c r="W796" s="340"/>
      <c r="X796" s="340"/>
      <c r="Y796" s="340"/>
      <c r="Z796" s="340"/>
      <c r="AA796" s="340"/>
      <c r="AB796" s="340"/>
    </row>
    <row r="797" ht="18.0" customHeight="1">
      <c r="A797" s="340"/>
      <c r="B797" s="340"/>
      <c r="C797" s="340"/>
      <c r="D797" s="340"/>
      <c r="E797" s="340"/>
      <c r="F797" s="489"/>
      <c r="G797" s="489"/>
      <c r="H797" s="340"/>
      <c r="I797" s="340"/>
      <c r="J797" s="340"/>
      <c r="K797" s="340"/>
      <c r="L797" s="340"/>
      <c r="M797" s="340"/>
      <c r="N797" s="340"/>
      <c r="O797" s="340"/>
      <c r="P797" s="340"/>
      <c r="Q797" s="340"/>
      <c r="R797" s="340"/>
      <c r="S797" s="340"/>
      <c r="T797" s="340"/>
      <c r="U797" s="340"/>
      <c r="V797" s="340"/>
      <c r="W797" s="340"/>
      <c r="X797" s="340"/>
      <c r="Y797" s="340"/>
      <c r="Z797" s="340"/>
      <c r="AA797" s="340"/>
      <c r="AB797" s="340"/>
    </row>
    <row r="798" ht="18.0" customHeight="1">
      <c r="A798" s="340"/>
      <c r="B798" s="340"/>
      <c r="C798" s="340"/>
      <c r="D798" s="340"/>
      <c r="E798" s="340"/>
      <c r="F798" s="489"/>
      <c r="G798" s="489"/>
      <c r="H798" s="340"/>
      <c r="I798" s="340"/>
      <c r="J798" s="340"/>
      <c r="K798" s="340"/>
      <c r="L798" s="340"/>
      <c r="M798" s="340"/>
      <c r="N798" s="340"/>
      <c r="O798" s="340"/>
      <c r="P798" s="340"/>
      <c r="Q798" s="340"/>
      <c r="R798" s="340"/>
      <c r="S798" s="340"/>
      <c r="T798" s="340"/>
      <c r="U798" s="340"/>
      <c r="V798" s="340"/>
      <c r="W798" s="340"/>
      <c r="X798" s="340"/>
      <c r="Y798" s="340"/>
      <c r="Z798" s="340"/>
      <c r="AA798" s="340"/>
      <c r="AB798" s="340"/>
    </row>
    <row r="799" ht="18.0" customHeight="1">
      <c r="A799" s="340"/>
      <c r="B799" s="340"/>
      <c r="C799" s="340"/>
      <c r="D799" s="340"/>
      <c r="E799" s="340"/>
      <c r="F799" s="489"/>
      <c r="G799" s="489"/>
      <c r="H799" s="340"/>
      <c r="I799" s="340"/>
      <c r="J799" s="340"/>
      <c r="K799" s="340"/>
      <c r="L799" s="340"/>
      <c r="M799" s="340"/>
      <c r="N799" s="340"/>
      <c r="O799" s="340"/>
      <c r="P799" s="340"/>
      <c r="Q799" s="340"/>
      <c r="R799" s="340"/>
      <c r="S799" s="340"/>
      <c r="T799" s="340"/>
      <c r="U799" s="340"/>
      <c r="V799" s="340"/>
      <c r="W799" s="340"/>
      <c r="X799" s="340"/>
      <c r="Y799" s="340"/>
      <c r="Z799" s="340"/>
      <c r="AA799" s="340"/>
      <c r="AB799" s="340"/>
    </row>
    <row r="800" ht="18.0" customHeight="1">
      <c r="A800" s="340"/>
      <c r="B800" s="340"/>
      <c r="C800" s="340"/>
      <c r="D800" s="340"/>
      <c r="E800" s="340"/>
      <c r="F800" s="489"/>
      <c r="G800" s="489"/>
      <c r="H800" s="340"/>
      <c r="I800" s="340"/>
      <c r="J800" s="340"/>
      <c r="K800" s="340"/>
      <c r="L800" s="340"/>
      <c r="M800" s="340"/>
      <c r="N800" s="340"/>
      <c r="O800" s="340"/>
      <c r="P800" s="340"/>
      <c r="Q800" s="340"/>
      <c r="R800" s="340"/>
      <c r="S800" s="340"/>
      <c r="T800" s="340"/>
      <c r="U800" s="340"/>
      <c r="V800" s="340"/>
      <c r="W800" s="340"/>
      <c r="X800" s="340"/>
      <c r="Y800" s="340"/>
      <c r="Z800" s="340"/>
      <c r="AA800" s="340"/>
      <c r="AB800" s="340"/>
    </row>
    <row r="801" ht="18.0" customHeight="1">
      <c r="A801" s="340"/>
      <c r="B801" s="340"/>
      <c r="C801" s="340"/>
      <c r="D801" s="340"/>
      <c r="E801" s="340"/>
      <c r="F801" s="489"/>
      <c r="G801" s="489"/>
      <c r="H801" s="340"/>
      <c r="I801" s="340"/>
      <c r="J801" s="340"/>
      <c r="K801" s="340"/>
      <c r="L801" s="340"/>
      <c r="M801" s="340"/>
      <c r="N801" s="340"/>
      <c r="O801" s="340"/>
      <c r="P801" s="340"/>
      <c r="Q801" s="340"/>
      <c r="R801" s="340"/>
      <c r="S801" s="340"/>
      <c r="T801" s="340"/>
      <c r="U801" s="340"/>
      <c r="V801" s="340"/>
      <c r="W801" s="340"/>
      <c r="X801" s="340"/>
      <c r="Y801" s="340"/>
      <c r="Z801" s="340"/>
      <c r="AA801" s="340"/>
      <c r="AB801" s="340"/>
    </row>
    <row r="802" ht="18.0" customHeight="1">
      <c r="A802" s="340"/>
      <c r="B802" s="340"/>
      <c r="C802" s="340"/>
      <c r="D802" s="340"/>
      <c r="E802" s="340"/>
      <c r="F802" s="489"/>
      <c r="G802" s="489"/>
      <c r="H802" s="340"/>
      <c r="I802" s="340"/>
      <c r="J802" s="340"/>
      <c r="K802" s="340"/>
      <c r="L802" s="340"/>
      <c r="M802" s="340"/>
      <c r="N802" s="340"/>
      <c r="O802" s="340"/>
      <c r="P802" s="340"/>
      <c r="Q802" s="340"/>
      <c r="R802" s="340"/>
      <c r="S802" s="340"/>
      <c r="T802" s="340"/>
      <c r="U802" s="340"/>
      <c r="V802" s="340"/>
      <c r="W802" s="340"/>
      <c r="X802" s="340"/>
      <c r="Y802" s="340"/>
      <c r="Z802" s="340"/>
      <c r="AA802" s="340"/>
      <c r="AB802" s="340"/>
    </row>
    <row r="803" ht="18.0" customHeight="1">
      <c r="A803" s="340"/>
      <c r="B803" s="340"/>
      <c r="C803" s="340"/>
      <c r="D803" s="340"/>
      <c r="E803" s="340"/>
      <c r="F803" s="489"/>
      <c r="G803" s="489"/>
      <c r="H803" s="340"/>
      <c r="I803" s="340"/>
      <c r="J803" s="340"/>
      <c r="K803" s="340"/>
      <c r="L803" s="340"/>
      <c r="M803" s="340"/>
      <c r="N803" s="340"/>
      <c r="O803" s="340"/>
      <c r="P803" s="340"/>
      <c r="Q803" s="340"/>
      <c r="R803" s="340"/>
      <c r="S803" s="340"/>
      <c r="T803" s="340"/>
      <c r="U803" s="340"/>
      <c r="V803" s="340"/>
      <c r="W803" s="340"/>
      <c r="X803" s="340"/>
      <c r="Y803" s="340"/>
      <c r="Z803" s="340"/>
      <c r="AA803" s="340"/>
      <c r="AB803" s="340"/>
    </row>
    <row r="804" ht="18.0" customHeight="1">
      <c r="A804" s="340"/>
      <c r="B804" s="340"/>
      <c r="C804" s="340"/>
      <c r="D804" s="340"/>
      <c r="E804" s="340"/>
      <c r="F804" s="489"/>
      <c r="G804" s="489"/>
      <c r="H804" s="340"/>
      <c r="I804" s="340"/>
      <c r="J804" s="340"/>
      <c r="K804" s="340"/>
      <c r="L804" s="340"/>
      <c r="M804" s="340"/>
      <c r="N804" s="340"/>
      <c r="O804" s="340"/>
      <c r="P804" s="340"/>
      <c r="Q804" s="340"/>
      <c r="R804" s="340"/>
      <c r="S804" s="340"/>
      <c r="T804" s="340"/>
      <c r="U804" s="340"/>
      <c r="V804" s="340"/>
      <c r="W804" s="340"/>
      <c r="X804" s="340"/>
      <c r="Y804" s="340"/>
      <c r="Z804" s="340"/>
      <c r="AA804" s="340"/>
      <c r="AB804" s="340"/>
    </row>
    <row r="805" ht="18.0" customHeight="1">
      <c r="A805" s="340"/>
      <c r="B805" s="340"/>
      <c r="C805" s="340"/>
      <c r="D805" s="340"/>
      <c r="E805" s="340"/>
      <c r="F805" s="489"/>
      <c r="G805" s="489"/>
      <c r="H805" s="340"/>
      <c r="I805" s="340"/>
      <c r="J805" s="340"/>
      <c r="K805" s="340"/>
      <c r="L805" s="340"/>
      <c r="M805" s="340"/>
      <c r="N805" s="340"/>
      <c r="O805" s="340"/>
      <c r="P805" s="340"/>
      <c r="Q805" s="340"/>
      <c r="R805" s="340"/>
      <c r="S805" s="340"/>
      <c r="T805" s="340"/>
      <c r="U805" s="340"/>
      <c r="V805" s="340"/>
      <c r="W805" s="340"/>
      <c r="X805" s="340"/>
      <c r="Y805" s="340"/>
      <c r="Z805" s="340"/>
      <c r="AA805" s="340"/>
      <c r="AB805" s="340"/>
    </row>
    <row r="806" ht="18.0" customHeight="1">
      <c r="A806" s="340"/>
      <c r="B806" s="340"/>
      <c r="C806" s="340"/>
      <c r="D806" s="340"/>
      <c r="E806" s="340"/>
      <c r="F806" s="489"/>
      <c r="G806" s="489"/>
      <c r="H806" s="340"/>
      <c r="I806" s="340"/>
      <c r="J806" s="340"/>
      <c r="K806" s="340"/>
      <c r="L806" s="340"/>
      <c r="M806" s="340"/>
      <c r="N806" s="340"/>
      <c r="O806" s="340"/>
      <c r="P806" s="340"/>
      <c r="Q806" s="340"/>
      <c r="R806" s="340"/>
      <c r="S806" s="340"/>
      <c r="T806" s="340"/>
      <c r="U806" s="340"/>
      <c r="V806" s="340"/>
      <c r="W806" s="340"/>
      <c r="X806" s="340"/>
      <c r="Y806" s="340"/>
      <c r="Z806" s="340"/>
      <c r="AA806" s="340"/>
      <c r="AB806" s="340"/>
    </row>
    <row r="807" ht="18.0" customHeight="1">
      <c r="A807" s="340"/>
      <c r="B807" s="340"/>
      <c r="C807" s="340"/>
      <c r="D807" s="340"/>
      <c r="E807" s="340"/>
      <c r="F807" s="489"/>
      <c r="G807" s="489"/>
      <c r="H807" s="340"/>
      <c r="I807" s="340"/>
      <c r="J807" s="340"/>
      <c r="K807" s="340"/>
      <c r="L807" s="340"/>
      <c r="M807" s="340"/>
      <c r="N807" s="340"/>
      <c r="O807" s="340"/>
      <c r="P807" s="340"/>
      <c r="Q807" s="340"/>
      <c r="R807" s="340"/>
      <c r="S807" s="340"/>
      <c r="T807" s="340"/>
      <c r="U807" s="340"/>
      <c r="V807" s="340"/>
      <c r="W807" s="340"/>
      <c r="X807" s="340"/>
      <c r="Y807" s="340"/>
      <c r="Z807" s="340"/>
      <c r="AA807" s="340"/>
      <c r="AB807" s="340"/>
    </row>
    <row r="808" ht="18.0" customHeight="1">
      <c r="A808" s="340"/>
      <c r="B808" s="340"/>
      <c r="C808" s="340"/>
      <c r="D808" s="340"/>
      <c r="E808" s="340"/>
      <c r="F808" s="489"/>
      <c r="G808" s="489"/>
      <c r="H808" s="340"/>
      <c r="I808" s="340"/>
      <c r="J808" s="340"/>
      <c r="K808" s="340"/>
      <c r="L808" s="340"/>
      <c r="M808" s="340"/>
      <c r="N808" s="340"/>
      <c r="O808" s="340"/>
      <c r="P808" s="340"/>
      <c r="Q808" s="340"/>
      <c r="R808" s="340"/>
      <c r="S808" s="340"/>
      <c r="T808" s="340"/>
      <c r="U808" s="340"/>
      <c r="V808" s="340"/>
      <c r="W808" s="340"/>
      <c r="X808" s="340"/>
      <c r="Y808" s="340"/>
      <c r="Z808" s="340"/>
      <c r="AA808" s="340"/>
      <c r="AB808" s="340"/>
    </row>
    <row r="809" ht="18.0" customHeight="1">
      <c r="A809" s="340"/>
      <c r="B809" s="340"/>
      <c r="C809" s="340"/>
      <c r="D809" s="340"/>
      <c r="E809" s="340"/>
      <c r="F809" s="489"/>
      <c r="G809" s="489"/>
      <c r="H809" s="340"/>
      <c r="I809" s="340"/>
      <c r="J809" s="340"/>
      <c r="K809" s="340"/>
      <c r="L809" s="340"/>
      <c r="M809" s="340"/>
      <c r="N809" s="340"/>
      <c r="O809" s="340"/>
      <c r="P809" s="340"/>
      <c r="Q809" s="340"/>
      <c r="R809" s="340"/>
      <c r="S809" s="340"/>
      <c r="T809" s="340"/>
      <c r="U809" s="340"/>
      <c r="V809" s="340"/>
      <c r="W809" s="340"/>
      <c r="X809" s="340"/>
      <c r="Y809" s="340"/>
      <c r="Z809" s="340"/>
      <c r="AA809" s="340"/>
      <c r="AB809" s="340"/>
    </row>
    <row r="810" ht="18.0" customHeight="1">
      <c r="A810" s="340"/>
      <c r="B810" s="340"/>
      <c r="C810" s="340"/>
      <c r="D810" s="340"/>
      <c r="E810" s="340"/>
      <c r="F810" s="489"/>
      <c r="G810" s="489"/>
      <c r="H810" s="340"/>
      <c r="I810" s="340"/>
      <c r="J810" s="340"/>
      <c r="K810" s="340"/>
      <c r="L810" s="340"/>
      <c r="M810" s="340"/>
      <c r="N810" s="340"/>
      <c r="O810" s="340"/>
      <c r="P810" s="340"/>
      <c r="Q810" s="340"/>
      <c r="R810" s="340"/>
      <c r="S810" s="340"/>
      <c r="T810" s="340"/>
      <c r="U810" s="340"/>
      <c r="V810" s="340"/>
      <c r="W810" s="340"/>
      <c r="X810" s="340"/>
      <c r="Y810" s="340"/>
      <c r="Z810" s="340"/>
      <c r="AA810" s="340"/>
      <c r="AB810" s="340"/>
    </row>
    <row r="811" ht="18.0" customHeight="1">
      <c r="A811" s="340"/>
      <c r="B811" s="340"/>
      <c r="C811" s="340"/>
      <c r="D811" s="340"/>
      <c r="E811" s="340"/>
      <c r="F811" s="489"/>
      <c r="G811" s="489"/>
      <c r="H811" s="340"/>
      <c r="I811" s="340"/>
      <c r="J811" s="340"/>
      <c r="K811" s="340"/>
      <c r="L811" s="340"/>
      <c r="M811" s="340"/>
      <c r="N811" s="340"/>
      <c r="O811" s="340"/>
      <c r="P811" s="340"/>
      <c r="Q811" s="340"/>
      <c r="R811" s="340"/>
      <c r="S811" s="340"/>
      <c r="T811" s="340"/>
      <c r="U811" s="340"/>
      <c r="V811" s="340"/>
      <c r="W811" s="340"/>
      <c r="X811" s="340"/>
      <c r="Y811" s="340"/>
      <c r="Z811" s="340"/>
      <c r="AA811" s="340"/>
      <c r="AB811" s="340"/>
    </row>
    <row r="812" ht="18.0" customHeight="1">
      <c r="A812" s="340"/>
      <c r="B812" s="340"/>
      <c r="C812" s="340"/>
      <c r="D812" s="340"/>
      <c r="E812" s="340"/>
      <c r="F812" s="489"/>
      <c r="G812" s="489"/>
      <c r="H812" s="340"/>
      <c r="I812" s="340"/>
      <c r="J812" s="340"/>
      <c r="K812" s="340"/>
      <c r="L812" s="340"/>
      <c r="M812" s="340"/>
      <c r="N812" s="340"/>
      <c r="O812" s="340"/>
      <c r="P812" s="340"/>
      <c r="Q812" s="340"/>
      <c r="R812" s="340"/>
      <c r="S812" s="340"/>
      <c r="T812" s="340"/>
      <c r="U812" s="340"/>
      <c r="V812" s="340"/>
      <c r="W812" s="340"/>
      <c r="X812" s="340"/>
      <c r="Y812" s="340"/>
      <c r="Z812" s="340"/>
      <c r="AA812" s="340"/>
      <c r="AB812" s="340"/>
    </row>
    <row r="813" ht="18.0" customHeight="1">
      <c r="A813" s="340"/>
      <c r="B813" s="340"/>
      <c r="C813" s="340"/>
      <c r="D813" s="340"/>
      <c r="E813" s="340"/>
      <c r="F813" s="489"/>
      <c r="G813" s="489"/>
      <c r="H813" s="340"/>
      <c r="I813" s="340"/>
      <c r="J813" s="340"/>
      <c r="K813" s="340"/>
      <c r="L813" s="340"/>
      <c r="M813" s="340"/>
      <c r="N813" s="340"/>
      <c r="O813" s="340"/>
      <c r="P813" s="340"/>
      <c r="Q813" s="340"/>
      <c r="R813" s="340"/>
      <c r="S813" s="340"/>
      <c r="T813" s="340"/>
      <c r="U813" s="340"/>
      <c r="V813" s="340"/>
      <c r="W813" s="340"/>
      <c r="X813" s="340"/>
      <c r="Y813" s="340"/>
      <c r="Z813" s="340"/>
      <c r="AA813" s="340"/>
      <c r="AB813" s="340"/>
    </row>
    <row r="814" ht="18.0" customHeight="1">
      <c r="A814" s="340"/>
      <c r="B814" s="340"/>
      <c r="C814" s="340"/>
      <c r="D814" s="340"/>
      <c r="E814" s="340"/>
      <c r="F814" s="489"/>
      <c r="G814" s="489"/>
      <c r="H814" s="340"/>
      <c r="I814" s="340"/>
      <c r="J814" s="340"/>
      <c r="K814" s="340"/>
      <c r="L814" s="340"/>
      <c r="M814" s="340"/>
      <c r="N814" s="340"/>
      <c r="O814" s="340"/>
      <c r="P814" s="340"/>
      <c r="Q814" s="340"/>
      <c r="R814" s="340"/>
      <c r="S814" s="340"/>
      <c r="T814" s="340"/>
      <c r="U814" s="340"/>
      <c r="V814" s="340"/>
      <c r="W814" s="340"/>
      <c r="X814" s="340"/>
      <c r="Y814" s="340"/>
      <c r="Z814" s="340"/>
      <c r="AA814" s="340"/>
      <c r="AB814" s="340"/>
    </row>
    <row r="815" ht="18.0" customHeight="1">
      <c r="A815" s="340"/>
      <c r="B815" s="340"/>
      <c r="C815" s="340"/>
      <c r="D815" s="340"/>
      <c r="E815" s="340"/>
      <c r="F815" s="489"/>
      <c r="G815" s="489"/>
      <c r="H815" s="340"/>
      <c r="I815" s="340"/>
      <c r="J815" s="340"/>
      <c r="K815" s="340"/>
      <c r="L815" s="340"/>
      <c r="M815" s="340"/>
      <c r="N815" s="340"/>
      <c r="O815" s="340"/>
      <c r="P815" s="340"/>
      <c r="Q815" s="340"/>
      <c r="R815" s="340"/>
      <c r="S815" s="340"/>
      <c r="T815" s="340"/>
      <c r="U815" s="340"/>
      <c r="V815" s="340"/>
      <c r="W815" s="340"/>
      <c r="X815" s="340"/>
      <c r="Y815" s="340"/>
      <c r="Z815" s="340"/>
      <c r="AA815" s="340"/>
      <c r="AB815" s="340"/>
    </row>
    <row r="816" ht="18.0" customHeight="1">
      <c r="A816" s="340"/>
      <c r="B816" s="340"/>
      <c r="C816" s="340"/>
      <c r="D816" s="340"/>
      <c r="E816" s="340"/>
      <c r="F816" s="489"/>
      <c r="G816" s="489"/>
      <c r="H816" s="340"/>
      <c r="I816" s="340"/>
      <c r="J816" s="340"/>
      <c r="K816" s="340"/>
      <c r="L816" s="340"/>
      <c r="M816" s="340"/>
      <c r="N816" s="340"/>
      <c r="O816" s="340"/>
      <c r="P816" s="340"/>
      <c r="Q816" s="340"/>
      <c r="R816" s="340"/>
      <c r="S816" s="340"/>
      <c r="T816" s="340"/>
      <c r="U816" s="340"/>
      <c r="V816" s="340"/>
      <c r="W816" s="340"/>
      <c r="X816" s="340"/>
      <c r="Y816" s="340"/>
      <c r="Z816" s="340"/>
      <c r="AA816" s="340"/>
      <c r="AB816" s="340"/>
    </row>
    <row r="817" ht="18.0" customHeight="1">
      <c r="A817" s="340"/>
      <c r="B817" s="340"/>
      <c r="C817" s="340"/>
      <c r="D817" s="340"/>
      <c r="E817" s="340"/>
      <c r="F817" s="489"/>
      <c r="G817" s="489"/>
      <c r="H817" s="340"/>
      <c r="I817" s="340"/>
      <c r="J817" s="340"/>
      <c r="K817" s="340"/>
      <c r="L817" s="340"/>
      <c r="M817" s="340"/>
      <c r="N817" s="340"/>
      <c r="O817" s="340"/>
      <c r="P817" s="340"/>
      <c r="Q817" s="340"/>
      <c r="R817" s="340"/>
      <c r="S817" s="340"/>
      <c r="T817" s="340"/>
      <c r="U817" s="340"/>
      <c r="V817" s="340"/>
      <c r="W817" s="340"/>
      <c r="X817" s="340"/>
      <c r="Y817" s="340"/>
      <c r="Z817" s="340"/>
      <c r="AA817" s="340"/>
      <c r="AB817" s="340"/>
    </row>
    <row r="818" ht="18.0" customHeight="1">
      <c r="A818" s="340"/>
      <c r="B818" s="340"/>
      <c r="C818" s="340"/>
      <c r="D818" s="340"/>
      <c r="E818" s="340"/>
      <c r="F818" s="489"/>
      <c r="G818" s="489"/>
      <c r="H818" s="340"/>
      <c r="I818" s="340"/>
      <c r="J818" s="340"/>
      <c r="K818" s="340"/>
      <c r="L818" s="340"/>
      <c r="M818" s="340"/>
      <c r="N818" s="340"/>
      <c r="O818" s="340"/>
      <c r="P818" s="340"/>
      <c r="Q818" s="340"/>
      <c r="R818" s="340"/>
      <c r="S818" s="340"/>
      <c r="T818" s="340"/>
      <c r="U818" s="340"/>
      <c r="V818" s="340"/>
      <c r="W818" s="340"/>
      <c r="X818" s="340"/>
      <c r="Y818" s="340"/>
      <c r="Z818" s="340"/>
      <c r="AA818" s="340"/>
      <c r="AB818" s="340"/>
    </row>
    <row r="819" ht="18.0" customHeight="1">
      <c r="A819" s="340"/>
      <c r="B819" s="340"/>
      <c r="C819" s="340"/>
      <c r="D819" s="340"/>
      <c r="E819" s="340"/>
      <c r="F819" s="489"/>
      <c r="G819" s="489"/>
      <c r="H819" s="340"/>
      <c r="I819" s="340"/>
      <c r="J819" s="340"/>
      <c r="K819" s="340"/>
      <c r="L819" s="340"/>
      <c r="M819" s="340"/>
      <c r="N819" s="340"/>
      <c r="O819" s="340"/>
      <c r="P819" s="340"/>
      <c r="Q819" s="340"/>
      <c r="R819" s="340"/>
      <c r="S819" s="340"/>
      <c r="T819" s="340"/>
      <c r="U819" s="340"/>
      <c r="V819" s="340"/>
      <c r="W819" s="340"/>
      <c r="X819" s="340"/>
      <c r="Y819" s="340"/>
      <c r="Z819" s="340"/>
      <c r="AA819" s="340"/>
      <c r="AB819" s="340"/>
    </row>
    <row r="820" ht="18.0" customHeight="1">
      <c r="A820" s="340"/>
      <c r="B820" s="340"/>
      <c r="C820" s="340"/>
      <c r="D820" s="340"/>
      <c r="E820" s="340"/>
      <c r="F820" s="489"/>
      <c r="G820" s="489"/>
      <c r="H820" s="340"/>
      <c r="I820" s="340"/>
      <c r="J820" s="340"/>
      <c r="K820" s="340"/>
      <c r="L820" s="340"/>
      <c r="M820" s="340"/>
      <c r="N820" s="340"/>
      <c r="O820" s="340"/>
      <c r="P820" s="340"/>
      <c r="Q820" s="340"/>
      <c r="R820" s="340"/>
      <c r="S820" s="340"/>
      <c r="T820" s="340"/>
      <c r="U820" s="340"/>
      <c r="V820" s="340"/>
      <c r="W820" s="340"/>
      <c r="X820" s="340"/>
      <c r="Y820" s="340"/>
      <c r="Z820" s="340"/>
      <c r="AA820" s="340"/>
      <c r="AB820" s="340"/>
    </row>
    <row r="821" ht="18.0" customHeight="1">
      <c r="A821" s="340"/>
      <c r="B821" s="340"/>
      <c r="C821" s="340"/>
      <c r="D821" s="340"/>
      <c r="E821" s="340"/>
      <c r="F821" s="489"/>
      <c r="G821" s="489"/>
      <c r="H821" s="340"/>
      <c r="I821" s="340"/>
      <c r="J821" s="340"/>
      <c r="K821" s="340"/>
      <c r="L821" s="340"/>
      <c r="M821" s="340"/>
      <c r="N821" s="340"/>
      <c r="O821" s="340"/>
      <c r="P821" s="340"/>
      <c r="Q821" s="340"/>
      <c r="R821" s="340"/>
      <c r="S821" s="340"/>
      <c r="T821" s="340"/>
      <c r="U821" s="340"/>
      <c r="V821" s="340"/>
      <c r="W821" s="340"/>
      <c r="X821" s="340"/>
      <c r="Y821" s="340"/>
      <c r="Z821" s="340"/>
      <c r="AA821" s="340"/>
      <c r="AB821" s="340"/>
    </row>
    <row r="822" ht="18.0" customHeight="1">
      <c r="A822" s="340"/>
      <c r="B822" s="340"/>
      <c r="C822" s="340"/>
      <c r="D822" s="340"/>
      <c r="E822" s="340"/>
      <c r="F822" s="489"/>
      <c r="G822" s="489"/>
      <c r="H822" s="340"/>
      <c r="I822" s="340"/>
      <c r="J822" s="340"/>
      <c r="K822" s="340"/>
      <c r="L822" s="340"/>
      <c r="M822" s="340"/>
      <c r="N822" s="340"/>
      <c r="O822" s="340"/>
      <c r="P822" s="340"/>
      <c r="Q822" s="340"/>
      <c r="R822" s="340"/>
      <c r="S822" s="340"/>
      <c r="T822" s="340"/>
      <c r="U822" s="340"/>
      <c r="V822" s="340"/>
      <c r="W822" s="340"/>
      <c r="X822" s="340"/>
      <c r="Y822" s="340"/>
      <c r="Z822" s="340"/>
      <c r="AA822" s="340"/>
      <c r="AB822" s="340"/>
    </row>
    <row r="823" ht="18.0" customHeight="1">
      <c r="A823" s="340"/>
      <c r="B823" s="340"/>
      <c r="C823" s="340"/>
      <c r="D823" s="340"/>
      <c r="E823" s="340"/>
      <c r="F823" s="489"/>
      <c r="G823" s="489"/>
      <c r="H823" s="340"/>
      <c r="I823" s="340"/>
      <c r="J823" s="340"/>
      <c r="K823" s="340"/>
      <c r="L823" s="340"/>
      <c r="M823" s="340"/>
      <c r="N823" s="340"/>
      <c r="O823" s="340"/>
      <c r="P823" s="340"/>
      <c r="Q823" s="340"/>
      <c r="R823" s="340"/>
      <c r="S823" s="340"/>
      <c r="T823" s="340"/>
      <c r="U823" s="340"/>
      <c r="V823" s="340"/>
      <c r="W823" s="340"/>
      <c r="X823" s="340"/>
      <c r="Y823" s="340"/>
      <c r="Z823" s="340"/>
      <c r="AA823" s="340"/>
      <c r="AB823" s="340"/>
    </row>
    <row r="824" ht="18.0" customHeight="1">
      <c r="A824" s="340"/>
      <c r="B824" s="340"/>
      <c r="C824" s="340"/>
      <c r="D824" s="340"/>
      <c r="E824" s="340"/>
      <c r="F824" s="489"/>
      <c r="G824" s="489"/>
      <c r="H824" s="340"/>
      <c r="I824" s="340"/>
      <c r="J824" s="340"/>
      <c r="K824" s="340"/>
      <c r="L824" s="340"/>
      <c r="M824" s="340"/>
      <c r="N824" s="340"/>
      <c r="O824" s="340"/>
      <c r="P824" s="340"/>
      <c r="Q824" s="340"/>
      <c r="R824" s="340"/>
      <c r="S824" s="340"/>
      <c r="T824" s="340"/>
      <c r="U824" s="340"/>
      <c r="V824" s="340"/>
      <c r="W824" s="340"/>
      <c r="X824" s="340"/>
      <c r="Y824" s="340"/>
      <c r="Z824" s="340"/>
      <c r="AA824" s="340"/>
      <c r="AB824" s="340"/>
    </row>
    <row r="825" ht="18.0" customHeight="1">
      <c r="A825" s="340"/>
      <c r="B825" s="340"/>
      <c r="C825" s="340"/>
      <c r="D825" s="340"/>
      <c r="E825" s="340"/>
      <c r="F825" s="489"/>
      <c r="G825" s="489"/>
      <c r="H825" s="340"/>
      <c r="I825" s="340"/>
      <c r="J825" s="340"/>
      <c r="K825" s="340"/>
      <c r="L825" s="340"/>
      <c r="M825" s="340"/>
      <c r="N825" s="340"/>
      <c r="O825" s="340"/>
      <c r="P825" s="340"/>
      <c r="Q825" s="340"/>
      <c r="R825" s="340"/>
      <c r="S825" s="340"/>
      <c r="T825" s="340"/>
      <c r="U825" s="340"/>
      <c r="V825" s="340"/>
      <c r="W825" s="340"/>
      <c r="X825" s="340"/>
      <c r="Y825" s="340"/>
      <c r="Z825" s="340"/>
      <c r="AA825" s="340"/>
      <c r="AB825" s="340"/>
    </row>
    <row r="826" ht="18.0" customHeight="1">
      <c r="A826" s="340"/>
      <c r="B826" s="340"/>
      <c r="C826" s="340"/>
      <c r="D826" s="340"/>
      <c r="E826" s="340"/>
      <c r="F826" s="489"/>
      <c r="G826" s="489"/>
      <c r="H826" s="340"/>
      <c r="I826" s="340"/>
      <c r="J826" s="340"/>
      <c r="K826" s="340"/>
      <c r="L826" s="340"/>
      <c r="M826" s="340"/>
      <c r="N826" s="340"/>
      <c r="O826" s="340"/>
      <c r="P826" s="340"/>
      <c r="Q826" s="340"/>
      <c r="R826" s="340"/>
      <c r="S826" s="340"/>
      <c r="T826" s="340"/>
      <c r="U826" s="340"/>
      <c r="V826" s="340"/>
      <c r="W826" s="340"/>
      <c r="X826" s="340"/>
      <c r="Y826" s="340"/>
      <c r="Z826" s="340"/>
      <c r="AA826" s="340"/>
      <c r="AB826" s="340"/>
    </row>
    <row r="827" ht="18.0" customHeight="1">
      <c r="A827" s="340"/>
      <c r="B827" s="340"/>
      <c r="C827" s="340"/>
      <c r="D827" s="340"/>
      <c r="E827" s="340"/>
      <c r="F827" s="489"/>
      <c r="G827" s="489"/>
      <c r="H827" s="340"/>
      <c r="I827" s="340"/>
      <c r="J827" s="340"/>
      <c r="K827" s="340"/>
      <c r="L827" s="340"/>
      <c r="M827" s="340"/>
      <c r="N827" s="340"/>
      <c r="O827" s="340"/>
      <c r="P827" s="340"/>
      <c r="Q827" s="340"/>
      <c r="R827" s="340"/>
      <c r="S827" s="340"/>
      <c r="T827" s="340"/>
      <c r="U827" s="340"/>
      <c r="V827" s="340"/>
      <c r="W827" s="340"/>
      <c r="X827" s="340"/>
      <c r="Y827" s="340"/>
      <c r="Z827" s="340"/>
      <c r="AA827" s="340"/>
      <c r="AB827" s="340"/>
    </row>
    <row r="828" ht="18.0" customHeight="1">
      <c r="A828" s="340"/>
      <c r="B828" s="340"/>
      <c r="C828" s="340"/>
      <c r="D828" s="340"/>
      <c r="E828" s="340"/>
      <c r="F828" s="489"/>
      <c r="G828" s="489"/>
      <c r="H828" s="340"/>
      <c r="I828" s="340"/>
      <c r="J828" s="340"/>
      <c r="K828" s="340"/>
      <c r="L828" s="340"/>
      <c r="M828" s="340"/>
      <c r="N828" s="340"/>
      <c r="O828" s="340"/>
      <c r="P828" s="340"/>
      <c r="Q828" s="340"/>
      <c r="R828" s="340"/>
      <c r="S828" s="340"/>
      <c r="T828" s="340"/>
      <c r="U828" s="340"/>
      <c r="V828" s="340"/>
      <c r="W828" s="340"/>
      <c r="X828" s="340"/>
      <c r="Y828" s="340"/>
      <c r="Z828" s="340"/>
      <c r="AA828" s="340"/>
      <c r="AB828" s="340"/>
    </row>
    <row r="829" ht="18.0" customHeight="1">
      <c r="A829" s="340"/>
      <c r="B829" s="340"/>
      <c r="C829" s="340"/>
      <c r="D829" s="340"/>
      <c r="E829" s="340"/>
      <c r="F829" s="489"/>
      <c r="G829" s="489"/>
      <c r="H829" s="340"/>
      <c r="I829" s="340"/>
      <c r="J829" s="340"/>
      <c r="K829" s="340"/>
      <c r="L829" s="340"/>
      <c r="M829" s="340"/>
      <c r="N829" s="340"/>
      <c r="O829" s="340"/>
      <c r="P829" s="340"/>
      <c r="Q829" s="340"/>
      <c r="R829" s="340"/>
      <c r="S829" s="340"/>
      <c r="T829" s="340"/>
      <c r="U829" s="340"/>
      <c r="V829" s="340"/>
      <c r="W829" s="340"/>
      <c r="X829" s="340"/>
      <c r="Y829" s="340"/>
      <c r="Z829" s="340"/>
      <c r="AA829" s="340"/>
      <c r="AB829" s="340"/>
    </row>
    <row r="830" ht="18.0" customHeight="1">
      <c r="A830" s="340"/>
      <c r="B830" s="340"/>
      <c r="C830" s="340"/>
      <c r="D830" s="340"/>
      <c r="E830" s="340"/>
      <c r="F830" s="489"/>
      <c r="G830" s="489"/>
      <c r="H830" s="340"/>
      <c r="I830" s="340"/>
      <c r="J830" s="340"/>
      <c r="K830" s="340"/>
      <c r="L830" s="340"/>
      <c r="M830" s="340"/>
      <c r="N830" s="340"/>
      <c r="O830" s="340"/>
      <c r="P830" s="340"/>
      <c r="Q830" s="340"/>
      <c r="R830" s="340"/>
      <c r="S830" s="340"/>
      <c r="T830" s="340"/>
      <c r="U830" s="340"/>
      <c r="V830" s="340"/>
      <c r="W830" s="340"/>
      <c r="X830" s="340"/>
      <c r="Y830" s="340"/>
      <c r="Z830" s="340"/>
      <c r="AA830" s="340"/>
      <c r="AB830" s="340"/>
    </row>
    <row r="831" ht="18.0" customHeight="1">
      <c r="A831" s="340"/>
      <c r="B831" s="340"/>
      <c r="C831" s="340"/>
      <c r="D831" s="340"/>
      <c r="E831" s="340"/>
      <c r="F831" s="489"/>
      <c r="G831" s="489"/>
      <c r="H831" s="340"/>
      <c r="I831" s="340"/>
      <c r="J831" s="340"/>
      <c r="K831" s="340"/>
      <c r="L831" s="340"/>
      <c r="M831" s="340"/>
      <c r="N831" s="340"/>
      <c r="O831" s="340"/>
      <c r="P831" s="340"/>
      <c r="Q831" s="340"/>
      <c r="R831" s="340"/>
      <c r="S831" s="340"/>
      <c r="T831" s="340"/>
      <c r="U831" s="340"/>
      <c r="V831" s="340"/>
      <c r="W831" s="340"/>
      <c r="X831" s="340"/>
      <c r="Y831" s="340"/>
      <c r="Z831" s="340"/>
      <c r="AA831" s="340"/>
      <c r="AB831" s="340"/>
    </row>
    <row r="832" ht="18.0" customHeight="1">
      <c r="A832" s="340"/>
      <c r="B832" s="340"/>
      <c r="C832" s="340"/>
      <c r="D832" s="340"/>
      <c r="E832" s="340"/>
      <c r="F832" s="489"/>
      <c r="G832" s="489"/>
      <c r="H832" s="340"/>
      <c r="I832" s="340"/>
      <c r="J832" s="340"/>
      <c r="K832" s="340"/>
      <c r="L832" s="340"/>
      <c r="M832" s="340"/>
      <c r="N832" s="340"/>
      <c r="O832" s="340"/>
      <c r="P832" s="340"/>
      <c r="Q832" s="340"/>
      <c r="R832" s="340"/>
      <c r="S832" s="340"/>
      <c r="T832" s="340"/>
      <c r="U832" s="340"/>
      <c r="V832" s="340"/>
      <c r="W832" s="340"/>
      <c r="X832" s="340"/>
      <c r="Y832" s="340"/>
      <c r="Z832" s="340"/>
      <c r="AA832" s="340"/>
      <c r="AB832" s="340"/>
    </row>
    <row r="833" ht="18.0" customHeight="1">
      <c r="A833" s="340"/>
      <c r="B833" s="340"/>
      <c r="C833" s="340"/>
      <c r="D833" s="340"/>
      <c r="E833" s="340"/>
      <c r="F833" s="489"/>
      <c r="G833" s="489"/>
      <c r="H833" s="340"/>
      <c r="I833" s="340"/>
      <c r="J833" s="340"/>
      <c r="K833" s="340"/>
      <c r="L833" s="340"/>
      <c r="M833" s="340"/>
      <c r="N833" s="340"/>
      <c r="O833" s="340"/>
      <c r="P833" s="340"/>
      <c r="Q833" s="340"/>
      <c r="R833" s="340"/>
      <c r="S833" s="340"/>
      <c r="T833" s="340"/>
      <c r="U833" s="340"/>
      <c r="V833" s="340"/>
      <c r="W833" s="340"/>
      <c r="X833" s="340"/>
      <c r="Y833" s="340"/>
      <c r="Z833" s="340"/>
      <c r="AA833" s="340"/>
      <c r="AB833" s="340"/>
    </row>
    <row r="834" ht="18.0" customHeight="1">
      <c r="A834" s="340"/>
      <c r="B834" s="340"/>
      <c r="C834" s="340"/>
      <c r="D834" s="340"/>
      <c r="E834" s="340"/>
      <c r="F834" s="489"/>
      <c r="G834" s="489"/>
      <c r="H834" s="340"/>
      <c r="I834" s="340"/>
      <c r="J834" s="340"/>
      <c r="K834" s="340"/>
      <c r="L834" s="340"/>
      <c r="M834" s="340"/>
      <c r="N834" s="340"/>
      <c r="O834" s="340"/>
      <c r="P834" s="340"/>
      <c r="Q834" s="340"/>
      <c r="R834" s="340"/>
      <c r="S834" s="340"/>
      <c r="T834" s="340"/>
      <c r="U834" s="340"/>
      <c r="V834" s="340"/>
      <c r="W834" s="340"/>
      <c r="X834" s="340"/>
      <c r="Y834" s="340"/>
      <c r="Z834" s="340"/>
      <c r="AA834" s="340"/>
      <c r="AB834" s="340"/>
    </row>
    <row r="835" ht="18.0" customHeight="1">
      <c r="A835" s="340"/>
      <c r="B835" s="340"/>
      <c r="C835" s="340"/>
      <c r="D835" s="340"/>
      <c r="E835" s="340"/>
      <c r="F835" s="489"/>
      <c r="G835" s="489"/>
      <c r="H835" s="340"/>
      <c r="I835" s="340"/>
      <c r="J835" s="340"/>
      <c r="K835" s="340"/>
      <c r="L835" s="340"/>
      <c r="M835" s="340"/>
      <c r="N835" s="340"/>
      <c r="O835" s="340"/>
      <c r="P835" s="340"/>
      <c r="Q835" s="340"/>
      <c r="R835" s="340"/>
      <c r="S835" s="340"/>
      <c r="T835" s="340"/>
      <c r="U835" s="340"/>
      <c r="V835" s="340"/>
      <c r="W835" s="340"/>
      <c r="X835" s="340"/>
      <c r="Y835" s="340"/>
      <c r="Z835" s="340"/>
      <c r="AA835" s="340"/>
      <c r="AB835" s="340"/>
    </row>
    <row r="836" ht="18.0" customHeight="1">
      <c r="A836" s="340"/>
      <c r="B836" s="340"/>
      <c r="C836" s="340"/>
      <c r="D836" s="340"/>
      <c r="E836" s="340"/>
      <c r="F836" s="489"/>
      <c r="G836" s="489"/>
      <c r="H836" s="340"/>
      <c r="I836" s="340"/>
      <c r="J836" s="340"/>
      <c r="K836" s="340"/>
      <c r="L836" s="340"/>
      <c r="M836" s="340"/>
      <c r="N836" s="340"/>
      <c r="O836" s="340"/>
      <c r="P836" s="340"/>
      <c r="Q836" s="340"/>
      <c r="R836" s="340"/>
      <c r="S836" s="340"/>
      <c r="T836" s="340"/>
      <c r="U836" s="340"/>
      <c r="V836" s="340"/>
      <c r="W836" s="340"/>
      <c r="X836" s="340"/>
      <c r="Y836" s="340"/>
      <c r="Z836" s="340"/>
      <c r="AA836" s="340"/>
      <c r="AB836" s="340"/>
    </row>
    <row r="837" ht="18.0" customHeight="1">
      <c r="A837" s="340"/>
      <c r="B837" s="340"/>
      <c r="C837" s="340"/>
      <c r="D837" s="340"/>
      <c r="E837" s="340"/>
      <c r="F837" s="489"/>
      <c r="G837" s="489"/>
      <c r="H837" s="340"/>
      <c r="I837" s="340"/>
      <c r="J837" s="340"/>
      <c r="K837" s="340"/>
      <c r="L837" s="340"/>
      <c r="M837" s="340"/>
      <c r="N837" s="340"/>
      <c r="O837" s="340"/>
      <c r="P837" s="340"/>
      <c r="Q837" s="340"/>
      <c r="R837" s="340"/>
      <c r="S837" s="340"/>
      <c r="T837" s="340"/>
      <c r="U837" s="340"/>
      <c r="V837" s="340"/>
      <c r="W837" s="340"/>
      <c r="X837" s="340"/>
      <c r="Y837" s="340"/>
      <c r="Z837" s="340"/>
      <c r="AA837" s="340"/>
      <c r="AB837" s="340"/>
    </row>
    <row r="838" ht="18.0" customHeight="1">
      <c r="A838" s="340"/>
      <c r="B838" s="340"/>
      <c r="C838" s="340"/>
      <c r="D838" s="340"/>
      <c r="E838" s="340"/>
      <c r="F838" s="489"/>
      <c r="G838" s="489"/>
      <c r="H838" s="340"/>
      <c r="I838" s="340"/>
      <c r="J838" s="340"/>
      <c r="K838" s="340"/>
      <c r="L838" s="340"/>
      <c r="M838" s="340"/>
      <c r="N838" s="340"/>
      <c r="O838" s="340"/>
      <c r="P838" s="340"/>
      <c r="Q838" s="340"/>
      <c r="R838" s="340"/>
      <c r="S838" s="340"/>
      <c r="T838" s="340"/>
      <c r="U838" s="340"/>
      <c r="V838" s="340"/>
      <c r="W838" s="340"/>
      <c r="X838" s="340"/>
      <c r="Y838" s="340"/>
      <c r="Z838" s="340"/>
      <c r="AA838" s="340"/>
      <c r="AB838" s="340"/>
    </row>
    <row r="839" ht="18.0" customHeight="1">
      <c r="A839" s="340"/>
      <c r="B839" s="340"/>
      <c r="C839" s="340"/>
      <c r="D839" s="340"/>
      <c r="E839" s="340"/>
      <c r="F839" s="489"/>
      <c r="G839" s="489"/>
      <c r="H839" s="340"/>
      <c r="I839" s="340"/>
      <c r="J839" s="340"/>
      <c r="K839" s="340"/>
      <c r="L839" s="340"/>
      <c r="M839" s="340"/>
      <c r="N839" s="340"/>
      <c r="O839" s="340"/>
      <c r="P839" s="340"/>
      <c r="Q839" s="340"/>
      <c r="R839" s="340"/>
      <c r="S839" s="340"/>
      <c r="T839" s="340"/>
      <c r="U839" s="340"/>
      <c r="V839" s="340"/>
      <c r="W839" s="340"/>
      <c r="X839" s="340"/>
      <c r="Y839" s="340"/>
      <c r="Z839" s="340"/>
      <c r="AA839" s="340"/>
      <c r="AB839" s="340"/>
    </row>
    <row r="840" ht="18.0" customHeight="1">
      <c r="A840" s="340"/>
      <c r="B840" s="340"/>
      <c r="C840" s="340"/>
      <c r="D840" s="340"/>
      <c r="E840" s="340"/>
      <c r="F840" s="489"/>
      <c r="G840" s="489"/>
      <c r="H840" s="340"/>
      <c r="I840" s="340"/>
      <c r="J840" s="340"/>
      <c r="K840" s="340"/>
      <c r="L840" s="340"/>
      <c r="M840" s="340"/>
      <c r="N840" s="340"/>
      <c r="O840" s="340"/>
      <c r="P840" s="340"/>
      <c r="Q840" s="340"/>
      <c r="R840" s="340"/>
      <c r="S840" s="340"/>
      <c r="T840" s="340"/>
      <c r="U840" s="340"/>
      <c r="V840" s="340"/>
      <c r="W840" s="340"/>
      <c r="X840" s="340"/>
      <c r="Y840" s="340"/>
      <c r="Z840" s="340"/>
      <c r="AA840" s="340"/>
      <c r="AB840" s="340"/>
    </row>
    <row r="841" ht="18.0" customHeight="1">
      <c r="A841" s="340"/>
      <c r="B841" s="340"/>
      <c r="C841" s="340"/>
      <c r="D841" s="340"/>
      <c r="E841" s="340"/>
      <c r="F841" s="489"/>
      <c r="G841" s="489"/>
      <c r="H841" s="340"/>
      <c r="I841" s="340"/>
      <c r="J841" s="340"/>
      <c r="K841" s="340"/>
      <c r="L841" s="340"/>
      <c r="M841" s="340"/>
      <c r="N841" s="340"/>
      <c r="O841" s="340"/>
      <c r="P841" s="340"/>
      <c r="Q841" s="340"/>
      <c r="R841" s="340"/>
      <c r="S841" s="340"/>
      <c r="T841" s="340"/>
      <c r="U841" s="340"/>
      <c r="V841" s="340"/>
      <c r="W841" s="340"/>
      <c r="X841" s="340"/>
      <c r="Y841" s="340"/>
      <c r="Z841" s="340"/>
      <c r="AA841" s="340"/>
      <c r="AB841" s="340"/>
    </row>
    <row r="842" ht="18.0" customHeight="1">
      <c r="A842" s="340"/>
      <c r="B842" s="340"/>
      <c r="C842" s="340"/>
      <c r="D842" s="340"/>
      <c r="E842" s="340"/>
      <c r="F842" s="489"/>
      <c r="G842" s="489"/>
      <c r="H842" s="340"/>
      <c r="I842" s="340"/>
      <c r="J842" s="340"/>
      <c r="K842" s="340"/>
      <c r="L842" s="340"/>
      <c r="M842" s="340"/>
      <c r="N842" s="340"/>
      <c r="O842" s="340"/>
      <c r="P842" s="340"/>
      <c r="Q842" s="340"/>
      <c r="R842" s="340"/>
      <c r="S842" s="340"/>
      <c r="T842" s="340"/>
      <c r="U842" s="340"/>
      <c r="V842" s="340"/>
      <c r="W842" s="340"/>
      <c r="X842" s="340"/>
      <c r="Y842" s="340"/>
      <c r="Z842" s="340"/>
      <c r="AA842" s="340"/>
      <c r="AB842" s="340"/>
    </row>
    <row r="843" ht="18.0" customHeight="1">
      <c r="A843" s="340"/>
      <c r="B843" s="340"/>
      <c r="C843" s="340"/>
      <c r="D843" s="340"/>
      <c r="E843" s="340"/>
      <c r="F843" s="489"/>
      <c r="G843" s="489"/>
      <c r="H843" s="340"/>
      <c r="I843" s="340"/>
      <c r="J843" s="340"/>
      <c r="K843" s="340"/>
      <c r="L843" s="340"/>
      <c r="M843" s="340"/>
      <c r="N843" s="340"/>
      <c r="O843" s="340"/>
      <c r="P843" s="340"/>
      <c r="Q843" s="340"/>
      <c r="R843" s="340"/>
      <c r="S843" s="340"/>
      <c r="T843" s="340"/>
      <c r="U843" s="340"/>
      <c r="V843" s="340"/>
      <c r="W843" s="340"/>
      <c r="X843" s="340"/>
      <c r="Y843" s="340"/>
      <c r="Z843" s="340"/>
      <c r="AA843" s="340"/>
      <c r="AB843" s="340"/>
    </row>
    <row r="844" ht="18.0" customHeight="1">
      <c r="A844" s="340"/>
      <c r="B844" s="340"/>
      <c r="C844" s="340"/>
      <c r="D844" s="340"/>
      <c r="E844" s="340"/>
      <c r="F844" s="489"/>
      <c r="G844" s="489"/>
      <c r="H844" s="340"/>
      <c r="I844" s="340"/>
      <c r="J844" s="340"/>
      <c r="K844" s="340"/>
      <c r="L844" s="340"/>
      <c r="M844" s="340"/>
      <c r="N844" s="340"/>
      <c r="O844" s="340"/>
      <c r="P844" s="340"/>
      <c r="Q844" s="340"/>
      <c r="R844" s="340"/>
      <c r="S844" s="340"/>
      <c r="T844" s="340"/>
      <c r="U844" s="340"/>
      <c r="V844" s="340"/>
      <c r="W844" s="340"/>
      <c r="X844" s="340"/>
      <c r="Y844" s="340"/>
      <c r="Z844" s="340"/>
      <c r="AA844" s="340"/>
      <c r="AB844" s="340"/>
    </row>
    <row r="845" ht="18.0" customHeight="1">
      <c r="A845" s="340"/>
      <c r="B845" s="340"/>
      <c r="C845" s="340"/>
      <c r="D845" s="340"/>
      <c r="E845" s="340"/>
      <c r="F845" s="489"/>
      <c r="G845" s="489"/>
      <c r="H845" s="340"/>
      <c r="I845" s="340"/>
      <c r="J845" s="340"/>
      <c r="K845" s="340"/>
      <c r="L845" s="340"/>
      <c r="M845" s="340"/>
      <c r="N845" s="340"/>
      <c r="O845" s="340"/>
      <c r="P845" s="340"/>
      <c r="Q845" s="340"/>
      <c r="R845" s="340"/>
      <c r="S845" s="340"/>
      <c r="T845" s="340"/>
      <c r="U845" s="340"/>
      <c r="V845" s="340"/>
      <c r="W845" s="340"/>
      <c r="X845" s="340"/>
      <c r="Y845" s="340"/>
      <c r="Z845" s="340"/>
      <c r="AA845" s="340"/>
      <c r="AB845" s="340"/>
    </row>
    <row r="846" ht="18.0" customHeight="1">
      <c r="A846" s="340"/>
      <c r="B846" s="340"/>
      <c r="C846" s="340"/>
      <c r="D846" s="340"/>
      <c r="E846" s="340"/>
      <c r="F846" s="489"/>
      <c r="G846" s="489"/>
      <c r="H846" s="340"/>
      <c r="I846" s="340"/>
      <c r="J846" s="340"/>
      <c r="K846" s="340"/>
      <c r="L846" s="340"/>
      <c r="M846" s="340"/>
      <c r="N846" s="340"/>
      <c r="O846" s="340"/>
      <c r="P846" s="340"/>
      <c r="Q846" s="340"/>
      <c r="R846" s="340"/>
      <c r="S846" s="340"/>
      <c r="T846" s="340"/>
      <c r="U846" s="340"/>
      <c r="V846" s="340"/>
      <c r="W846" s="340"/>
      <c r="X846" s="340"/>
      <c r="Y846" s="340"/>
      <c r="Z846" s="340"/>
      <c r="AA846" s="340"/>
      <c r="AB846" s="340"/>
    </row>
    <row r="847" ht="18.0" customHeight="1">
      <c r="A847" s="340"/>
      <c r="B847" s="340"/>
      <c r="C847" s="340"/>
      <c r="D847" s="340"/>
      <c r="E847" s="340"/>
      <c r="F847" s="489"/>
      <c r="G847" s="489"/>
      <c r="H847" s="340"/>
      <c r="I847" s="340"/>
      <c r="J847" s="340"/>
      <c r="K847" s="340"/>
      <c r="L847" s="340"/>
      <c r="M847" s="340"/>
      <c r="N847" s="340"/>
      <c r="O847" s="340"/>
      <c r="P847" s="340"/>
      <c r="Q847" s="340"/>
      <c r="R847" s="340"/>
      <c r="S847" s="340"/>
      <c r="T847" s="340"/>
      <c r="U847" s="340"/>
      <c r="V847" s="340"/>
      <c r="W847" s="340"/>
      <c r="X847" s="340"/>
      <c r="Y847" s="340"/>
      <c r="Z847" s="340"/>
      <c r="AA847" s="340"/>
      <c r="AB847" s="340"/>
    </row>
    <row r="848" ht="18.0" customHeight="1">
      <c r="A848" s="340"/>
      <c r="B848" s="340"/>
      <c r="C848" s="340"/>
      <c r="D848" s="340"/>
      <c r="E848" s="340"/>
      <c r="F848" s="489"/>
      <c r="G848" s="489"/>
      <c r="H848" s="340"/>
      <c r="I848" s="340"/>
      <c r="J848" s="340"/>
      <c r="K848" s="340"/>
      <c r="L848" s="340"/>
      <c r="M848" s="340"/>
      <c r="N848" s="340"/>
      <c r="O848" s="340"/>
      <c r="P848" s="340"/>
      <c r="Q848" s="340"/>
      <c r="R848" s="340"/>
      <c r="S848" s="340"/>
      <c r="T848" s="340"/>
      <c r="U848" s="340"/>
      <c r="V848" s="340"/>
      <c r="W848" s="340"/>
      <c r="X848" s="340"/>
      <c r="Y848" s="340"/>
      <c r="Z848" s="340"/>
      <c r="AA848" s="340"/>
      <c r="AB848" s="340"/>
    </row>
    <row r="849" ht="18.0" customHeight="1">
      <c r="A849" s="340"/>
      <c r="B849" s="340"/>
      <c r="C849" s="340"/>
      <c r="D849" s="340"/>
      <c r="E849" s="340"/>
      <c r="F849" s="489"/>
      <c r="G849" s="489"/>
      <c r="H849" s="340"/>
      <c r="I849" s="340"/>
      <c r="J849" s="340"/>
      <c r="K849" s="340"/>
      <c r="L849" s="340"/>
      <c r="M849" s="340"/>
      <c r="N849" s="340"/>
      <c r="O849" s="340"/>
      <c r="P849" s="340"/>
      <c r="Q849" s="340"/>
      <c r="R849" s="340"/>
      <c r="S849" s="340"/>
      <c r="T849" s="340"/>
      <c r="U849" s="340"/>
      <c r="V849" s="340"/>
      <c r="W849" s="340"/>
      <c r="X849" s="340"/>
      <c r="Y849" s="340"/>
      <c r="Z849" s="340"/>
      <c r="AA849" s="340"/>
      <c r="AB849" s="340"/>
    </row>
    <row r="850" ht="18.0" customHeight="1">
      <c r="A850" s="340"/>
      <c r="B850" s="340"/>
      <c r="C850" s="340"/>
      <c r="D850" s="340"/>
      <c r="E850" s="340"/>
      <c r="F850" s="489"/>
      <c r="G850" s="489"/>
      <c r="H850" s="340"/>
      <c r="I850" s="340"/>
      <c r="J850" s="340"/>
      <c r="K850" s="340"/>
      <c r="L850" s="340"/>
      <c r="M850" s="340"/>
      <c r="N850" s="340"/>
      <c r="O850" s="340"/>
      <c r="P850" s="340"/>
      <c r="Q850" s="340"/>
      <c r="R850" s="340"/>
      <c r="S850" s="340"/>
      <c r="T850" s="340"/>
      <c r="U850" s="340"/>
      <c r="V850" s="340"/>
      <c r="W850" s="340"/>
      <c r="X850" s="340"/>
      <c r="Y850" s="340"/>
      <c r="Z850" s="340"/>
      <c r="AA850" s="340"/>
      <c r="AB850" s="340"/>
    </row>
    <row r="851" ht="18.0" customHeight="1">
      <c r="A851" s="340"/>
      <c r="B851" s="340"/>
      <c r="C851" s="340"/>
      <c r="D851" s="340"/>
      <c r="E851" s="340"/>
      <c r="F851" s="489"/>
      <c r="G851" s="489"/>
      <c r="H851" s="340"/>
      <c r="I851" s="340"/>
      <c r="J851" s="340"/>
      <c r="K851" s="340"/>
      <c r="L851" s="340"/>
      <c r="M851" s="340"/>
      <c r="N851" s="340"/>
      <c r="O851" s="340"/>
      <c r="P851" s="340"/>
      <c r="Q851" s="340"/>
      <c r="R851" s="340"/>
      <c r="S851" s="340"/>
      <c r="T851" s="340"/>
      <c r="U851" s="340"/>
      <c r="V851" s="340"/>
      <c r="W851" s="340"/>
      <c r="X851" s="340"/>
      <c r="Y851" s="340"/>
      <c r="Z851" s="340"/>
      <c r="AA851" s="340"/>
      <c r="AB851" s="340"/>
    </row>
    <row r="852" ht="18.0" customHeight="1">
      <c r="A852" s="340"/>
      <c r="B852" s="340"/>
      <c r="C852" s="340"/>
      <c r="D852" s="340"/>
      <c r="E852" s="340"/>
      <c r="F852" s="489"/>
      <c r="G852" s="489"/>
      <c r="H852" s="340"/>
      <c r="I852" s="340"/>
      <c r="J852" s="340"/>
      <c r="K852" s="340"/>
      <c r="L852" s="340"/>
      <c r="M852" s="340"/>
      <c r="N852" s="340"/>
      <c r="O852" s="340"/>
      <c r="P852" s="340"/>
      <c r="Q852" s="340"/>
      <c r="R852" s="340"/>
      <c r="S852" s="340"/>
      <c r="T852" s="340"/>
      <c r="U852" s="340"/>
      <c r="V852" s="340"/>
      <c r="W852" s="340"/>
      <c r="X852" s="340"/>
      <c r="Y852" s="340"/>
      <c r="Z852" s="340"/>
      <c r="AA852" s="340"/>
      <c r="AB852" s="340"/>
    </row>
    <row r="853" ht="18.0" customHeight="1">
      <c r="A853" s="340"/>
      <c r="B853" s="340"/>
      <c r="C853" s="340"/>
      <c r="D853" s="340"/>
      <c r="E853" s="340"/>
      <c r="F853" s="489"/>
      <c r="G853" s="489"/>
      <c r="H853" s="340"/>
      <c r="I853" s="340"/>
      <c r="J853" s="340"/>
      <c r="K853" s="340"/>
      <c r="L853" s="340"/>
      <c r="M853" s="340"/>
      <c r="N853" s="340"/>
      <c r="O853" s="340"/>
      <c r="P853" s="340"/>
      <c r="Q853" s="340"/>
      <c r="R853" s="340"/>
      <c r="S853" s="340"/>
      <c r="T853" s="340"/>
      <c r="U853" s="340"/>
      <c r="V853" s="340"/>
      <c r="W853" s="340"/>
      <c r="X853" s="340"/>
      <c r="Y853" s="340"/>
      <c r="Z853" s="340"/>
      <c r="AA853" s="340"/>
      <c r="AB853" s="340"/>
    </row>
    <row r="854" ht="18.0" customHeight="1">
      <c r="A854" s="340"/>
      <c r="B854" s="340"/>
      <c r="C854" s="340"/>
      <c r="D854" s="340"/>
      <c r="E854" s="340"/>
      <c r="F854" s="489"/>
      <c r="G854" s="489"/>
      <c r="H854" s="340"/>
      <c r="I854" s="340"/>
      <c r="J854" s="340"/>
      <c r="K854" s="340"/>
      <c r="L854" s="340"/>
      <c r="M854" s="340"/>
      <c r="N854" s="340"/>
      <c r="O854" s="340"/>
      <c r="P854" s="340"/>
      <c r="Q854" s="340"/>
      <c r="R854" s="340"/>
      <c r="S854" s="340"/>
      <c r="T854" s="340"/>
      <c r="U854" s="340"/>
      <c r="V854" s="340"/>
      <c r="W854" s="340"/>
      <c r="X854" s="340"/>
      <c r="Y854" s="340"/>
      <c r="Z854" s="340"/>
      <c r="AA854" s="340"/>
      <c r="AB854" s="340"/>
    </row>
    <row r="855" ht="18.0" customHeight="1">
      <c r="A855" s="340"/>
      <c r="B855" s="340"/>
      <c r="C855" s="340"/>
      <c r="D855" s="340"/>
      <c r="E855" s="340"/>
      <c r="F855" s="489"/>
      <c r="G855" s="489"/>
      <c r="H855" s="340"/>
      <c r="I855" s="340"/>
      <c r="J855" s="340"/>
      <c r="K855" s="340"/>
      <c r="L855" s="340"/>
      <c r="M855" s="340"/>
      <c r="N855" s="340"/>
      <c r="O855" s="340"/>
      <c r="P855" s="340"/>
      <c r="Q855" s="340"/>
      <c r="R855" s="340"/>
      <c r="S855" s="340"/>
      <c r="T855" s="340"/>
      <c r="U855" s="340"/>
      <c r="V855" s="340"/>
      <c r="W855" s="340"/>
      <c r="X855" s="340"/>
      <c r="Y855" s="340"/>
      <c r="Z855" s="340"/>
      <c r="AA855" s="340"/>
      <c r="AB855" s="340"/>
    </row>
    <row r="856" ht="18.0" customHeight="1">
      <c r="A856" s="340"/>
      <c r="B856" s="340"/>
      <c r="C856" s="340"/>
      <c r="D856" s="340"/>
      <c r="E856" s="340"/>
      <c r="F856" s="489"/>
      <c r="G856" s="489"/>
      <c r="H856" s="340"/>
      <c r="I856" s="340"/>
      <c r="J856" s="340"/>
      <c r="K856" s="340"/>
      <c r="L856" s="340"/>
      <c r="M856" s="340"/>
      <c r="N856" s="340"/>
      <c r="O856" s="340"/>
      <c r="P856" s="340"/>
      <c r="Q856" s="340"/>
      <c r="R856" s="340"/>
      <c r="S856" s="340"/>
      <c r="T856" s="340"/>
      <c r="U856" s="340"/>
      <c r="V856" s="340"/>
      <c r="W856" s="340"/>
      <c r="X856" s="340"/>
      <c r="Y856" s="340"/>
      <c r="Z856" s="340"/>
      <c r="AA856" s="340"/>
      <c r="AB856" s="340"/>
    </row>
    <row r="857" ht="18.0" customHeight="1">
      <c r="A857" s="340"/>
      <c r="B857" s="340"/>
      <c r="C857" s="340"/>
      <c r="D857" s="340"/>
      <c r="E857" s="340"/>
      <c r="F857" s="489"/>
      <c r="G857" s="489"/>
      <c r="H857" s="340"/>
      <c r="I857" s="340"/>
      <c r="J857" s="340"/>
      <c r="K857" s="340"/>
      <c r="L857" s="340"/>
      <c r="M857" s="340"/>
      <c r="N857" s="340"/>
      <c r="O857" s="340"/>
      <c r="P857" s="340"/>
      <c r="Q857" s="340"/>
      <c r="R857" s="340"/>
      <c r="S857" s="340"/>
      <c r="T857" s="340"/>
      <c r="U857" s="340"/>
      <c r="V857" s="340"/>
      <c r="W857" s="340"/>
      <c r="X857" s="340"/>
      <c r="Y857" s="340"/>
      <c r="Z857" s="340"/>
      <c r="AA857" s="340"/>
      <c r="AB857" s="340"/>
    </row>
    <row r="858" ht="18.0" customHeight="1">
      <c r="A858" s="340"/>
      <c r="B858" s="340"/>
      <c r="C858" s="340"/>
      <c r="D858" s="340"/>
      <c r="E858" s="340"/>
      <c r="F858" s="489"/>
      <c r="G858" s="489"/>
      <c r="H858" s="340"/>
      <c r="I858" s="340"/>
      <c r="J858" s="340"/>
      <c r="K858" s="340"/>
      <c r="L858" s="340"/>
      <c r="M858" s="340"/>
      <c r="N858" s="340"/>
      <c r="O858" s="340"/>
      <c r="P858" s="340"/>
      <c r="Q858" s="340"/>
      <c r="R858" s="340"/>
      <c r="S858" s="340"/>
      <c r="T858" s="340"/>
      <c r="U858" s="340"/>
      <c r="V858" s="340"/>
      <c r="W858" s="340"/>
      <c r="X858" s="340"/>
      <c r="Y858" s="340"/>
      <c r="Z858" s="340"/>
      <c r="AA858" s="340"/>
      <c r="AB858" s="340"/>
    </row>
    <row r="859" ht="18.0" customHeight="1">
      <c r="A859" s="340"/>
      <c r="B859" s="340"/>
      <c r="C859" s="340"/>
      <c r="D859" s="340"/>
      <c r="E859" s="340"/>
      <c r="F859" s="489"/>
      <c r="G859" s="489"/>
      <c r="H859" s="340"/>
      <c r="I859" s="340"/>
      <c r="J859" s="340"/>
      <c r="K859" s="340"/>
      <c r="L859" s="340"/>
      <c r="M859" s="340"/>
      <c r="N859" s="340"/>
      <c r="O859" s="340"/>
      <c r="P859" s="340"/>
      <c r="Q859" s="340"/>
      <c r="R859" s="340"/>
      <c r="S859" s="340"/>
      <c r="T859" s="340"/>
      <c r="U859" s="340"/>
      <c r="V859" s="340"/>
      <c r="W859" s="340"/>
      <c r="X859" s="340"/>
      <c r="Y859" s="340"/>
      <c r="Z859" s="340"/>
      <c r="AA859" s="340"/>
      <c r="AB859" s="340"/>
    </row>
    <row r="860" ht="18.0" customHeight="1">
      <c r="A860" s="340"/>
      <c r="B860" s="340"/>
      <c r="C860" s="340"/>
      <c r="D860" s="340"/>
      <c r="E860" s="340"/>
      <c r="F860" s="489"/>
      <c r="G860" s="489"/>
      <c r="H860" s="340"/>
      <c r="I860" s="340"/>
      <c r="J860" s="340"/>
      <c r="K860" s="340"/>
      <c r="L860" s="340"/>
      <c r="M860" s="340"/>
      <c r="N860" s="340"/>
      <c r="O860" s="340"/>
      <c r="P860" s="340"/>
      <c r="Q860" s="340"/>
      <c r="R860" s="340"/>
      <c r="S860" s="340"/>
      <c r="T860" s="340"/>
      <c r="U860" s="340"/>
      <c r="V860" s="340"/>
      <c r="W860" s="340"/>
      <c r="X860" s="340"/>
      <c r="Y860" s="340"/>
      <c r="Z860" s="340"/>
      <c r="AA860" s="340"/>
      <c r="AB860" s="340"/>
    </row>
    <row r="861" ht="18.0" customHeight="1">
      <c r="A861" s="340"/>
      <c r="B861" s="340"/>
      <c r="C861" s="340"/>
      <c r="D861" s="340"/>
      <c r="E861" s="340"/>
      <c r="F861" s="489"/>
      <c r="G861" s="489"/>
      <c r="H861" s="340"/>
      <c r="I861" s="340"/>
      <c r="J861" s="340"/>
      <c r="K861" s="340"/>
      <c r="L861" s="340"/>
      <c r="M861" s="340"/>
      <c r="N861" s="340"/>
      <c r="O861" s="340"/>
      <c r="P861" s="340"/>
      <c r="Q861" s="340"/>
      <c r="R861" s="340"/>
      <c r="S861" s="340"/>
      <c r="T861" s="340"/>
      <c r="U861" s="340"/>
      <c r="V861" s="340"/>
      <c r="W861" s="340"/>
      <c r="X861" s="340"/>
      <c r="Y861" s="340"/>
      <c r="Z861" s="340"/>
      <c r="AA861" s="340"/>
      <c r="AB861" s="340"/>
    </row>
    <row r="862" ht="18.0" customHeight="1">
      <c r="A862" s="340"/>
      <c r="B862" s="340"/>
      <c r="C862" s="340"/>
      <c r="D862" s="340"/>
      <c r="E862" s="340"/>
      <c r="F862" s="489"/>
      <c r="G862" s="489"/>
      <c r="H862" s="340"/>
      <c r="I862" s="340"/>
      <c r="J862" s="340"/>
      <c r="K862" s="340"/>
      <c r="L862" s="340"/>
      <c r="M862" s="340"/>
      <c r="N862" s="340"/>
      <c r="O862" s="340"/>
      <c r="P862" s="340"/>
      <c r="Q862" s="340"/>
      <c r="R862" s="340"/>
      <c r="S862" s="340"/>
      <c r="T862" s="340"/>
      <c r="U862" s="340"/>
      <c r="V862" s="340"/>
      <c r="W862" s="340"/>
      <c r="X862" s="340"/>
      <c r="Y862" s="340"/>
      <c r="Z862" s="340"/>
      <c r="AA862" s="340"/>
      <c r="AB862" s="340"/>
    </row>
    <row r="863" ht="18.0" customHeight="1">
      <c r="A863" s="340"/>
      <c r="B863" s="340"/>
      <c r="C863" s="340"/>
      <c r="D863" s="340"/>
      <c r="E863" s="340"/>
      <c r="F863" s="489"/>
      <c r="G863" s="489"/>
      <c r="H863" s="340"/>
      <c r="I863" s="340"/>
      <c r="J863" s="340"/>
      <c r="K863" s="340"/>
      <c r="L863" s="340"/>
      <c r="M863" s="340"/>
      <c r="N863" s="340"/>
      <c r="O863" s="340"/>
      <c r="P863" s="340"/>
      <c r="Q863" s="340"/>
      <c r="R863" s="340"/>
      <c r="S863" s="340"/>
      <c r="T863" s="340"/>
      <c r="U863" s="340"/>
      <c r="V863" s="340"/>
      <c r="W863" s="340"/>
      <c r="X863" s="340"/>
      <c r="Y863" s="340"/>
      <c r="Z863" s="340"/>
      <c r="AA863" s="340"/>
      <c r="AB863" s="340"/>
    </row>
    <row r="864" ht="18.0" customHeight="1">
      <c r="A864" s="340"/>
      <c r="B864" s="340"/>
      <c r="C864" s="340"/>
      <c r="D864" s="340"/>
      <c r="E864" s="340"/>
      <c r="F864" s="489"/>
      <c r="G864" s="489"/>
      <c r="H864" s="340"/>
      <c r="I864" s="340"/>
      <c r="J864" s="340"/>
      <c r="K864" s="340"/>
      <c r="L864" s="340"/>
      <c r="M864" s="340"/>
      <c r="N864" s="340"/>
      <c r="O864" s="340"/>
      <c r="P864" s="340"/>
      <c r="Q864" s="340"/>
      <c r="R864" s="340"/>
      <c r="S864" s="340"/>
      <c r="T864" s="340"/>
      <c r="U864" s="340"/>
      <c r="V864" s="340"/>
      <c r="W864" s="340"/>
      <c r="X864" s="340"/>
      <c r="Y864" s="340"/>
      <c r="Z864" s="340"/>
      <c r="AA864" s="340"/>
      <c r="AB864" s="340"/>
    </row>
    <row r="865" ht="18.0" customHeight="1">
      <c r="A865" s="340"/>
      <c r="B865" s="340"/>
      <c r="C865" s="340"/>
      <c r="D865" s="340"/>
      <c r="E865" s="340"/>
      <c r="F865" s="489"/>
      <c r="G865" s="489"/>
      <c r="H865" s="340"/>
      <c r="I865" s="340"/>
      <c r="J865" s="340"/>
      <c r="K865" s="340"/>
      <c r="L865" s="340"/>
      <c r="M865" s="340"/>
      <c r="N865" s="340"/>
      <c r="O865" s="340"/>
      <c r="P865" s="340"/>
      <c r="Q865" s="340"/>
      <c r="R865" s="340"/>
      <c r="S865" s="340"/>
      <c r="T865" s="340"/>
      <c r="U865" s="340"/>
      <c r="V865" s="340"/>
      <c r="W865" s="340"/>
      <c r="X865" s="340"/>
      <c r="Y865" s="340"/>
      <c r="Z865" s="340"/>
      <c r="AA865" s="340"/>
      <c r="AB865" s="340"/>
    </row>
    <row r="866" ht="18.0" customHeight="1">
      <c r="A866" s="340"/>
      <c r="B866" s="340"/>
      <c r="C866" s="340"/>
      <c r="D866" s="340"/>
      <c r="E866" s="340"/>
      <c r="F866" s="489"/>
      <c r="G866" s="489"/>
      <c r="H866" s="340"/>
      <c r="I866" s="340"/>
      <c r="J866" s="340"/>
      <c r="K866" s="340"/>
      <c r="L866" s="340"/>
      <c r="M866" s="340"/>
      <c r="N866" s="340"/>
      <c r="O866" s="340"/>
      <c r="P866" s="340"/>
      <c r="Q866" s="340"/>
      <c r="R866" s="340"/>
      <c r="S866" s="340"/>
      <c r="T866" s="340"/>
      <c r="U866" s="340"/>
      <c r="V866" s="340"/>
      <c r="W866" s="340"/>
      <c r="X866" s="340"/>
      <c r="Y866" s="340"/>
      <c r="Z866" s="340"/>
      <c r="AA866" s="340"/>
      <c r="AB866" s="340"/>
    </row>
    <row r="867" ht="18.0" customHeight="1">
      <c r="A867" s="340"/>
      <c r="B867" s="340"/>
      <c r="C867" s="340"/>
      <c r="D867" s="340"/>
      <c r="E867" s="340"/>
      <c r="F867" s="489"/>
      <c r="G867" s="489"/>
      <c r="H867" s="340"/>
      <c r="I867" s="340"/>
      <c r="J867" s="340"/>
      <c r="K867" s="340"/>
      <c r="L867" s="340"/>
      <c r="M867" s="340"/>
      <c r="N867" s="340"/>
      <c r="O867" s="340"/>
      <c r="P867" s="340"/>
      <c r="Q867" s="340"/>
      <c r="R867" s="340"/>
      <c r="S867" s="340"/>
      <c r="T867" s="340"/>
      <c r="U867" s="340"/>
      <c r="V867" s="340"/>
      <c r="W867" s="340"/>
      <c r="X867" s="340"/>
      <c r="Y867" s="340"/>
      <c r="Z867" s="340"/>
      <c r="AA867" s="340"/>
      <c r="AB867" s="340"/>
    </row>
    <row r="868" ht="18.0" customHeight="1">
      <c r="A868" s="340"/>
      <c r="B868" s="340"/>
      <c r="C868" s="340"/>
      <c r="D868" s="340"/>
      <c r="E868" s="340"/>
      <c r="F868" s="489"/>
      <c r="G868" s="489"/>
      <c r="H868" s="340"/>
      <c r="I868" s="340"/>
      <c r="J868" s="340"/>
      <c r="K868" s="340"/>
      <c r="L868" s="340"/>
      <c r="M868" s="340"/>
      <c r="N868" s="340"/>
      <c r="O868" s="340"/>
      <c r="P868" s="340"/>
      <c r="Q868" s="340"/>
      <c r="R868" s="340"/>
      <c r="S868" s="340"/>
      <c r="T868" s="340"/>
      <c r="U868" s="340"/>
      <c r="V868" s="340"/>
      <c r="W868" s="340"/>
      <c r="X868" s="340"/>
      <c r="Y868" s="340"/>
      <c r="Z868" s="340"/>
      <c r="AA868" s="340"/>
      <c r="AB868" s="340"/>
    </row>
    <row r="869" ht="18.0" customHeight="1">
      <c r="A869" s="340"/>
      <c r="B869" s="340"/>
      <c r="C869" s="340"/>
      <c r="D869" s="340"/>
      <c r="E869" s="340"/>
      <c r="F869" s="489"/>
      <c r="G869" s="489"/>
      <c r="H869" s="340"/>
      <c r="I869" s="340"/>
      <c r="J869" s="340"/>
      <c r="K869" s="340"/>
      <c r="L869" s="340"/>
      <c r="M869" s="340"/>
      <c r="N869" s="340"/>
      <c r="O869" s="340"/>
      <c r="P869" s="340"/>
      <c r="Q869" s="340"/>
      <c r="R869" s="340"/>
      <c r="S869" s="340"/>
      <c r="T869" s="340"/>
      <c r="U869" s="340"/>
      <c r="V869" s="340"/>
      <c r="W869" s="340"/>
      <c r="X869" s="340"/>
      <c r="Y869" s="340"/>
      <c r="Z869" s="340"/>
      <c r="AA869" s="340"/>
      <c r="AB869" s="340"/>
    </row>
    <row r="870" ht="18.0" customHeight="1">
      <c r="A870" s="340"/>
      <c r="B870" s="340"/>
      <c r="C870" s="340"/>
      <c r="D870" s="340"/>
      <c r="E870" s="340"/>
      <c r="F870" s="489"/>
      <c r="G870" s="489"/>
      <c r="H870" s="340"/>
      <c r="I870" s="340"/>
      <c r="J870" s="340"/>
      <c r="K870" s="340"/>
      <c r="L870" s="340"/>
      <c r="M870" s="340"/>
      <c r="N870" s="340"/>
      <c r="O870" s="340"/>
      <c r="P870" s="340"/>
      <c r="Q870" s="340"/>
      <c r="R870" s="340"/>
      <c r="S870" s="340"/>
      <c r="T870" s="340"/>
      <c r="U870" s="340"/>
      <c r="V870" s="340"/>
      <c r="W870" s="340"/>
      <c r="X870" s="340"/>
      <c r="Y870" s="340"/>
      <c r="Z870" s="340"/>
      <c r="AA870" s="340"/>
      <c r="AB870" s="340"/>
    </row>
    <row r="871" ht="18.0" customHeight="1">
      <c r="A871" s="340"/>
      <c r="B871" s="340"/>
      <c r="C871" s="340"/>
      <c r="D871" s="340"/>
      <c r="E871" s="340"/>
      <c r="F871" s="489"/>
      <c r="G871" s="489"/>
      <c r="H871" s="340"/>
      <c r="I871" s="340"/>
      <c r="J871" s="340"/>
      <c r="K871" s="340"/>
      <c r="L871" s="340"/>
      <c r="M871" s="340"/>
      <c r="N871" s="340"/>
      <c r="O871" s="340"/>
      <c r="P871" s="340"/>
      <c r="Q871" s="340"/>
      <c r="R871" s="340"/>
      <c r="S871" s="340"/>
      <c r="T871" s="340"/>
      <c r="U871" s="340"/>
      <c r="V871" s="340"/>
      <c r="W871" s="340"/>
      <c r="X871" s="340"/>
      <c r="Y871" s="340"/>
      <c r="Z871" s="340"/>
      <c r="AA871" s="340"/>
      <c r="AB871" s="340"/>
    </row>
    <row r="872" ht="18.0" customHeight="1">
      <c r="A872" s="340"/>
      <c r="B872" s="340"/>
      <c r="C872" s="340"/>
      <c r="D872" s="340"/>
      <c r="E872" s="340"/>
      <c r="F872" s="489"/>
      <c r="G872" s="489"/>
      <c r="H872" s="340"/>
      <c r="I872" s="340"/>
      <c r="J872" s="340"/>
      <c r="K872" s="340"/>
      <c r="L872" s="340"/>
      <c r="M872" s="340"/>
      <c r="N872" s="340"/>
      <c r="O872" s="340"/>
      <c r="P872" s="340"/>
      <c r="Q872" s="340"/>
      <c r="R872" s="340"/>
      <c r="S872" s="340"/>
      <c r="T872" s="340"/>
      <c r="U872" s="340"/>
      <c r="V872" s="340"/>
      <c r="W872" s="340"/>
      <c r="X872" s="340"/>
      <c r="Y872" s="340"/>
      <c r="Z872" s="340"/>
      <c r="AA872" s="340"/>
      <c r="AB872" s="340"/>
    </row>
    <row r="873" ht="18.0" customHeight="1">
      <c r="A873" s="340"/>
      <c r="B873" s="340"/>
      <c r="C873" s="340"/>
      <c r="D873" s="340"/>
      <c r="E873" s="340"/>
      <c r="F873" s="489"/>
      <c r="G873" s="489"/>
      <c r="H873" s="340"/>
      <c r="I873" s="340"/>
      <c r="J873" s="340"/>
      <c r="K873" s="340"/>
      <c r="L873" s="340"/>
      <c r="M873" s="340"/>
      <c r="N873" s="340"/>
      <c r="O873" s="340"/>
      <c r="P873" s="340"/>
      <c r="Q873" s="340"/>
      <c r="R873" s="340"/>
      <c r="S873" s="340"/>
      <c r="T873" s="340"/>
      <c r="U873" s="340"/>
      <c r="V873" s="340"/>
      <c r="W873" s="340"/>
      <c r="X873" s="340"/>
      <c r="Y873" s="340"/>
      <c r="Z873" s="340"/>
      <c r="AA873" s="340"/>
      <c r="AB873" s="340"/>
    </row>
    <row r="874" ht="18.0" customHeight="1">
      <c r="A874" s="340"/>
      <c r="B874" s="340"/>
      <c r="C874" s="340"/>
      <c r="D874" s="340"/>
      <c r="E874" s="340"/>
      <c r="F874" s="489"/>
      <c r="G874" s="489"/>
      <c r="H874" s="340"/>
      <c r="I874" s="340"/>
      <c r="J874" s="340"/>
      <c r="K874" s="340"/>
      <c r="L874" s="340"/>
      <c r="M874" s="340"/>
      <c r="N874" s="340"/>
      <c r="O874" s="340"/>
      <c r="P874" s="340"/>
      <c r="Q874" s="340"/>
      <c r="R874" s="340"/>
      <c r="S874" s="340"/>
      <c r="T874" s="340"/>
      <c r="U874" s="340"/>
      <c r="V874" s="340"/>
      <c r="W874" s="340"/>
      <c r="X874" s="340"/>
      <c r="Y874" s="340"/>
      <c r="Z874" s="340"/>
      <c r="AA874" s="340"/>
      <c r="AB874" s="340"/>
    </row>
    <row r="875" ht="18.0" customHeight="1">
      <c r="A875" s="340"/>
      <c r="B875" s="340"/>
      <c r="C875" s="340"/>
      <c r="D875" s="340"/>
      <c r="E875" s="340"/>
      <c r="F875" s="489"/>
      <c r="G875" s="489"/>
      <c r="H875" s="340"/>
      <c r="I875" s="340"/>
      <c r="J875" s="340"/>
      <c r="K875" s="340"/>
      <c r="L875" s="340"/>
      <c r="M875" s="340"/>
      <c r="N875" s="340"/>
      <c r="O875" s="340"/>
      <c r="P875" s="340"/>
      <c r="Q875" s="340"/>
      <c r="R875" s="340"/>
      <c r="S875" s="340"/>
      <c r="T875" s="340"/>
      <c r="U875" s="340"/>
      <c r="V875" s="340"/>
      <c r="W875" s="340"/>
      <c r="X875" s="340"/>
      <c r="Y875" s="340"/>
      <c r="Z875" s="340"/>
      <c r="AA875" s="340"/>
      <c r="AB875" s="340"/>
    </row>
    <row r="876" ht="18.0" customHeight="1">
      <c r="A876" s="340"/>
      <c r="B876" s="340"/>
      <c r="C876" s="340"/>
      <c r="D876" s="340"/>
      <c r="E876" s="340"/>
      <c r="F876" s="489"/>
      <c r="G876" s="489"/>
      <c r="H876" s="340"/>
      <c r="I876" s="340"/>
      <c r="J876" s="340"/>
      <c r="K876" s="340"/>
      <c r="L876" s="340"/>
      <c r="M876" s="340"/>
      <c r="N876" s="340"/>
      <c r="O876" s="340"/>
      <c r="P876" s="340"/>
      <c r="Q876" s="340"/>
      <c r="R876" s="340"/>
      <c r="S876" s="340"/>
      <c r="T876" s="340"/>
      <c r="U876" s="340"/>
      <c r="V876" s="340"/>
      <c r="W876" s="340"/>
      <c r="X876" s="340"/>
      <c r="Y876" s="340"/>
      <c r="Z876" s="340"/>
      <c r="AA876" s="340"/>
      <c r="AB876" s="340"/>
    </row>
    <row r="877" ht="18.0" customHeight="1">
      <c r="A877" s="340"/>
      <c r="B877" s="340"/>
      <c r="C877" s="340"/>
      <c r="D877" s="340"/>
      <c r="E877" s="340"/>
      <c r="F877" s="489"/>
      <c r="G877" s="489"/>
      <c r="H877" s="340"/>
      <c r="I877" s="340"/>
      <c r="J877" s="340"/>
      <c r="K877" s="340"/>
      <c r="L877" s="340"/>
      <c r="M877" s="340"/>
      <c r="N877" s="340"/>
      <c r="O877" s="340"/>
      <c r="P877" s="340"/>
      <c r="Q877" s="340"/>
      <c r="R877" s="340"/>
      <c r="S877" s="340"/>
      <c r="T877" s="340"/>
      <c r="U877" s="340"/>
      <c r="V877" s="340"/>
      <c r="W877" s="340"/>
      <c r="X877" s="340"/>
      <c r="Y877" s="340"/>
      <c r="Z877" s="340"/>
      <c r="AA877" s="340"/>
      <c r="AB877" s="340"/>
    </row>
    <row r="878" ht="18.0" customHeight="1">
      <c r="A878" s="340"/>
      <c r="B878" s="340"/>
      <c r="C878" s="340"/>
      <c r="D878" s="340"/>
      <c r="E878" s="340"/>
      <c r="F878" s="489"/>
      <c r="G878" s="489"/>
      <c r="H878" s="340"/>
      <c r="I878" s="340"/>
      <c r="J878" s="340"/>
      <c r="K878" s="340"/>
      <c r="L878" s="340"/>
      <c r="M878" s="340"/>
      <c r="N878" s="340"/>
      <c r="O878" s="340"/>
      <c r="P878" s="340"/>
      <c r="Q878" s="340"/>
      <c r="R878" s="340"/>
      <c r="S878" s="340"/>
      <c r="T878" s="340"/>
      <c r="U878" s="340"/>
      <c r="V878" s="340"/>
      <c r="W878" s="340"/>
      <c r="X878" s="340"/>
      <c r="Y878" s="340"/>
      <c r="Z878" s="340"/>
      <c r="AA878" s="340"/>
      <c r="AB878" s="340"/>
    </row>
    <row r="879" ht="18.0" customHeight="1">
      <c r="A879" s="340"/>
      <c r="B879" s="340"/>
      <c r="C879" s="340"/>
      <c r="D879" s="340"/>
      <c r="E879" s="340"/>
      <c r="F879" s="489"/>
      <c r="G879" s="489"/>
      <c r="H879" s="340"/>
      <c r="I879" s="340"/>
      <c r="J879" s="340"/>
      <c r="K879" s="340"/>
      <c r="L879" s="340"/>
      <c r="M879" s="340"/>
      <c r="N879" s="340"/>
      <c r="O879" s="340"/>
      <c r="P879" s="340"/>
      <c r="Q879" s="340"/>
      <c r="R879" s="340"/>
      <c r="S879" s="340"/>
      <c r="T879" s="340"/>
      <c r="U879" s="340"/>
      <c r="V879" s="340"/>
      <c r="W879" s="340"/>
      <c r="X879" s="340"/>
      <c r="Y879" s="340"/>
      <c r="Z879" s="340"/>
      <c r="AA879" s="340"/>
      <c r="AB879" s="340"/>
    </row>
    <row r="880" ht="18.0" customHeight="1">
      <c r="A880" s="340"/>
      <c r="B880" s="340"/>
      <c r="C880" s="340"/>
      <c r="D880" s="340"/>
      <c r="E880" s="340"/>
      <c r="F880" s="489"/>
      <c r="G880" s="489"/>
      <c r="H880" s="340"/>
      <c r="I880" s="340"/>
      <c r="J880" s="340"/>
      <c r="K880" s="340"/>
      <c r="L880" s="340"/>
      <c r="M880" s="340"/>
      <c r="N880" s="340"/>
      <c r="O880" s="340"/>
      <c r="P880" s="340"/>
      <c r="Q880" s="340"/>
      <c r="R880" s="340"/>
      <c r="S880" s="340"/>
      <c r="T880" s="340"/>
      <c r="U880" s="340"/>
      <c r="V880" s="340"/>
      <c r="W880" s="340"/>
      <c r="X880" s="340"/>
      <c r="Y880" s="340"/>
      <c r="Z880" s="340"/>
      <c r="AA880" s="340"/>
      <c r="AB880" s="340"/>
    </row>
    <row r="881" ht="18.0" customHeight="1">
      <c r="A881" s="340"/>
      <c r="B881" s="340"/>
      <c r="C881" s="340"/>
      <c r="D881" s="340"/>
      <c r="E881" s="340"/>
      <c r="F881" s="489"/>
      <c r="G881" s="489"/>
      <c r="H881" s="340"/>
      <c r="I881" s="340"/>
      <c r="J881" s="340"/>
      <c r="K881" s="340"/>
      <c r="L881" s="340"/>
      <c r="M881" s="340"/>
      <c r="N881" s="340"/>
      <c r="O881" s="340"/>
      <c r="P881" s="340"/>
      <c r="Q881" s="340"/>
      <c r="R881" s="340"/>
      <c r="S881" s="340"/>
      <c r="T881" s="340"/>
      <c r="U881" s="340"/>
      <c r="V881" s="340"/>
      <c r="W881" s="340"/>
      <c r="X881" s="340"/>
      <c r="Y881" s="340"/>
      <c r="Z881" s="340"/>
      <c r="AA881" s="340"/>
      <c r="AB881" s="340"/>
    </row>
    <row r="882" ht="18.0" customHeight="1">
      <c r="A882" s="340"/>
      <c r="B882" s="340"/>
      <c r="C882" s="340"/>
      <c r="D882" s="340"/>
      <c r="E882" s="340"/>
      <c r="F882" s="489"/>
      <c r="G882" s="489"/>
      <c r="H882" s="340"/>
      <c r="I882" s="340"/>
      <c r="J882" s="340"/>
      <c r="K882" s="340"/>
      <c r="L882" s="340"/>
      <c r="M882" s="340"/>
      <c r="N882" s="340"/>
      <c r="O882" s="340"/>
      <c r="P882" s="340"/>
      <c r="Q882" s="340"/>
      <c r="R882" s="340"/>
      <c r="S882" s="340"/>
      <c r="T882" s="340"/>
      <c r="U882" s="340"/>
      <c r="V882" s="340"/>
      <c r="W882" s="340"/>
      <c r="X882" s="340"/>
      <c r="Y882" s="340"/>
      <c r="Z882" s="340"/>
      <c r="AA882" s="340"/>
      <c r="AB882" s="340"/>
    </row>
    <row r="883" ht="18.0" customHeight="1">
      <c r="A883" s="340"/>
      <c r="B883" s="340"/>
      <c r="C883" s="340"/>
      <c r="D883" s="340"/>
      <c r="E883" s="340"/>
      <c r="F883" s="489"/>
      <c r="G883" s="489"/>
      <c r="H883" s="340"/>
      <c r="I883" s="340"/>
      <c r="J883" s="340"/>
      <c r="K883" s="340"/>
      <c r="L883" s="340"/>
      <c r="M883" s="340"/>
      <c r="N883" s="340"/>
      <c r="O883" s="340"/>
      <c r="P883" s="340"/>
      <c r="Q883" s="340"/>
      <c r="R883" s="340"/>
      <c r="S883" s="340"/>
      <c r="T883" s="340"/>
      <c r="U883" s="340"/>
      <c r="V883" s="340"/>
      <c r="W883" s="340"/>
      <c r="X883" s="340"/>
      <c r="Y883" s="340"/>
      <c r="Z883" s="340"/>
      <c r="AA883" s="340"/>
      <c r="AB883" s="340"/>
    </row>
    <row r="884" ht="18.0" customHeight="1">
      <c r="A884" s="340"/>
      <c r="B884" s="340"/>
      <c r="C884" s="340"/>
      <c r="D884" s="340"/>
      <c r="E884" s="340"/>
      <c r="F884" s="489"/>
      <c r="G884" s="489"/>
      <c r="H884" s="340"/>
      <c r="I884" s="340"/>
      <c r="J884" s="340"/>
      <c r="K884" s="340"/>
      <c r="L884" s="340"/>
      <c r="M884" s="340"/>
      <c r="N884" s="340"/>
      <c r="O884" s="340"/>
      <c r="P884" s="340"/>
      <c r="Q884" s="340"/>
      <c r="R884" s="340"/>
      <c r="S884" s="340"/>
      <c r="T884" s="340"/>
      <c r="U884" s="340"/>
      <c r="V884" s="340"/>
      <c r="W884" s="340"/>
      <c r="X884" s="340"/>
      <c r="Y884" s="340"/>
      <c r="Z884" s="340"/>
      <c r="AA884" s="340"/>
      <c r="AB884" s="340"/>
    </row>
    <row r="885" ht="18.0" customHeight="1">
      <c r="A885" s="340"/>
      <c r="B885" s="340"/>
      <c r="C885" s="340"/>
      <c r="D885" s="340"/>
      <c r="E885" s="340"/>
      <c r="F885" s="489"/>
      <c r="G885" s="489"/>
      <c r="H885" s="340"/>
      <c r="I885" s="340"/>
      <c r="J885" s="340"/>
      <c r="K885" s="340"/>
      <c r="L885" s="340"/>
      <c r="M885" s="340"/>
      <c r="N885" s="340"/>
      <c r="O885" s="340"/>
      <c r="P885" s="340"/>
      <c r="Q885" s="340"/>
      <c r="R885" s="340"/>
      <c r="S885" s="340"/>
      <c r="T885" s="340"/>
      <c r="U885" s="340"/>
      <c r="V885" s="340"/>
      <c r="W885" s="340"/>
      <c r="X885" s="340"/>
      <c r="Y885" s="340"/>
      <c r="Z885" s="340"/>
      <c r="AA885" s="340"/>
      <c r="AB885" s="340"/>
    </row>
    <row r="886" ht="18.0" customHeight="1">
      <c r="A886" s="340"/>
      <c r="B886" s="340"/>
      <c r="C886" s="340"/>
      <c r="D886" s="340"/>
      <c r="E886" s="340"/>
      <c r="F886" s="489"/>
      <c r="G886" s="489"/>
      <c r="H886" s="340"/>
      <c r="I886" s="340"/>
      <c r="J886" s="340"/>
      <c r="K886" s="340"/>
      <c r="L886" s="340"/>
      <c r="M886" s="340"/>
      <c r="N886" s="340"/>
      <c r="O886" s="340"/>
      <c r="P886" s="340"/>
      <c r="Q886" s="340"/>
      <c r="R886" s="340"/>
      <c r="S886" s="340"/>
      <c r="T886" s="340"/>
      <c r="U886" s="340"/>
      <c r="V886" s="340"/>
      <c r="W886" s="340"/>
      <c r="X886" s="340"/>
      <c r="Y886" s="340"/>
      <c r="Z886" s="340"/>
      <c r="AA886" s="340"/>
      <c r="AB886" s="340"/>
    </row>
    <row r="887" ht="18.0" customHeight="1">
      <c r="A887" s="340"/>
      <c r="B887" s="340"/>
      <c r="C887" s="340"/>
      <c r="D887" s="340"/>
      <c r="E887" s="340"/>
      <c r="F887" s="489"/>
      <c r="G887" s="489"/>
      <c r="H887" s="340"/>
      <c r="I887" s="340"/>
      <c r="J887" s="340"/>
      <c r="K887" s="340"/>
      <c r="L887" s="340"/>
      <c r="M887" s="340"/>
      <c r="N887" s="340"/>
      <c r="O887" s="340"/>
      <c r="P887" s="340"/>
      <c r="Q887" s="340"/>
      <c r="R887" s="340"/>
      <c r="S887" s="340"/>
      <c r="T887" s="340"/>
      <c r="U887" s="340"/>
      <c r="V887" s="340"/>
      <c r="W887" s="340"/>
      <c r="X887" s="340"/>
      <c r="Y887" s="340"/>
      <c r="Z887" s="340"/>
      <c r="AA887" s="340"/>
      <c r="AB887" s="340"/>
    </row>
    <row r="888" ht="18.0" customHeight="1">
      <c r="A888" s="340"/>
      <c r="B888" s="340"/>
      <c r="C888" s="340"/>
      <c r="D888" s="340"/>
      <c r="E888" s="340"/>
      <c r="F888" s="489"/>
      <c r="G888" s="489"/>
      <c r="H888" s="340"/>
      <c r="I888" s="340"/>
      <c r="J888" s="340"/>
      <c r="K888" s="340"/>
      <c r="L888" s="340"/>
      <c r="M888" s="340"/>
      <c r="N888" s="340"/>
      <c r="O888" s="340"/>
      <c r="P888" s="340"/>
      <c r="Q888" s="340"/>
      <c r="R888" s="340"/>
      <c r="S888" s="340"/>
      <c r="T888" s="340"/>
      <c r="U888" s="340"/>
      <c r="V888" s="340"/>
      <c r="W888" s="340"/>
      <c r="X888" s="340"/>
      <c r="Y888" s="340"/>
      <c r="Z888" s="340"/>
      <c r="AA888" s="340"/>
      <c r="AB888" s="340"/>
    </row>
    <row r="889" ht="18.0" customHeight="1">
      <c r="A889" s="340"/>
      <c r="B889" s="340"/>
      <c r="C889" s="340"/>
      <c r="D889" s="340"/>
      <c r="E889" s="340"/>
      <c r="F889" s="489"/>
      <c r="G889" s="489"/>
      <c r="H889" s="340"/>
      <c r="I889" s="340"/>
      <c r="J889" s="340"/>
      <c r="K889" s="340"/>
      <c r="L889" s="340"/>
      <c r="M889" s="340"/>
      <c r="N889" s="340"/>
      <c r="O889" s="340"/>
      <c r="P889" s="340"/>
      <c r="Q889" s="340"/>
      <c r="R889" s="340"/>
      <c r="S889" s="340"/>
      <c r="T889" s="340"/>
      <c r="U889" s="340"/>
      <c r="V889" s="340"/>
      <c r="W889" s="340"/>
      <c r="X889" s="340"/>
      <c r="Y889" s="340"/>
      <c r="Z889" s="340"/>
      <c r="AA889" s="340"/>
      <c r="AB889" s="340"/>
    </row>
    <row r="890" ht="18.0" customHeight="1">
      <c r="A890" s="340"/>
      <c r="B890" s="340"/>
      <c r="C890" s="340"/>
      <c r="D890" s="340"/>
      <c r="E890" s="340"/>
      <c r="F890" s="489"/>
      <c r="G890" s="489"/>
      <c r="H890" s="340"/>
      <c r="I890" s="340"/>
      <c r="J890" s="340"/>
      <c r="K890" s="340"/>
      <c r="L890" s="340"/>
      <c r="M890" s="340"/>
      <c r="N890" s="340"/>
      <c r="O890" s="340"/>
      <c r="P890" s="340"/>
      <c r="Q890" s="340"/>
      <c r="R890" s="340"/>
      <c r="S890" s="340"/>
      <c r="T890" s="340"/>
      <c r="U890" s="340"/>
      <c r="V890" s="340"/>
      <c r="W890" s="340"/>
      <c r="X890" s="340"/>
      <c r="Y890" s="340"/>
      <c r="Z890" s="340"/>
      <c r="AA890" s="340"/>
      <c r="AB890" s="340"/>
    </row>
    <row r="891" ht="18.0" customHeight="1">
      <c r="A891" s="340"/>
      <c r="B891" s="340"/>
      <c r="C891" s="340"/>
      <c r="D891" s="340"/>
      <c r="E891" s="340"/>
      <c r="F891" s="489"/>
      <c r="G891" s="489"/>
      <c r="H891" s="340"/>
      <c r="I891" s="340"/>
      <c r="J891" s="340"/>
      <c r="K891" s="340"/>
      <c r="L891" s="340"/>
      <c r="M891" s="340"/>
      <c r="N891" s="340"/>
      <c r="O891" s="340"/>
      <c r="P891" s="340"/>
      <c r="Q891" s="340"/>
      <c r="R891" s="340"/>
      <c r="S891" s="340"/>
      <c r="T891" s="340"/>
      <c r="U891" s="340"/>
      <c r="V891" s="340"/>
      <c r="W891" s="340"/>
      <c r="X891" s="340"/>
      <c r="Y891" s="340"/>
      <c r="Z891" s="340"/>
      <c r="AA891" s="340"/>
      <c r="AB891" s="340"/>
    </row>
    <row r="892" ht="18.0" customHeight="1">
      <c r="A892" s="340"/>
      <c r="B892" s="340"/>
      <c r="C892" s="340"/>
      <c r="D892" s="340"/>
      <c r="E892" s="340"/>
      <c r="F892" s="489"/>
      <c r="G892" s="489"/>
      <c r="H892" s="340"/>
      <c r="I892" s="340"/>
      <c r="J892" s="340"/>
      <c r="K892" s="340"/>
      <c r="L892" s="340"/>
      <c r="M892" s="340"/>
      <c r="N892" s="340"/>
      <c r="O892" s="340"/>
      <c r="P892" s="340"/>
      <c r="Q892" s="340"/>
      <c r="R892" s="340"/>
      <c r="S892" s="340"/>
      <c r="T892" s="340"/>
      <c r="U892" s="340"/>
      <c r="V892" s="340"/>
      <c r="W892" s="340"/>
      <c r="X892" s="340"/>
      <c r="Y892" s="340"/>
      <c r="Z892" s="340"/>
      <c r="AA892" s="340"/>
      <c r="AB892" s="340"/>
    </row>
    <row r="893" ht="18.0" customHeight="1">
      <c r="A893" s="340"/>
      <c r="B893" s="340"/>
      <c r="C893" s="340"/>
      <c r="D893" s="340"/>
      <c r="E893" s="340"/>
      <c r="F893" s="489"/>
      <c r="G893" s="489"/>
      <c r="H893" s="340"/>
      <c r="I893" s="340"/>
      <c r="J893" s="340"/>
      <c r="K893" s="340"/>
      <c r="L893" s="340"/>
      <c r="M893" s="340"/>
      <c r="N893" s="340"/>
      <c r="O893" s="340"/>
      <c r="P893" s="340"/>
      <c r="Q893" s="340"/>
      <c r="R893" s="340"/>
      <c r="S893" s="340"/>
      <c r="T893" s="340"/>
      <c r="U893" s="340"/>
      <c r="V893" s="340"/>
      <c r="W893" s="340"/>
      <c r="X893" s="340"/>
      <c r="Y893" s="340"/>
      <c r="Z893" s="340"/>
      <c r="AA893" s="340"/>
      <c r="AB893" s="340"/>
    </row>
    <row r="894" ht="18.0" customHeight="1">
      <c r="A894" s="340"/>
      <c r="B894" s="340"/>
      <c r="C894" s="340"/>
      <c r="D894" s="340"/>
      <c r="E894" s="340"/>
      <c r="F894" s="489"/>
      <c r="G894" s="489"/>
      <c r="H894" s="340"/>
      <c r="I894" s="340"/>
      <c r="J894" s="340"/>
      <c r="K894" s="340"/>
      <c r="L894" s="340"/>
      <c r="M894" s="340"/>
      <c r="N894" s="340"/>
      <c r="O894" s="340"/>
      <c r="P894" s="340"/>
      <c r="Q894" s="340"/>
      <c r="R894" s="340"/>
      <c r="S894" s="340"/>
      <c r="T894" s="340"/>
      <c r="U894" s="340"/>
      <c r="V894" s="340"/>
      <c r="W894" s="340"/>
      <c r="X894" s="340"/>
      <c r="Y894" s="340"/>
      <c r="Z894" s="340"/>
      <c r="AA894" s="340"/>
      <c r="AB894" s="340"/>
    </row>
    <row r="895" ht="18.0" customHeight="1">
      <c r="A895" s="340"/>
      <c r="B895" s="340"/>
      <c r="C895" s="340"/>
      <c r="D895" s="340"/>
      <c r="E895" s="340"/>
      <c r="F895" s="489"/>
      <c r="G895" s="489"/>
      <c r="H895" s="340"/>
      <c r="I895" s="340"/>
      <c r="J895" s="340"/>
      <c r="K895" s="340"/>
      <c r="L895" s="340"/>
      <c r="M895" s="340"/>
      <c r="N895" s="340"/>
      <c r="O895" s="340"/>
      <c r="P895" s="340"/>
      <c r="Q895" s="340"/>
      <c r="R895" s="340"/>
      <c r="S895" s="340"/>
      <c r="T895" s="340"/>
      <c r="U895" s="340"/>
      <c r="V895" s="340"/>
      <c r="W895" s="340"/>
      <c r="X895" s="340"/>
      <c r="Y895" s="340"/>
      <c r="Z895" s="340"/>
      <c r="AA895" s="340"/>
      <c r="AB895" s="340"/>
    </row>
    <row r="896" ht="18.0" customHeight="1">
      <c r="A896" s="340"/>
      <c r="B896" s="340"/>
      <c r="C896" s="340"/>
      <c r="D896" s="340"/>
      <c r="E896" s="340"/>
      <c r="F896" s="489"/>
      <c r="G896" s="489"/>
      <c r="H896" s="340"/>
      <c r="I896" s="340"/>
      <c r="J896" s="340"/>
      <c r="K896" s="340"/>
      <c r="L896" s="340"/>
      <c r="M896" s="340"/>
      <c r="N896" s="340"/>
      <c r="O896" s="340"/>
      <c r="P896" s="340"/>
      <c r="Q896" s="340"/>
      <c r="R896" s="340"/>
      <c r="S896" s="340"/>
      <c r="T896" s="340"/>
      <c r="U896" s="340"/>
      <c r="V896" s="340"/>
      <c r="W896" s="340"/>
      <c r="X896" s="340"/>
      <c r="Y896" s="340"/>
      <c r="Z896" s="340"/>
      <c r="AA896" s="340"/>
      <c r="AB896" s="340"/>
    </row>
    <row r="897" ht="18.0" customHeight="1">
      <c r="A897" s="340"/>
      <c r="B897" s="340"/>
      <c r="C897" s="340"/>
      <c r="D897" s="340"/>
      <c r="E897" s="340"/>
      <c r="F897" s="489"/>
      <c r="G897" s="489"/>
      <c r="H897" s="340"/>
      <c r="I897" s="340"/>
      <c r="J897" s="340"/>
      <c r="K897" s="340"/>
      <c r="L897" s="340"/>
      <c r="M897" s="340"/>
      <c r="N897" s="340"/>
      <c r="O897" s="340"/>
      <c r="P897" s="340"/>
      <c r="Q897" s="340"/>
      <c r="R897" s="340"/>
      <c r="S897" s="340"/>
      <c r="T897" s="340"/>
      <c r="U897" s="340"/>
      <c r="V897" s="340"/>
      <c r="W897" s="340"/>
      <c r="X897" s="340"/>
      <c r="Y897" s="340"/>
      <c r="Z897" s="340"/>
      <c r="AA897" s="340"/>
      <c r="AB897" s="340"/>
    </row>
    <row r="898" ht="18.0" customHeight="1">
      <c r="A898" s="340"/>
      <c r="B898" s="340"/>
      <c r="C898" s="340"/>
      <c r="D898" s="340"/>
      <c r="E898" s="340"/>
      <c r="F898" s="489"/>
      <c r="G898" s="489"/>
      <c r="H898" s="340"/>
      <c r="I898" s="340"/>
      <c r="J898" s="340"/>
      <c r="K898" s="340"/>
      <c r="L898" s="340"/>
      <c r="M898" s="340"/>
      <c r="N898" s="340"/>
      <c r="O898" s="340"/>
      <c r="P898" s="340"/>
      <c r="Q898" s="340"/>
      <c r="R898" s="340"/>
      <c r="S898" s="340"/>
      <c r="T898" s="340"/>
      <c r="U898" s="340"/>
      <c r="V898" s="340"/>
      <c r="W898" s="340"/>
      <c r="X898" s="340"/>
      <c r="Y898" s="340"/>
      <c r="Z898" s="340"/>
      <c r="AA898" s="340"/>
      <c r="AB898" s="340"/>
    </row>
    <row r="899" ht="18.0" customHeight="1">
      <c r="A899" s="340"/>
      <c r="B899" s="340"/>
      <c r="C899" s="340"/>
      <c r="D899" s="340"/>
      <c r="E899" s="340"/>
      <c r="F899" s="489"/>
      <c r="G899" s="489"/>
      <c r="H899" s="340"/>
      <c r="I899" s="340"/>
      <c r="J899" s="340"/>
      <c r="K899" s="340"/>
      <c r="L899" s="340"/>
      <c r="M899" s="340"/>
      <c r="N899" s="340"/>
      <c r="O899" s="340"/>
      <c r="P899" s="340"/>
      <c r="Q899" s="340"/>
      <c r="R899" s="340"/>
      <c r="S899" s="340"/>
      <c r="T899" s="340"/>
      <c r="U899" s="340"/>
      <c r="V899" s="340"/>
      <c r="W899" s="340"/>
      <c r="X899" s="340"/>
      <c r="Y899" s="340"/>
      <c r="Z899" s="340"/>
      <c r="AA899" s="340"/>
      <c r="AB899" s="340"/>
    </row>
    <row r="900" ht="18.0" customHeight="1">
      <c r="A900" s="340"/>
      <c r="B900" s="340"/>
      <c r="C900" s="340"/>
      <c r="D900" s="340"/>
      <c r="E900" s="340"/>
      <c r="F900" s="489"/>
      <c r="G900" s="489"/>
      <c r="H900" s="340"/>
      <c r="I900" s="340"/>
      <c r="J900" s="340"/>
      <c r="K900" s="340"/>
      <c r="L900" s="340"/>
      <c r="M900" s="340"/>
      <c r="N900" s="340"/>
      <c r="O900" s="340"/>
      <c r="P900" s="340"/>
      <c r="Q900" s="340"/>
      <c r="R900" s="340"/>
      <c r="S900" s="340"/>
      <c r="T900" s="340"/>
      <c r="U900" s="340"/>
      <c r="V900" s="340"/>
      <c r="W900" s="340"/>
      <c r="X900" s="340"/>
      <c r="Y900" s="340"/>
      <c r="Z900" s="340"/>
      <c r="AA900" s="340"/>
      <c r="AB900" s="340"/>
    </row>
    <row r="901" ht="18.0" customHeight="1">
      <c r="A901" s="340"/>
      <c r="B901" s="340"/>
      <c r="C901" s="340"/>
      <c r="D901" s="340"/>
      <c r="E901" s="340"/>
      <c r="F901" s="489"/>
      <c r="G901" s="489"/>
      <c r="H901" s="340"/>
      <c r="I901" s="340"/>
      <c r="J901" s="340"/>
      <c r="K901" s="340"/>
      <c r="L901" s="340"/>
      <c r="M901" s="340"/>
      <c r="N901" s="340"/>
      <c r="O901" s="340"/>
      <c r="P901" s="340"/>
      <c r="Q901" s="340"/>
      <c r="R901" s="340"/>
      <c r="S901" s="340"/>
      <c r="T901" s="340"/>
      <c r="U901" s="340"/>
      <c r="V901" s="340"/>
      <c r="W901" s="340"/>
      <c r="X901" s="340"/>
      <c r="Y901" s="340"/>
      <c r="Z901" s="340"/>
      <c r="AA901" s="340"/>
      <c r="AB901" s="340"/>
    </row>
    <row r="902" ht="18.0" customHeight="1">
      <c r="A902" s="340"/>
      <c r="B902" s="340"/>
      <c r="C902" s="340"/>
      <c r="D902" s="340"/>
      <c r="E902" s="340"/>
      <c r="F902" s="489"/>
      <c r="G902" s="489"/>
      <c r="H902" s="340"/>
      <c r="I902" s="340"/>
      <c r="J902" s="340"/>
      <c r="K902" s="340"/>
      <c r="L902" s="340"/>
      <c r="M902" s="340"/>
      <c r="N902" s="340"/>
      <c r="O902" s="340"/>
      <c r="P902" s="340"/>
      <c r="Q902" s="340"/>
      <c r="R902" s="340"/>
      <c r="S902" s="340"/>
      <c r="T902" s="340"/>
      <c r="U902" s="340"/>
      <c r="V902" s="340"/>
      <c r="W902" s="340"/>
      <c r="X902" s="340"/>
      <c r="Y902" s="340"/>
      <c r="Z902" s="340"/>
      <c r="AA902" s="340"/>
      <c r="AB902" s="340"/>
    </row>
    <row r="903" ht="18.0" customHeight="1">
      <c r="A903" s="340"/>
      <c r="B903" s="340"/>
      <c r="C903" s="340"/>
      <c r="D903" s="340"/>
      <c r="E903" s="340"/>
      <c r="F903" s="489"/>
      <c r="G903" s="489"/>
      <c r="H903" s="340"/>
      <c r="I903" s="340"/>
      <c r="J903" s="340"/>
      <c r="K903" s="340"/>
      <c r="L903" s="340"/>
      <c r="M903" s="340"/>
      <c r="N903" s="340"/>
      <c r="O903" s="340"/>
      <c r="P903" s="340"/>
      <c r="Q903" s="340"/>
      <c r="R903" s="340"/>
      <c r="S903" s="340"/>
      <c r="T903" s="340"/>
      <c r="U903" s="340"/>
      <c r="V903" s="340"/>
      <c r="W903" s="340"/>
      <c r="X903" s="340"/>
      <c r="Y903" s="340"/>
      <c r="Z903" s="340"/>
      <c r="AA903" s="340"/>
      <c r="AB903" s="340"/>
    </row>
    <row r="904" ht="18.0" customHeight="1">
      <c r="A904" s="340"/>
      <c r="B904" s="340"/>
      <c r="C904" s="340"/>
      <c r="D904" s="340"/>
      <c r="E904" s="340"/>
      <c r="F904" s="489"/>
      <c r="G904" s="489"/>
      <c r="H904" s="340"/>
      <c r="I904" s="340"/>
      <c r="J904" s="340"/>
      <c r="K904" s="340"/>
      <c r="L904" s="340"/>
      <c r="M904" s="340"/>
      <c r="N904" s="340"/>
      <c r="O904" s="340"/>
      <c r="P904" s="340"/>
      <c r="Q904" s="340"/>
      <c r="R904" s="340"/>
      <c r="S904" s="340"/>
      <c r="T904" s="340"/>
      <c r="U904" s="340"/>
      <c r="V904" s="340"/>
      <c r="W904" s="340"/>
      <c r="X904" s="340"/>
      <c r="Y904" s="340"/>
      <c r="Z904" s="340"/>
      <c r="AA904" s="340"/>
      <c r="AB904" s="340"/>
    </row>
    <row r="905" ht="18.0" customHeight="1">
      <c r="A905" s="340"/>
      <c r="B905" s="340"/>
      <c r="C905" s="340"/>
      <c r="D905" s="340"/>
      <c r="E905" s="340"/>
      <c r="F905" s="489"/>
      <c r="G905" s="489"/>
      <c r="H905" s="340"/>
      <c r="I905" s="340"/>
      <c r="J905" s="340"/>
      <c r="K905" s="340"/>
      <c r="L905" s="340"/>
      <c r="M905" s="340"/>
      <c r="N905" s="340"/>
      <c r="O905" s="340"/>
      <c r="P905" s="340"/>
      <c r="Q905" s="340"/>
      <c r="R905" s="340"/>
      <c r="S905" s="340"/>
      <c r="T905" s="340"/>
      <c r="U905" s="340"/>
      <c r="V905" s="340"/>
      <c r="W905" s="340"/>
      <c r="X905" s="340"/>
      <c r="Y905" s="340"/>
      <c r="Z905" s="340"/>
      <c r="AA905" s="340"/>
      <c r="AB905" s="340"/>
    </row>
    <row r="906" ht="18.0" customHeight="1">
      <c r="A906" s="340"/>
      <c r="B906" s="340"/>
      <c r="C906" s="340"/>
      <c r="D906" s="340"/>
      <c r="E906" s="340"/>
      <c r="F906" s="489"/>
      <c r="G906" s="489"/>
      <c r="H906" s="340"/>
      <c r="I906" s="340"/>
      <c r="J906" s="340"/>
      <c r="K906" s="340"/>
      <c r="L906" s="340"/>
      <c r="M906" s="340"/>
      <c r="N906" s="340"/>
      <c r="O906" s="340"/>
      <c r="P906" s="340"/>
      <c r="Q906" s="340"/>
      <c r="R906" s="340"/>
      <c r="S906" s="340"/>
      <c r="T906" s="340"/>
      <c r="U906" s="340"/>
      <c r="V906" s="340"/>
      <c r="W906" s="340"/>
      <c r="X906" s="340"/>
      <c r="Y906" s="340"/>
      <c r="Z906" s="340"/>
      <c r="AA906" s="340"/>
      <c r="AB906" s="340"/>
    </row>
    <row r="907" ht="18.0" customHeight="1">
      <c r="A907" s="340"/>
      <c r="B907" s="340"/>
      <c r="C907" s="340"/>
      <c r="D907" s="340"/>
      <c r="E907" s="340"/>
      <c r="F907" s="489"/>
      <c r="G907" s="489"/>
      <c r="H907" s="340"/>
      <c r="I907" s="340"/>
      <c r="J907" s="340"/>
      <c r="K907" s="340"/>
      <c r="L907" s="340"/>
      <c r="M907" s="340"/>
      <c r="N907" s="340"/>
      <c r="O907" s="340"/>
      <c r="P907" s="340"/>
      <c r="Q907" s="340"/>
      <c r="R907" s="340"/>
      <c r="S907" s="340"/>
      <c r="T907" s="340"/>
      <c r="U907" s="340"/>
      <c r="V907" s="340"/>
      <c r="W907" s="340"/>
      <c r="X907" s="340"/>
      <c r="Y907" s="340"/>
      <c r="Z907" s="340"/>
      <c r="AA907" s="340"/>
      <c r="AB907" s="340"/>
    </row>
    <row r="908" ht="18.0" customHeight="1">
      <c r="A908" s="340"/>
      <c r="B908" s="340"/>
      <c r="C908" s="340"/>
      <c r="D908" s="340"/>
      <c r="E908" s="340"/>
      <c r="F908" s="489"/>
      <c r="G908" s="489"/>
      <c r="H908" s="340"/>
      <c r="I908" s="340"/>
      <c r="J908" s="340"/>
      <c r="K908" s="340"/>
      <c r="L908" s="340"/>
      <c r="M908" s="340"/>
      <c r="N908" s="340"/>
      <c r="O908" s="340"/>
      <c r="P908" s="340"/>
      <c r="Q908" s="340"/>
      <c r="R908" s="340"/>
      <c r="S908" s="340"/>
      <c r="T908" s="340"/>
      <c r="U908" s="340"/>
      <c r="V908" s="340"/>
      <c r="W908" s="340"/>
      <c r="X908" s="340"/>
      <c r="Y908" s="340"/>
      <c r="Z908" s="340"/>
      <c r="AA908" s="340"/>
      <c r="AB908" s="340"/>
    </row>
    <row r="909" ht="18.0" customHeight="1">
      <c r="A909" s="340"/>
      <c r="B909" s="340"/>
      <c r="C909" s="340"/>
      <c r="D909" s="340"/>
      <c r="E909" s="340"/>
      <c r="F909" s="489"/>
      <c r="G909" s="489"/>
      <c r="H909" s="340"/>
      <c r="I909" s="340"/>
      <c r="J909" s="340"/>
      <c r="K909" s="340"/>
      <c r="L909" s="340"/>
      <c r="M909" s="340"/>
      <c r="N909" s="340"/>
      <c r="O909" s="340"/>
      <c r="P909" s="340"/>
      <c r="Q909" s="340"/>
      <c r="R909" s="340"/>
      <c r="S909" s="340"/>
      <c r="T909" s="340"/>
      <c r="U909" s="340"/>
      <c r="V909" s="340"/>
      <c r="W909" s="340"/>
      <c r="X909" s="340"/>
      <c r="Y909" s="340"/>
      <c r="Z909" s="340"/>
      <c r="AA909" s="340"/>
      <c r="AB909" s="340"/>
    </row>
    <row r="910" ht="18.0" customHeight="1">
      <c r="A910" s="340"/>
      <c r="B910" s="340"/>
      <c r="C910" s="340"/>
      <c r="D910" s="340"/>
      <c r="E910" s="340"/>
      <c r="F910" s="489"/>
      <c r="G910" s="489"/>
      <c r="H910" s="340"/>
      <c r="I910" s="340"/>
      <c r="J910" s="340"/>
      <c r="K910" s="340"/>
      <c r="L910" s="340"/>
      <c r="M910" s="340"/>
      <c r="N910" s="340"/>
      <c r="O910" s="340"/>
      <c r="P910" s="340"/>
      <c r="Q910" s="340"/>
      <c r="R910" s="340"/>
      <c r="S910" s="340"/>
      <c r="T910" s="340"/>
      <c r="U910" s="340"/>
      <c r="V910" s="340"/>
      <c r="W910" s="340"/>
      <c r="X910" s="340"/>
      <c r="Y910" s="340"/>
      <c r="Z910" s="340"/>
      <c r="AA910" s="340"/>
      <c r="AB910" s="340"/>
    </row>
    <row r="911" ht="18.0" customHeight="1">
      <c r="A911" s="340"/>
      <c r="B911" s="340"/>
      <c r="C911" s="340"/>
      <c r="D911" s="340"/>
      <c r="E911" s="340"/>
      <c r="F911" s="489"/>
      <c r="G911" s="489"/>
      <c r="H911" s="340"/>
      <c r="I911" s="340"/>
      <c r="J911" s="340"/>
      <c r="K911" s="340"/>
      <c r="L911" s="340"/>
      <c r="M911" s="340"/>
      <c r="N911" s="340"/>
      <c r="O911" s="340"/>
      <c r="P911" s="340"/>
      <c r="Q911" s="340"/>
      <c r="R911" s="340"/>
      <c r="S911" s="340"/>
      <c r="T911" s="340"/>
      <c r="U911" s="340"/>
      <c r="V911" s="340"/>
      <c r="W911" s="340"/>
      <c r="X911" s="340"/>
      <c r="Y911" s="340"/>
      <c r="Z911" s="340"/>
      <c r="AA911" s="340"/>
      <c r="AB911" s="340"/>
    </row>
    <row r="912" ht="18.0" customHeight="1">
      <c r="A912" s="340"/>
      <c r="B912" s="340"/>
      <c r="C912" s="340"/>
      <c r="D912" s="340"/>
      <c r="E912" s="340"/>
      <c r="F912" s="489"/>
      <c r="G912" s="489"/>
      <c r="H912" s="340"/>
      <c r="I912" s="340"/>
      <c r="J912" s="340"/>
      <c r="K912" s="340"/>
      <c r="L912" s="340"/>
      <c r="M912" s="340"/>
      <c r="N912" s="340"/>
      <c r="O912" s="340"/>
      <c r="P912" s="340"/>
      <c r="Q912" s="340"/>
      <c r="R912" s="340"/>
      <c r="S912" s="340"/>
      <c r="T912" s="340"/>
      <c r="U912" s="340"/>
      <c r="V912" s="340"/>
      <c r="W912" s="340"/>
      <c r="X912" s="340"/>
      <c r="Y912" s="340"/>
      <c r="Z912" s="340"/>
      <c r="AA912" s="340"/>
      <c r="AB912" s="340"/>
    </row>
    <row r="913" ht="18.0" customHeight="1">
      <c r="A913" s="340"/>
      <c r="B913" s="340"/>
      <c r="C913" s="340"/>
      <c r="D913" s="340"/>
      <c r="E913" s="340"/>
      <c r="F913" s="489"/>
      <c r="G913" s="489"/>
      <c r="H913" s="340"/>
      <c r="I913" s="340"/>
      <c r="J913" s="340"/>
      <c r="K913" s="340"/>
      <c r="L913" s="340"/>
      <c r="M913" s="340"/>
      <c r="N913" s="340"/>
      <c r="O913" s="340"/>
      <c r="P913" s="340"/>
      <c r="Q913" s="340"/>
      <c r="R913" s="340"/>
      <c r="S913" s="340"/>
      <c r="T913" s="340"/>
      <c r="U913" s="340"/>
      <c r="V913" s="340"/>
      <c r="W913" s="340"/>
      <c r="X913" s="340"/>
      <c r="Y913" s="340"/>
      <c r="Z913" s="340"/>
      <c r="AA913" s="340"/>
      <c r="AB913" s="340"/>
    </row>
    <row r="914" ht="18.0" customHeight="1">
      <c r="A914" s="340"/>
      <c r="B914" s="340"/>
      <c r="C914" s="340"/>
      <c r="D914" s="340"/>
      <c r="E914" s="340"/>
      <c r="F914" s="489"/>
      <c r="G914" s="489"/>
      <c r="H914" s="340"/>
      <c r="I914" s="340"/>
      <c r="J914" s="340"/>
      <c r="K914" s="340"/>
      <c r="L914" s="340"/>
      <c r="M914" s="340"/>
      <c r="N914" s="340"/>
      <c r="O914" s="340"/>
      <c r="P914" s="340"/>
      <c r="Q914" s="340"/>
      <c r="R914" s="340"/>
      <c r="S914" s="340"/>
      <c r="T914" s="340"/>
      <c r="U914" s="340"/>
      <c r="V914" s="340"/>
      <c r="W914" s="340"/>
      <c r="X914" s="340"/>
      <c r="Y914" s="340"/>
      <c r="Z914" s="340"/>
      <c r="AA914" s="340"/>
      <c r="AB914" s="340"/>
    </row>
    <row r="915" ht="18.0" customHeight="1">
      <c r="A915" s="340"/>
      <c r="B915" s="340"/>
      <c r="C915" s="340"/>
      <c r="D915" s="340"/>
      <c r="E915" s="340"/>
      <c r="F915" s="489"/>
      <c r="G915" s="489"/>
      <c r="H915" s="340"/>
      <c r="I915" s="340"/>
      <c r="J915" s="340"/>
      <c r="K915" s="340"/>
      <c r="L915" s="340"/>
      <c r="M915" s="340"/>
      <c r="N915" s="340"/>
      <c r="O915" s="340"/>
      <c r="P915" s="340"/>
      <c r="Q915" s="340"/>
      <c r="R915" s="340"/>
      <c r="S915" s="340"/>
      <c r="T915" s="340"/>
      <c r="U915" s="340"/>
      <c r="V915" s="340"/>
      <c r="W915" s="340"/>
      <c r="X915" s="340"/>
      <c r="Y915" s="340"/>
      <c r="Z915" s="340"/>
      <c r="AA915" s="340"/>
      <c r="AB915" s="340"/>
    </row>
    <row r="916" ht="18.0" customHeight="1">
      <c r="A916" s="340"/>
      <c r="B916" s="340"/>
      <c r="C916" s="340"/>
      <c r="D916" s="340"/>
      <c r="E916" s="340"/>
      <c r="F916" s="489"/>
      <c r="G916" s="489"/>
      <c r="H916" s="340"/>
      <c r="I916" s="340"/>
      <c r="J916" s="340"/>
      <c r="K916" s="340"/>
      <c r="L916" s="340"/>
      <c r="M916" s="340"/>
      <c r="N916" s="340"/>
      <c r="O916" s="340"/>
      <c r="P916" s="340"/>
      <c r="Q916" s="340"/>
      <c r="R916" s="340"/>
      <c r="S916" s="340"/>
      <c r="T916" s="340"/>
      <c r="U916" s="340"/>
      <c r="V916" s="340"/>
      <c r="W916" s="340"/>
      <c r="X916" s="340"/>
      <c r="Y916" s="340"/>
      <c r="Z916" s="340"/>
      <c r="AA916" s="340"/>
      <c r="AB916" s="340"/>
    </row>
    <row r="917" ht="18.0" customHeight="1">
      <c r="A917" s="340"/>
      <c r="B917" s="340"/>
      <c r="C917" s="340"/>
      <c r="D917" s="340"/>
      <c r="E917" s="340"/>
      <c r="F917" s="489"/>
      <c r="G917" s="489"/>
      <c r="H917" s="340"/>
      <c r="I917" s="340"/>
      <c r="J917" s="340"/>
      <c r="K917" s="340"/>
      <c r="L917" s="340"/>
      <c r="M917" s="340"/>
      <c r="N917" s="340"/>
      <c r="O917" s="340"/>
      <c r="P917" s="340"/>
      <c r="Q917" s="340"/>
      <c r="R917" s="340"/>
      <c r="S917" s="340"/>
      <c r="T917" s="340"/>
      <c r="U917" s="340"/>
      <c r="V917" s="340"/>
      <c r="W917" s="340"/>
      <c r="X917" s="340"/>
      <c r="Y917" s="340"/>
      <c r="Z917" s="340"/>
      <c r="AA917" s="340"/>
      <c r="AB917" s="340"/>
    </row>
    <row r="918" ht="18.0" customHeight="1">
      <c r="A918" s="340"/>
      <c r="B918" s="340"/>
      <c r="C918" s="340"/>
      <c r="D918" s="340"/>
      <c r="E918" s="340"/>
      <c r="F918" s="489"/>
      <c r="G918" s="489"/>
      <c r="H918" s="340"/>
      <c r="I918" s="340"/>
      <c r="J918" s="340"/>
      <c r="K918" s="340"/>
      <c r="L918" s="340"/>
      <c r="M918" s="340"/>
      <c r="N918" s="340"/>
      <c r="O918" s="340"/>
      <c r="P918" s="340"/>
      <c r="Q918" s="340"/>
      <c r="R918" s="340"/>
      <c r="S918" s="340"/>
      <c r="T918" s="340"/>
      <c r="U918" s="340"/>
      <c r="V918" s="340"/>
      <c r="W918" s="340"/>
      <c r="X918" s="340"/>
      <c r="Y918" s="340"/>
      <c r="Z918" s="340"/>
      <c r="AA918" s="340"/>
      <c r="AB918" s="340"/>
    </row>
    <row r="919" ht="18.0" customHeight="1">
      <c r="A919" s="340"/>
      <c r="B919" s="340"/>
      <c r="C919" s="340"/>
      <c r="D919" s="340"/>
      <c r="E919" s="340"/>
      <c r="F919" s="489"/>
      <c r="G919" s="489"/>
      <c r="H919" s="340"/>
      <c r="I919" s="340"/>
      <c r="J919" s="340"/>
      <c r="K919" s="340"/>
      <c r="L919" s="340"/>
      <c r="M919" s="340"/>
      <c r="N919" s="340"/>
      <c r="O919" s="340"/>
      <c r="P919" s="340"/>
      <c r="Q919" s="340"/>
      <c r="R919" s="340"/>
      <c r="S919" s="340"/>
      <c r="T919" s="340"/>
      <c r="U919" s="340"/>
      <c r="V919" s="340"/>
      <c r="W919" s="340"/>
      <c r="X919" s="340"/>
      <c r="Y919" s="340"/>
      <c r="Z919" s="340"/>
      <c r="AA919" s="340"/>
      <c r="AB919" s="340"/>
    </row>
    <row r="920" ht="18.0" customHeight="1">
      <c r="A920" s="340"/>
      <c r="B920" s="340"/>
      <c r="C920" s="340"/>
      <c r="D920" s="340"/>
      <c r="E920" s="340"/>
      <c r="F920" s="489"/>
      <c r="G920" s="489"/>
      <c r="H920" s="340"/>
      <c r="I920" s="340"/>
      <c r="J920" s="340"/>
      <c r="K920" s="340"/>
      <c r="L920" s="340"/>
      <c r="M920" s="340"/>
      <c r="N920" s="340"/>
      <c r="O920" s="340"/>
      <c r="P920" s="340"/>
      <c r="Q920" s="340"/>
      <c r="R920" s="340"/>
      <c r="S920" s="340"/>
      <c r="T920" s="340"/>
      <c r="U920" s="340"/>
      <c r="V920" s="340"/>
      <c r="W920" s="340"/>
      <c r="X920" s="340"/>
      <c r="Y920" s="340"/>
      <c r="Z920" s="340"/>
      <c r="AA920" s="340"/>
      <c r="AB920" s="340"/>
    </row>
    <row r="921" ht="18.0" customHeight="1">
      <c r="A921" s="340"/>
      <c r="B921" s="340"/>
      <c r="C921" s="340"/>
      <c r="D921" s="340"/>
      <c r="E921" s="340"/>
      <c r="F921" s="489"/>
      <c r="G921" s="489"/>
      <c r="H921" s="340"/>
      <c r="I921" s="340"/>
      <c r="J921" s="340"/>
      <c r="K921" s="340"/>
      <c r="L921" s="340"/>
      <c r="M921" s="340"/>
      <c r="N921" s="340"/>
      <c r="O921" s="340"/>
      <c r="P921" s="340"/>
      <c r="Q921" s="340"/>
      <c r="R921" s="340"/>
      <c r="S921" s="340"/>
      <c r="T921" s="340"/>
      <c r="U921" s="340"/>
      <c r="V921" s="340"/>
      <c r="W921" s="340"/>
      <c r="X921" s="340"/>
      <c r="Y921" s="340"/>
      <c r="Z921" s="340"/>
      <c r="AA921" s="340"/>
      <c r="AB921" s="340"/>
    </row>
    <row r="922" ht="18.0" customHeight="1">
      <c r="A922" s="340"/>
      <c r="B922" s="340"/>
      <c r="C922" s="340"/>
      <c r="D922" s="340"/>
      <c r="E922" s="340"/>
      <c r="F922" s="489"/>
      <c r="G922" s="489"/>
      <c r="H922" s="340"/>
      <c r="I922" s="340"/>
      <c r="J922" s="340"/>
      <c r="K922" s="340"/>
      <c r="L922" s="340"/>
      <c r="M922" s="340"/>
      <c r="N922" s="340"/>
      <c r="O922" s="340"/>
      <c r="P922" s="340"/>
      <c r="Q922" s="340"/>
      <c r="R922" s="340"/>
      <c r="S922" s="340"/>
      <c r="T922" s="340"/>
      <c r="U922" s="340"/>
      <c r="V922" s="340"/>
      <c r="W922" s="340"/>
      <c r="X922" s="340"/>
      <c r="Y922" s="340"/>
      <c r="Z922" s="340"/>
      <c r="AA922" s="340"/>
      <c r="AB922" s="340"/>
    </row>
    <row r="923" ht="18.0" customHeight="1">
      <c r="A923" s="340"/>
      <c r="B923" s="340"/>
      <c r="C923" s="340"/>
      <c r="D923" s="340"/>
      <c r="E923" s="340"/>
      <c r="F923" s="489"/>
      <c r="G923" s="489"/>
      <c r="H923" s="340"/>
      <c r="I923" s="340"/>
      <c r="J923" s="340"/>
      <c r="K923" s="340"/>
      <c r="L923" s="340"/>
      <c r="M923" s="340"/>
      <c r="N923" s="340"/>
      <c r="O923" s="340"/>
      <c r="P923" s="340"/>
      <c r="Q923" s="340"/>
      <c r="R923" s="340"/>
      <c r="S923" s="340"/>
      <c r="T923" s="340"/>
      <c r="U923" s="340"/>
      <c r="V923" s="340"/>
      <c r="W923" s="340"/>
      <c r="X923" s="340"/>
      <c r="Y923" s="340"/>
      <c r="Z923" s="340"/>
      <c r="AA923" s="340"/>
      <c r="AB923" s="340"/>
    </row>
    <row r="924" ht="18.0" customHeight="1">
      <c r="A924" s="340"/>
      <c r="B924" s="340"/>
      <c r="C924" s="340"/>
      <c r="D924" s="340"/>
      <c r="E924" s="340"/>
      <c r="F924" s="489"/>
      <c r="G924" s="489"/>
      <c r="H924" s="340"/>
      <c r="I924" s="340"/>
      <c r="J924" s="340"/>
      <c r="K924" s="340"/>
      <c r="L924" s="340"/>
      <c r="M924" s="340"/>
      <c r="N924" s="340"/>
      <c r="O924" s="340"/>
      <c r="P924" s="340"/>
      <c r="Q924" s="340"/>
      <c r="R924" s="340"/>
      <c r="S924" s="340"/>
      <c r="T924" s="340"/>
      <c r="U924" s="340"/>
      <c r="V924" s="340"/>
      <c r="W924" s="340"/>
      <c r="X924" s="340"/>
      <c r="Y924" s="340"/>
      <c r="Z924" s="340"/>
      <c r="AA924" s="340"/>
      <c r="AB924" s="340"/>
    </row>
    <row r="925" ht="18.0" customHeight="1">
      <c r="A925" s="340"/>
      <c r="B925" s="340"/>
      <c r="C925" s="340"/>
      <c r="D925" s="340"/>
      <c r="E925" s="340"/>
      <c r="F925" s="489"/>
      <c r="G925" s="489"/>
      <c r="H925" s="340"/>
      <c r="I925" s="340"/>
      <c r="J925" s="340"/>
      <c r="K925" s="340"/>
      <c r="L925" s="340"/>
      <c r="M925" s="340"/>
      <c r="N925" s="340"/>
      <c r="O925" s="340"/>
      <c r="P925" s="340"/>
      <c r="Q925" s="340"/>
      <c r="R925" s="340"/>
      <c r="S925" s="340"/>
      <c r="T925" s="340"/>
      <c r="U925" s="340"/>
      <c r="V925" s="340"/>
      <c r="W925" s="340"/>
      <c r="X925" s="340"/>
      <c r="Y925" s="340"/>
      <c r="Z925" s="340"/>
      <c r="AA925" s="340"/>
      <c r="AB925" s="340"/>
    </row>
    <row r="926" ht="18.0" customHeight="1">
      <c r="A926" s="340"/>
      <c r="B926" s="340"/>
      <c r="C926" s="340"/>
      <c r="D926" s="340"/>
      <c r="E926" s="340"/>
      <c r="F926" s="489"/>
      <c r="G926" s="489"/>
      <c r="H926" s="340"/>
      <c r="I926" s="340"/>
      <c r="J926" s="340"/>
      <c r="K926" s="340"/>
      <c r="L926" s="340"/>
      <c r="M926" s="340"/>
      <c r="N926" s="340"/>
      <c r="O926" s="340"/>
      <c r="P926" s="340"/>
      <c r="Q926" s="340"/>
      <c r="R926" s="340"/>
      <c r="S926" s="340"/>
      <c r="T926" s="340"/>
      <c r="U926" s="340"/>
      <c r="V926" s="340"/>
      <c r="W926" s="340"/>
      <c r="X926" s="340"/>
      <c r="Y926" s="340"/>
      <c r="Z926" s="340"/>
      <c r="AA926" s="340"/>
      <c r="AB926" s="340"/>
    </row>
    <row r="927" ht="18.0" customHeight="1">
      <c r="A927" s="340"/>
      <c r="B927" s="340"/>
      <c r="C927" s="340"/>
      <c r="D927" s="340"/>
      <c r="E927" s="340"/>
      <c r="F927" s="489"/>
      <c r="G927" s="489"/>
      <c r="H927" s="340"/>
      <c r="I927" s="340"/>
      <c r="J927" s="340"/>
      <c r="K927" s="340"/>
      <c r="L927" s="340"/>
      <c r="M927" s="340"/>
      <c r="N927" s="340"/>
      <c r="O927" s="340"/>
      <c r="P927" s="340"/>
      <c r="Q927" s="340"/>
      <c r="R927" s="340"/>
      <c r="S927" s="340"/>
      <c r="T927" s="340"/>
      <c r="U927" s="340"/>
      <c r="V927" s="340"/>
      <c r="W927" s="340"/>
      <c r="X927" s="340"/>
      <c r="Y927" s="340"/>
      <c r="Z927" s="340"/>
      <c r="AA927" s="340"/>
      <c r="AB927" s="340"/>
    </row>
    <row r="928" ht="18.0" customHeight="1">
      <c r="A928" s="340"/>
      <c r="B928" s="340"/>
      <c r="C928" s="340"/>
      <c r="D928" s="340"/>
      <c r="E928" s="340"/>
      <c r="F928" s="489"/>
      <c r="G928" s="489"/>
      <c r="H928" s="340"/>
      <c r="I928" s="340"/>
      <c r="J928" s="340"/>
      <c r="K928" s="340"/>
      <c r="L928" s="340"/>
      <c r="M928" s="340"/>
      <c r="N928" s="340"/>
      <c r="O928" s="340"/>
      <c r="P928" s="340"/>
      <c r="Q928" s="340"/>
      <c r="R928" s="340"/>
      <c r="S928" s="340"/>
      <c r="T928" s="340"/>
      <c r="U928" s="340"/>
      <c r="V928" s="340"/>
      <c r="W928" s="340"/>
      <c r="X928" s="340"/>
      <c r="Y928" s="340"/>
      <c r="Z928" s="340"/>
      <c r="AA928" s="340"/>
      <c r="AB928" s="340"/>
    </row>
    <row r="929" ht="18.0" customHeight="1">
      <c r="A929" s="340"/>
      <c r="B929" s="340"/>
      <c r="C929" s="340"/>
      <c r="D929" s="340"/>
      <c r="E929" s="340"/>
      <c r="F929" s="489"/>
      <c r="G929" s="489"/>
      <c r="H929" s="340"/>
      <c r="I929" s="340"/>
      <c r="J929" s="340"/>
      <c r="K929" s="340"/>
      <c r="L929" s="340"/>
      <c r="M929" s="340"/>
      <c r="N929" s="340"/>
      <c r="O929" s="340"/>
      <c r="P929" s="340"/>
      <c r="Q929" s="340"/>
      <c r="R929" s="340"/>
      <c r="S929" s="340"/>
      <c r="T929" s="340"/>
      <c r="U929" s="340"/>
      <c r="V929" s="340"/>
      <c r="W929" s="340"/>
      <c r="X929" s="340"/>
      <c r="Y929" s="340"/>
      <c r="Z929" s="340"/>
      <c r="AA929" s="340"/>
      <c r="AB929" s="340"/>
    </row>
    <row r="930" ht="18.0" customHeight="1">
      <c r="A930" s="340"/>
      <c r="B930" s="340"/>
      <c r="C930" s="340"/>
      <c r="D930" s="340"/>
      <c r="E930" s="340"/>
      <c r="F930" s="489"/>
      <c r="G930" s="489"/>
      <c r="H930" s="340"/>
      <c r="I930" s="340"/>
      <c r="J930" s="340"/>
      <c r="K930" s="340"/>
      <c r="L930" s="340"/>
      <c r="M930" s="340"/>
      <c r="N930" s="340"/>
      <c r="O930" s="340"/>
      <c r="P930" s="340"/>
      <c r="Q930" s="340"/>
      <c r="R930" s="340"/>
      <c r="S930" s="340"/>
      <c r="T930" s="340"/>
      <c r="U930" s="340"/>
      <c r="V930" s="340"/>
      <c r="W930" s="340"/>
      <c r="X930" s="340"/>
      <c r="Y930" s="340"/>
      <c r="Z930" s="340"/>
      <c r="AA930" s="340"/>
      <c r="AB930" s="340"/>
    </row>
    <row r="931" ht="18.0" customHeight="1">
      <c r="A931" s="340"/>
      <c r="B931" s="340"/>
      <c r="C931" s="340"/>
      <c r="D931" s="340"/>
      <c r="E931" s="340"/>
      <c r="F931" s="489"/>
      <c r="G931" s="489"/>
      <c r="H931" s="340"/>
      <c r="I931" s="340"/>
      <c r="J931" s="340"/>
      <c r="K931" s="340"/>
      <c r="L931" s="340"/>
      <c r="M931" s="340"/>
      <c r="N931" s="340"/>
      <c r="O931" s="340"/>
      <c r="P931" s="340"/>
      <c r="Q931" s="340"/>
      <c r="R931" s="340"/>
      <c r="S931" s="340"/>
      <c r="T931" s="340"/>
      <c r="U931" s="340"/>
      <c r="V931" s="340"/>
      <c r="W931" s="340"/>
      <c r="X931" s="340"/>
      <c r="Y931" s="340"/>
      <c r="Z931" s="340"/>
      <c r="AA931" s="340"/>
      <c r="AB931" s="340"/>
    </row>
    <row r="932" ht="18.0" customHeight="1">
      <c r="A932" s="340"/>
      <c r="B932" s="340"/>
      <c r="C932" s="340"/>
      <c r="D932" s="340"/>
      <c r="E932" s="340"/>
      <c r="F932" s="489"/>
      <c r="G932" s="489"/>
      <c r="H932" s="340"/>
      <c r="I932" s="340"/>
      <c r="J932" s="340"/>
      <c r="K932" s="340"/>
      <c r="L932" s="340"/>
      <c r="M932" s="340"/>
      <c r="N932" s="340"/>
      <c r="O932" s="340"/>
      <c r="P932" s="340"/>
      <c r="Q932" s="340"/>
      <c r="R932" s="340"/>
      <c r="S932" s="340"/>
      <c r="T932" s="340"/>
      <c r="U932" s="340"/>
      <c r="V932" s="340"/>
      <c r="W932" s="340"/>
      <c r="X932" s="340"/>
      <c r="Y932" s="340"/>
      <c r="Z932" s="340"/>
      <c r="AA932" s="340"/>
      <c r="AB932" s="340"/>
    </row>
    <row r="933" ht="18.0" customHeight="1">
      <c r="A933" s="340"/>
      <c r="B933" s="340"/>
      <c r="C933" s="340"/>
      <c r="D933" s="340"/>
      <c r="E933" s="340"/>
      <c r="F933" s="489"/>
      <c r="G933" s="489"/>
      <c r="H933" s="340"/>
      <c r="I933" s="340"/>
      <c r="J933" s="340"/>
      <c r="K933" s="340"/>
      <c r="L933" s="340"/>
      <c r="M933" s="340"/>
      <c r="N933" s="340"/>
      <c r="O933" s="340"/>
      <c r="P933" s="340"/>
      <c r="Q933" s="340"/>
      <c r="R933" s="340"/>
      <c r="S933" s="340"/>
      <c r="T933" s="340"/>
      <c r="U933" s="340"/>
      <c r="V933" s="340"/>
      <c r="W933" s="340"/>
      <c r="X933" s="340"/>
      <c r="Y933" s="340"/>
      <c r="Z933" s="340"/>
      <c r="AA933" s="340"/>
      <c r="AB933" s="340"/>
    </row>
    <row r="934" ht="18.0" customHeight="1">
      <c r="A934" s="340"/>
      <c r="B934" s="340"/>
      <c r="C934" s="340"/>
      <c r="D934" s="340"/>
      <c r="E934" s="340"/>
      <c r="F934" s="489"/>
      <c r="G934" s="489"/>
      <c r="H934" s="340"/>
      <c r="I934" s="340"/>
      <c r="J934" s="340"/>
      <c r="K934" s="340"/>
      <c r="L934" s="340"/>
      <c r="M934" s="340"/>
      <c r="N934" s="340"/>
      <c r="O934" s="340"/>
      <c r="P934" s="340"/>
      <c r="Q934" s="340"/>
      <c r="R934" s="340"/>
      <c r="S934" s="340"/>
      <c r="T934" s="340"/>
      <c r="U934" s="340"/>
      <c r="V934" s="340"/>
      <c r="W934" s="340"/>
      <c r="X934" s="340"/>
      <c r="Y934" s="340"/>
      <c r="Z934" s="340"/>
      <c r="AA934" s="340"/>
      <c r="AB934" s="340"/>
    </row>
    <row r="935" ht="18.0" customHeight="1">
      <c r="A935" s="340"/>
      <c r="B935" s="340"/>
      <c r="C935" s="340"/>
      <c r="D935" s="340"/>
      <c r="E935" s="340"/>
      <c r="F935" s="489"/>
      <c r="G935" s="489"/>
      <c r="H935" s="340"/>
      <c r="I935" s="340"/>
      <c r="J935" s="340"/>
      <c r="K935" s="340"/>
      <c r="L935" s="340"/>
      <c r="M935" s="340"/>
      <c r="N935" s="340"/>
      <c r="O935" s="340"/>
      <c r="P935" s="340"/>
      <c r="Q935" s="340"/>
      <c r="R935" s="340"/>
      <c r="S935" s="340"/>
      <c r="T935" s="340"/>
      <c r="U935" s="340"/>
      <c r="V935" s="340"/>
      <c r="W935" s="340"/>
      <c r="X935" s="340"/>
      <c r="Y935" s="340"/>
      <c r="Z935" s="340"/>
      <c r="AA935" s="340"/>
      <c r="AB935" s="340"/>
    </row>
    <row r="936" ht="18.0" customHeight="1">
      <c r="A936" s="340"/>
      <c r="B936" s="340"/>
      <c r="C936" s="340"/>
      <c r="D936" s="340"/>
      <c r="E936" s="340"/>
      <c r="F936" s="489"/>
      <c r="G936" s="489"/>
      <c r="H936" s="340"/>
      <c r="I936" s="340"/>
      <c r="J936" s="340"/>
      <c r="K936" s="340"/>
      <c r="L936" s="340"/>
      <c r="M936" s="340"/>
      <c r="N936" s="340"/>
      <c r="O936" s="340"/>
      <c r="P936" s="340"/>
      <c r="Q936" s="340"/>
      <c r="R936" s="340"/>
      <c r="S936" s="340"/>
      <c r="T936" s="340"/>
      <c r="U936" s="340"/>
      <c r="V936" s="340"/>
      <c r="W936" s="340"/>
      <c r="X936" s="340"/>
      <c r="Y936" s="340"/>
      <c r="Z936" s="340"/>
      <c r="AA936" s="340"/>
      <c r="AB936" s="340"/>
    </row>
    <row r="937" ht="18.0" customHeight="1">
      <c r="A937" s="340"/>
      <c r="B937" s="340"/>
      <c r="C937" s="340"/>
      <c r="D937" s="340"/>
      <c r="E937" s="340"/>
      <c r="F937" s="489"/>
      <c r="G937" s="489"/>
      <c r="H937" s="340"/>
      <c r="I937" s="340"/>
      <c r="J937" s="340"/>
      <c r="K937" s="340"/>
      <c r="L937" s="340"/>
      <c r="M937" s="340"/>
      <c r="N937" s="340"/>
      <c r="O937" s="340"/>
      <c r="P937" s="340"/>
      <c r="Q937" s="340"/>
      <c r="R937" s="340"/>
      <c r="S937" s="340"/>
      <c r="T937" s="340"/>
      <c r="U937" s="340"/>
      <c r="V937" s="340"/>
      <c r="W937" s="340"/>
      <c r="X937" s="340"/>
      <c r="Y937" s="340"/>
      <c r="Z937" s="340"/>
      <c r="AA937" s="340"/>
      <c r="AB937" s="340"/>
    </row>
    <row r="938" ht="18.0" customHeight="1">
      <c r="A938" s="340"/>
      <c r="B938" s="340"/>
      <c r="C938" s="340"/>
      <c r="D938" s="340"/>
      <c r="E938" s="340"/>
      <c r="F938" s="489"/>
      <c r="G938" s="489"/>
      <c r="H938" s="340"/>
      <c r="I938" s="340"/>
      <c r="J938" s="340"/>
      <c r="K938" s="340"/>
      <c r="L938" s="340"/>
      <c r="M938" s="340"/>
      <c r="N938" s="340"/>
      <c r="O938" s="340"/>
      <c r="P938" s="340"/>
      <c r="Q938" s="340"/>
      <c r="R938" s="340"/>
      <c r="S938" s="340"/>
      <c r="T938" s="340"/>
      <c r="U938" s="340"/>
      <c r="V938" s="340"/>
      <c r="W938" s="340"/>
      <c r="X938" s="340"/>
      <c r="Y938" s="340"/>
      <c r="Z938" s="340"/>
      <c r="AA938" s="340"/>
      <c r="AB938" s="340"/>
    </row>
    <row r="939" ht="18.0" customHeight="1">
      <c r="A939" s="340"/>
      <c r="B939" s="340"/>
      <c r="C939" s="340"/>
      <c r="D939" s="340"/>
      <c r="E939" s="340"/>
      <c r="F939" s="489"/>
      <c r="G939" s="489"/>
      <c r="H939" s="340"/>
      <c r="I939" s="340"/>
      <c r="J939" s="340"/>
      <c r="K939" s="340"/>
      <c r="L939" s="340"/>
      <c r="M939" s="340"/>
      <c r="N939" s="340"/>
      <c r="O939" s="340"/>
      <c r="P939" s="340"/>
      <c r="Q939" s="340"/>
      <c r="R939" s="340"/>
      <c r="S939" s="340"/>
      <c r="T939" s="340"/>
      <c r="U939" s="340"/>
      <c r="V939" s="340"/>
      <c r="W939" s="340"/>
      <c r="X939" s="340"/>
      <c r="Y939" s="340"/>
      <c r="Z939" s="340"/>
      <c r="AA939" s="340"/>
      <c r="AB939" s="340"/>
    </row>
    <row r="940" ht="18.0" customHeight="1">
      <c r="A940" s="340"/>
      <c r="B940" s="340"/>
      <c r="C940" s="340"/>
      <c r="D940" s="340"/>
      <c r="E940" s="340"/>
      <c r="F940" s="489"/>
      <c r="G940" s="489"/>
      <c r="H940" s="340"/>
      <c r="I940" s="340"/>
      <c r="J940" s="340"/>
      <c r="K940" s="340"/>
      <c r="L940" s="340"/>
      <c r="M940" s="340"/>
      <c r="N940" s="340"/>
      <c r="O940" s="340"/>
      <c r="P940" s="340"/>
      <c r="Q940" s="340"/>
      <c r="R940" s="340"/>
      <c r="S940" s="340"/>
      <c r="T940" s="340"/>
      <c r="U940" s="340"/>
      <c r="V940" s="340"/>
      <c r="W940" s="340"/>
      <c r="X940" s="340"/>
      <c r="Y940" s="340"/>
      <c r="Z940" s="340"/>
      <c r="AA940" s="340"/>
      <c r="AB940" s="340"/>
    </row>
    <row r="941" ht="18.0" customHeight="1">
      <c r="A941" s="340"/>
      <c r="B941" s="340"/>
      <c r="C941" s="340"/>
      <c r="D941" s="340"/>
      <c r="E941" s="340"/>
      <c r="F941" s="489"/>
      <c r="G941" s="489"/>
      <c r="H941" s="340"/>
      <c r="I941" s="340"/>
      <c r="J941" s="340"/>
      <c r="K941" s="340"/>
      <c r="L941" s="340"/>
      <c r="M941" s="340"/>
      <c r="N941" s="340"/>
      <c r="O941" s="340"/>
      <c r="P941" s="340"/>
      <c r="Q941" s="340"/>
      <c r="R941" s="340"/>
      <c r="S941" s="340"/>
      <c r="T941" s="340"/>
      <c r="U941" s="340"/>
      <c r="V941" s="340"/>
      <c r="W941" s="340"/>
      <c r="X941" s="340"/>
      <c r="Y941" s="340"/>
      <c r="Z941" s="340"/>
      <c r="AA941" s="340"/>
      <c r="AB941" s="340"/>
    </row>
    <row r="942" ht="18.0" customHeight="1">
      <c r="A942" s="340"/>
      <c r="B942" s="340"/>
      <c r="C942" s="340"/>
      <c r="D942" s="340"/>
      <c r="E942" s="340"/>
      <c r="F942" s="489"/>
      <c r="G942" s="489"/>
      <c r="H942" s="340"/>
      <c r="I942" s="340"/>
      <c r="J942" s="340"/>
      <c r="K942" s="340"/>
      <c r="L942" s="340"/>
      <c r="M942" s="340"/>
      <c r="N942" s="340"/>
      <c r="O942" s="340"/>
      <c r="P942" s="340"/>
      <c r="Q942" s="340"/>
      <c r="R942" s="340"/>
      <c r="S942" s="340"/>
      <c r="T942" s="340"/>
      <c r="U942" s="340"/>
      <c r="V942" s="340"/>
      <c r="W942" s="340"/>
      <c r="X942" s="340"/>
      <c r="Y942" s="340"/>
      <c r="Z942" s="340"/>
      <c r="AA942" s="340"/>
      <c r="AB942" s="340"/>
    </row>
    <row r="943" ht="18.0" customHeight="1">
      <c r="A943" s="340"/>
      <c r="B943" s="340"/>
      <c r="C943" s="340"/>
      <c r="D943" s="340"/>
      <c r="E943" s="340"/>
      <c r="F943" s="489"/>
      <c r="G943" s="489"/>
      <c r="H943" s="340"/>
      <c r="I943" s="340"/>
      <c r="J943" s="340"/>
      <c r="K943" s="340"/>
      <c r="L943" s="340"/>
      <c r="M943" s="340"/>
      <c r="N943" s="340"/>
      <c r="O943" s="340"/>
      <c r="P943" s="340"/>
      <c r="Q943" s="340"/>
      <c r="R943" s="340"/>
      <c r="S943" s="340"/>
      <c r="T943" s="340"/>
      <c r="U943" s="340"/>
      <c r="V943" s="340"/>
      <c r="W943" s="340"/>
      <c r="X943" s="340"/>
      <c r="Y943" s="340"/>
      <c r="Z943" s="340"/>
      <c r="AA943" s="340"/>
      <c r="AB943" s="340"/>
    </row>
    <row r="944" ht="18.0" customHeight="1">
      <c r="A944" s="340"/>
      <c r="B944" s="340"/>
      <c r="C944" s="340"/>
      <c r="D944" s="340"/>
      <c r="E944" s="340"/>
      <c r="F944" s="489"/>
      <c r="G944" s="489"/>
      <c r="H944" s="340"/>
      <c r="I944" s="340"/>
      <c r="J944" s="340"/>
      <c r="K944" s="340"/>
      <c r="L944" s="340"/>
      <c r="M944" s="340"/>
      <c r="N944" s="340"/>
      <c r="O944" s="340"/>
      <c r="P944" s="340"/>
      <c r="Q944" s="340"/>
      <c r="R944" s="340"/>
      <c r="S944" s="340"/>
      <c r="T944" s="340"/>
      <c r="U944" s="340"/>
      <c r="V944" s="340"/>
      <c r="W944" s="340"/>
      <c r="X944" s="340"/>
      <c r="Y944" s="340"/>
      <c r="Z944" s="340"/>
      <c r="AA944" s="340"/>
      <c r="AB944" s="340"/>
    </row>
    <row r="945" ht="18.0" customHeight="1">
      <c r="A945" s="340"/>
      <c r="B945" s="340"/>
      <c r="C945" s="340"/>
      <c r="D945" s="340"/>
      <c r="E945" s="340"/>
      <c r="F945" s="489"/>
      <c r="G945" s="489"/>
      <c r="H945" s="340"/>
      <c r="I945" s="340"/>
      <c r="J945" s="340"/>
      <c r="K945" s="340"/>
      <c r="L945" s="340"/>
      <c r="M945" s="340"/>
      <c r="N945" s="340"/>
      <c r="O945" s="340"/>
      <c r="P945" s="340"/>
      <c r="Q945" s="340"/>
      <c r="R945" s="340"/>
      <c r="S945" s="340"/>
      <c r="T945" s="340"/>
      <c r="U945" s="340"/>
      <c r="V945" s="340"/>
      <c r="W945" s="340"/>
      <c r="X945" s="340"/>
      <c r="Y945" s="340"/>
      <c r="Z945" s="340"/>
      <c r="AA945" s="340"/>
      <c r="AB945" s="340"/>
    </row>
    <row r="946" ht="18.0" customHeight="1">
      <c r="A946" s="340"/>
      <c r="B946" s="340"/>
      <c r="C946" s="340"/>
      <c r="D946" s="340"/>
      <c r="E946" s="340"/>
      <c r="F946" s="489"/>
      <c r="G946" s="489"/>
      <c r="H946" s="340"/>
      <c r="I946" s="340"/>
      <c r="J946" s="340"/>
      <c r="K946" s="340"/>
      <c r="L946" s="340"/>
      <c r="M946" s="340"/>
      <c r="N946" s="340"/>
      <c r="O946" s="340"/>
      <c r="P946" s="340"/>
      <c r="Q946" s="340"/>
      <c r="R946" s="340"/>
      <c r="S946" s="340"/>
      <c r="T946" s="340"/>
      <c r="U946" s="340"/>
      <c r="V946" s="340"/>
      <c r="W946" s="340"/>
      <c r="X946" s="340"/>
      <c r="Y946" s="340"/>
      <c r="Z946" s="340"/>
      <c r="AA946" s="340"/>
      <c r="AB946" s="340"/>
    </row>
    <row r="947" ht="18.0" customHeight="1">
      <c r="A947" s="340"/>
      <c r="B947" s="340"/>
      <c r="C947" s="340"/>
      <c r="D947" s="340"/>
      <c r="E947" s="340"/>
      <c r="F947" s="489"/>
      <c r="G947" s="489"/>
      <c r="H947" s="340"/>
      <c r="I947" s="340"/>
      <c r="J947" s="340"/>
      <c r="K947" s="340"/>
      <c r="L947" s="340"/>
      <c r="M947" s="340"/>
      <c r="N947" s="340"/>
      <c r="O947" s="340"/>
      <c r="P947" s="340"/>
      <c r="Q947" s="340"/>
      <c r="R947" s="340"/>
      <c r="S947" s="340"/>
      <c r="T947" s="340"/>
      <c r="U947" s="340"/>
      <c r="V947" s="340"/>
      <c r="W947" s="340"/>
      <c r="X947" s="340"/>
      <c r="Y947" s="340"/>
      <c r="Z947" s="340"/>
      <c r="AA947" s="340"/>
      <c r="AB947" s="340"/>
    </row>
    <row r="948" ht="18.0" customHeight="1">
      <c r="A948" s="340"/>
      <c r="B948" s="340"/>
      <c r="C948" s="340"/>
      <c r="D948" s="340"/>
      <c r="E948" s="340"/>
      <c r="F948" s="489"/>
      <c r="G948" s="489"/>
      <c r="H948" s="340"/>
      <c r="I948" s="340"/>
      <c r="J948" s="340"/>
      <c r="K948" s="340"/>
      <c r="L948" s="340"/>
      <c r="M948" s="340"/>
      <c r="N948" s="340"/>
      <c r="O948" s="340"/>
      <c r="P948" s="340"/>
      <c r="Q948" s="340"/>
      <c r="R948" s="340"/>
      <c r="S948" s="340"/>
      <c r="T948" s="340"/>
      <c r="U948" s="340"/>
      <c r="V948" s="340"/>
      <c r="W948" s="340"/>
      <c r="X948" s="340"/>
      <c r="Y948" s="340"/>
      <c r="Z948" s="340"/>
      <c r="AA948" s="340"/>
      <c r="AB948" s="340"/>
    </row>
    <row r="949" ht="18.0" customHeight="1">
      <c r="A949" s="340"/>
      <c r="B949" s="340"/>
      <c r="C949" s="340"/>
      <c r="D949" s="340"/>
      <c r="E949" s="340"/>
      <c r="F949" s="489"/>
      <c r="G949" s="489"/>
      <c r="H949" s="340"/>
      <c r="I949" s="340"/>
      <c r="J949" s="340"/>
      <c r="K949" s="340"/>
      <c r="L949" s="340"/>
      <c r="M949" s="340"/>
      <c r="N949" s="340"/>
      <c r="O949" s="340"/>
      <c r="P949" s="340"/>
      <c r="Q949" s="340"/>
      <c r="R949" s="340"/>
      <c r="S949" s="340"/>
      <c r="T949" s="340"/>
      <c r="U949" s="340"/>
      <c r="V949" s="340"/>
      <c r="W949" s="340"/>
      <c r="X949" s="340"/>
      <c r="Y949" s="340"/>
      <c r="Z949" s="340"/>
      <c r="AA949" s="340"/>
      <c r="AB949" s="340"/>
    </row>
    <row r="950" ht="18.0" customHeight="1">
      <c r="A950" s="340"/>
      <c r="B950" s="340"/>
      <c r="C950" s="340"/>
      <c r="D950" s="340"/>
      <c r="E950" s="340"/>
      <c r="F950" s="489"/>
      <c r="G950" s="489"/>
      <c r="H950" s="340"/>
      <c r="I950" s="340"/>
      <c r="J950" s="340"/>
      <c r="K950" s="340"/>
      <c r="L950" s="340"/>
      <c r="M950" s="340"/>
      <c r="N950" s="340"/>
      <c r="O950" s="340"/>
      <c r="P950" s="340"/>
      <c r="Q950" s="340"/>
      <c r="R950" s="340"/>
      <c r="S950" s="340"/>
      <c r="T950" s="340"/>
      <c r="U950" s="340"/>
      <c r="V950" s="340"/>
      <c r="W950" s="340"/>
      <c r="X950" s="340"/>
      <c r="Y950" s="340"/>
      <c r="Z950" s="340"/>
      <c r="AA950" s="340"/>
      <c r="AB950" s="340"/>
    </row>
    <row r="951" ht="18.0" customHeight="1">
      <c r="A951" s="340"/>
      <c r="B951" s="340"/>
      <c r="C951" s="340"/>
      <c r="D951" s="340"/>
      <c r="E951" s="340"/>
      <c r="F951" s="489"/>
      <c r="G951" s="489"/>
      <c r="H951" s="340"/>
      <c r="I951" s="340"/>
      <c r="J951" s="340"/>
      <c r="K951" s="340"/>
      <c r="L951" s="340"/>
      <c r="M951" s="340"/>
      <c r="N951" s="340"/>
      <c r="O951" s="340"/>
      <c r="P951" s="340"/>
      <c r="Q951" s="340"/>
      <c r="R951" s="340"/>
      <c r="S951" s="340"/>
      <c r="T951" s="340"/>
      <c r="U951" s="340"/>
      <c r="V951" s="340"/>
      <c r="W951" s="340"/>
      <c r="X951" s="340"/>
      <c r="Y951" s="340"/>
      <c r="Z951" s="340"/>
      <c r="AA951" s="340"/>
      <c r="AB951" s="340"/>
    </row>
    <row r="952" ht="18.0" customHeight="1">
      <c r="A952" s="340"/>
      <c r="B952" s="340"/>
      <c r="C952" s="340"/>
      <c r="D952" s="340"/>
      <c r="E952" s="340"/>
      <c r="F952" s="489"/>
      <c r="G952" s="489"/>
      <c r="H952" s="340"/>
      <c r="I952" s="340"/>
      <c r="J952" s="340"/>
      <c r="K952" s="340"/>
      <c r="L952" s="340"/>
      <c r="M952" s="340"/>
      <c r="N952" s="340"/>
      <c r="O952" s="340"/>
      <c r="P952" s="340"/>
      <c r="Q952" s="340"/>
      <c r="R952" s="340"/>
      <c r="S952" s="340"/>
      <c r="T952" s="340"/>
      <c r="U952" s="340"/>
      <c r="V952" s="340"/>
      <c r="W952" s="340"/>
      <c r="X952" s="340"/>
      <c r="Y952" s="340"/>
      <c r="Z952" s="340"/>
      <c r="AA952" s="340"/>
      <c r="AB952" s="340"/>
    </row>
    <row r="953" ht="18.0" customHeight="1">
      <c r="A953" s="340"/>
      <c r="B953" s="340"/>
      <c r="C953" s="340"/>
      <c r="D953" s="340"/>
      <c r="E953" s="340"/>
      <c r="F953" s="489"/>
      <c r="G953" s="489"/>
      <c r="H953" s="340"/>
      <c r="I953" s="340"/>
      <c r="J953" s="340"/>
      <c r="K953" s="340"/>
      <c r="L953" s="340"/>
      <c r="M953" s="340"/>
      <c r="N953" s="340"/>
      <c r="O953" s="340"/>
      <c r="P953" s="340"/>
      <c r="Q953" s="340"/>
      <c r="R953" s="340"/>
      <c r="S953" s="340"/>
      <c r="T953" s="340"/>
      <c r="U953" s="340"/>
      <c r="V953" s="340"/>
      <c r="W953" s="340"/>
      <c r="X953" s="340"/>
      <c r="Y953" s="340"/>
      <c r="Z953" s="340"/>
      <c r="AA953" s="340"/>
      <c r="AB953" s="340"/>
    </row>
    <row r="954" ht="18.0" customHeight="1">
      <c r="A954" s="340"/>
      <c r="B954" s="340"/>
      <c r="C954" s="340"/>
      <c r="D954" s="340"/>
      <c r="E954" s="340"/>
      <c r="F954" s="489"/>
      <c r="G954" s="489"/>
      <c r="H954" s="340"/>
      <c r="I954" s="340"/>
      <c r="J954" s="340"/>
      <c r="K954" s="340"/>
      <c r="L954" s="340"/>
      <c r="M954" s="340"/>
      <c r="N954" s="340"/>
      <c r="O954" s="340"/>
      <c r="P954" s="340"/>
      <c r="Q954" s="340"/>
      <c r="R954" s="340"/>
      <c r="S954" s="340"/>
      <c r="T954" s="340"/>
      <c r="U954" s="340"/>
      <c r="V954" s="340"/>
      <c r="W954" s="340"/>
      <c r="X954" s="340"/>
      <c r="Y954" s="340"/>
      <c r="Z954" s="340"/>
      <c r="AA954" s="340"/>
      <c r="AB954" s="340"/>
    </row>
    <row r="955" ht="18.0" customHeight="1">
      <c r="A955" s="340"/>
      <c r="B955" s="340"/>
      <c r="C955" s="340"/>
      <c r="D955" s="340"/>
      <c r="E955" s="340"/>
      <c r="F955" s="489"/>
      <c r="G955" s="489"/>
      <c r="H955" s="340"/>
      <c r="I955" s="340"/>
      <c r="J955" s="340"/>
      <c r="K955" s="340"/>
      <c r="L955" s="340"/>
      <c r="M955" s="340"/>
      <c r="N955" s="340"/>
      <c r="O955" s="340"/>
      <c r="P955" s="340"/>
      <c r="Q955" s="340"/>
      <c r="R955" s="340"/>
      <c r="S955" s="340"/>
      <c r="T955" s="340"/>
      <c r="U955" s="340"/>
      <c r="V955" s="340"/>
      <c r="W955" s="340"/>
      <c r="X955" s="340"/>
      <c r="Y955" s="340"/>
      <c r="Z955" s="340"/>
      <c r="AA955" s="340"/>
      <c r="AB955" s="340"/>
    </row>
    <row r="956" ht="18.0" customHeight="1">
      <c r="A956" s="340"/>
      <c r="B956" s="340"/>
      <c r="C956" s="340"/>
      <c r="D956" s="340"/>
      <c r="E956" s="340"/>
      <c r="F956" s="489"/>
      <c r="G956" s="489"/>
      <c r="H956" s="340"/>
      <c r="I956" s="340"/>
      <c r="J956" s="340"/>
      <c r="K956" s="340"/>
      <c r="L956" s="340"/>
      <c r="M956" s="340"/>
      <c r="N956" s="340"/>
      <c r="O956" s="340"/>
      <c r="P956" s="340"/>
      <c r="Q956" s="340"/>
      <c r="R956" s="340"/>
      <c r="S956" s="340"/>
      <c r="T956" s="340"/>
      <c r="U956" s="340"/>
      <c r="V956" s="340"/>
      <c r="W956" s="340"/>
      <c r="X956" s="340"/>
      <c r="Y956" s="340"/>
      <c r="Z956" s="340"/>
      <c r="AA956" s="340"/>
      <c r="AB956" s="340"/>
    </row>
    <row r="957" ht="18.0" customHeight="1">
      <c r="A957" s="340"/>
      <c r="B957" s="340"/>
      <c r="C957" s="340"/>
      <c r="D957" s="340"/>
      <c r="E957" s="340"/>
      <c r="F957" s="489"/>
      <c r="G957" s="489"/>
      <c r="H957" s="340"/>
      <c r="I957" s="340"/>
      <c r="J957" s="340"/>
      <c r="K957" s="340"/>
      <c r="L957" s="340"/>
      <c r="M957" s="340"/>
      <c r="N957" s="340"/>
      <c r="O957" s="340"/>
      <c r="P957" s="340"/>
      <c r="Q957" s="340"/>
      <c r="R957" s="340"/>
      <c r="S957" s="340"/>
      <c r="T957" s="340"/>
      <c r="U957" s="340"/>
      <c r="V957" s="340"/>
      <c r="W957" s="340"/>
      <c r="X957" s="340"/>
      <c r="Y957" s="340"/>
      <c r="Z957" s="340"/>
      <c r="AA957" s="340"/>
      <c r="AB957" s="340"/>
    </row>
    <row r="958" ht="18.0" customHeight="1">
      <c r="A958" s="340"/>
      <c r="B958" s="340"/>
      <c r="C958" s="340"/>
      <c r="D958" s="340"/>
      <c r="E958" s="340"/>
      <c r="F958" s="489"/>
      <c r="G958" s="489"/>
      <c r="H958" s="340"/>
      <c r="I958" s="340"/>
      <c r="J958" s="340"/>
      <c r="K958" s="340"/>
      <c r="L958" s="340"/>
      <c r="M958" s="340"/>
      <c r="N958" s="340"/>
      <c r="O958" s="340"/>
      <c r="P958" s="340"/>
      <c r="Q958" s="340"/>
      <c r="R958" s="340"/>
      <c r="S958" s="340"/>
      <c r="T958" s="340"/>
      <c r="U958" s="340"/>
      <c r="V958" s="340"/>
      <c r="W958" s="340"/>
      <c r="X958" s="340"/>
      <c r="Y958" s="340"/>
      <c r="Z958" s="340"/>
      <c r="AA958" s="340"/>
      <c r="AB958" s="340"/>
    </row>
    <row r="959" ht="18.0" customHeight="1">
      <c r="A959" s="340"/>
      <c r="B959" s="340"/>
      <c r="C959" s="340"/>
      <c r="D959" s="340"/>
      <c r="E959" s="340"/>
      <c r="F959" s="489"/>
      <c r="G959" s="489"/>
      <c r="H959" s="340"/>
      <c r="I959" s="340"/>
      <c r="J959" s="340"/>
      <c r="K959" s="340"/>
      <c r="L959" s="340"/>
      <c r="M959" s="340"/>
      <c r="N959" s="340"/>
      <c r="O959" s="340"/>
      <c r="P959" s="340"/>
      <c r="Q959" s="340"/>
      <c r="R959" s="340"/>
      <c r="S959" s="340"/>
      <c r="T959" s="340"/>
      <c r="U959" s="340"/>
      <c r="V959" s="340"/>
      <c r="W959" s="340"/>
      <c r="X959" s="340"/>
      <c r="Y959" s="340"/>
      <c r="Z959" s="340"/>
      <c r="AA959" s="340"/>
      <c r="AB959" s="340"/>
    </row>
    <row r="960" ht="18.0" customHeight="1">
      <c r="A960" s="340"/>
      <c r="B960" s="340"/>
      <c r="C960" s="340"/>
      <c r="D960" s="340"/>
      <c r="E960" s="340"/>
      <c r="F960" s="489"/>
      <c r="G960" s="489"/>
      <c r="H960" s="340"/>
      <c r="I960" s="340"/>
      <c r="J960" s="340"/>
      <c r="K960" s="340"/>
      <c r="L960" s="340"/>
      <c r="M960" s="340"/>
      <c r="N960" s="340"/>
      <c r="O960" s="340"/>
      <c r="P960" s="340"/>
      <c r="Q960" s="340"/>
      <c r="R960" s="340"/>
      <c r="S960" s="340"/>
      <c r="T960" s="340"/>
      <c r="U960" s="340"/>
      <c r="V960" s="340"/>
      <c r="W960" s="340"/>
      <c r="X960" s="340"/>
      <c r="Y960" s="340"/>
      <c r="Z960" s="340"/>
      <c r="AA960" s="340"/>
      <c r="AB960" s="340"/>
    </row>
    <row r="961" ht="18.0" customHeight="1">
      <c r="A961" s="340"/>
      <c r="B961" s="340"/>
      <c r="C961" s="340"/>
      <c r="D961" s="340"/>
      <c r="E961" s="340"/>
      <c r="F961" s="489"/>
      <c r="G961" s="489"/>
      <c r="H961" s="340"/>
      <c r="I961" s="340"/>
      <c r="J961" s="340"/>
      <c r="K961" s="340"/>
      <c r="L961" s="340"/>
      <c r="M961" s="340"/>
      <c r="N961" s="340"/>
      <c r="O961" s="340"/>
      <c r="P961" s="340"/>
      <c r="Q961" s="340"/>
      <c r="R961" s="340"/>
      <c r="S961" s="340"/>
      <c r="T961" s="340"/>
      <c r="U961" s="340"/>
      <c r="V961" s="340"/>
      <c r="W961" s="340"/>
      <c r="X961" s="340"/>
      <c r="Y961" s="340"/>
      <c r="Z961" s="340"/>
      <c r="AA961" s="340"/>
      <c r="AB961" s="340"/>
    </row>
    <row r="962" ht="18.0" customHeight="1">
      <c r="A962" s="340"/>
      <c r="B962" s="340"/>
      <c r="C962" s="340"/>
      <c r="D962" s="340"/>
      <c r="E962" s="340"/>
      <c r="F962" s="489"/>
      <c r="G962" s="489"/>
      <c r="H962" s="340"/>
      <c r="I962" s="340"/>
      <c r="J962" s="340"/>
      <c r="K962" s="340"/>
      <c r="L962" s="340"/>
      <c r="M962" s="340"/>
      <c r="N962" s="340"/>
      <c r="O962" s="340"/>
      <c r="P962" s="340"/>
      <c r="Q962" s="340"/>
      <c r="R962" s="340"/>
      <c r="S962" s="340"/>
      <c r="T962" s="340"/>
      <c r="U962" s="340"/>
      <c r="V962" s="340"/>
      <c r="W962" s="340"/>
      <c r="X962" s="340"/>
      <c r="Y962" s="340"/>
      <c r="Z962" s="340"/>
      <c r="AA962" s="340"/>
      <c r="AB962" s="340"/>
    </row>
    <row r="963" ht="18.0" customHeight="1">
      <c r="A963" s="340"/>
      <c r="B963" s="340"/>
      <c r="C963" s="340"/>
      <c r="D963" s="340"/>
      <c r="E963" s="340"/>
      <c r="F963" s="489"/>
      <c r="G963" s="489"/>
      <c r="H963" s="340"/>
      <c r="I963" s="340"/>
      <c r="J963" s="340"/>
      <c r="K963" s="340"/>
      <c r="L963" s="340"/>
      <c r="M963" s="340"/>
      <c r="N963" s="340"/>
      <c r="O963" s="340"/>
      <c r="P963" s="340"/>
      <c r="Q963" s="340"/>
      <c r="R963" s="340"/>
      <c r="S963" s="340"/>
      <c r="T963" s="340"/>
      <c r="U963" s="340"/>
      <c r="V963" s="340"/>
      <c r="W963" s="340"/>
      <c r="X963" s="340"/>
      <c r="Y963" s="340"/>
      <c r="Z963" s="340"/>
      <c r="AA963" s="340"/>
      <c r="AB963" s="340"/>
    </row>
    <row r="964" ht="18.0" customHeight="1">
      <c r="A964" s="340"/>
      <c r="B964" s="340"/>
      <c r="C964" s="340"/>
      <c r="D964" s="340"/>
      <c r="E964" s="340"/>
      <c r="F964" s="489"/>
      <c r="G964" s="489"/>
      <c r="H964" s="340"/>
      <c r="I964" s="340"/>
      <c r="J964" s="340"/>
      <c r="K964" s="340"/>
      <c r="L964" s="340"/>
      <c r="M964" s="340"/>
      <c r="N964" s="340"/>
      <c r="O964" s="340"/>
      <c r="P964" s="340"/>
      <c r="Q964" s="340"/>
      <c r="R964" s="340"/>
      <c r="S964" s="340"/>
      <c r="T964" s="340"/>
      <c r="U964" s="340"/>
      <c r="V964" s="340"/>
      <c r="W964" s="340"/>
      <c r="X964" s="340"/>
      <c r="Y964" s="340"/>
      <c r="Z964" s="340"/>
      <c r="AA964" s="340"/>
      <c r="AB964" s="340"/>
    </row>
    <row r="965" ht="18.0" customHeight="1">
      <c r="A965" s="340"/>
      <c r="B965" s="340"/>
      <c r="C965" s="340"/>
      <c r="D965" s="340"/>
      <c r="E965" s="340"/>
      <c r="F965" s="489"/>
      <c r="G965" s="489"/>
      <c r="H965" s="340"/>
      <c r="I965" s="340"/>
      <c r="J965" s="340"/>
      <c r="K965" s="340"/>
      <c r="L965" s="340"/>
      <c r="M965" s="340"/>
      <c r="N965" s="340"/>
      <c r="O965" s="340"/>
      <c r="P965" s="340"/>
      <c r="Q965" s="340"/>
      <c r="R965" s="340"/>
      <c r="S965" s="340"/>
      <c r="T965" s="340"/>
      <c r="U965" s="340"/>
      <c r="V965" s="340"/>
      <c r="W965" s="340"/>
      <c r="X965" s="340"/>
      <c r="Y965" s="340"/>
      <c r="Z965" s="340"/>
      <c r="AA965" s="340"/>
      <c r="AB965" s="340"/>
    </row>
    <row r="966" ht="18.0" customHeight="1">
      <c r="A966" s="340"/>
      <c r="B966" s="340"/>
      <c r="C966" s="340"/>
      <c r="D966" s="340"/>
      <c r="E966" s="340"/>
      <c r="F966" s="489"/>
      <c r="G966" s="489"/>
      <c r="H966" s="340"/>
      <c r="I966" s="340"/>
      <c r="J966" s="340"/>
      <c r="K966" s="340"/>
      <c r="L966" s="340"/>
      <c r="M966" s="340"/>
      <c r="N966" s="340"/>
      <c r="O966" s="340"/>
      <c r="P966" s="340"/>
      <c r="Q966" s="340"/>
      <c r="R966" s="340"/>
      <c r="S966" s="340"/>
      <c r="T966" s="340"/>
      <c r="U966" s="340"/>
      <c r="V966" s="340"/>
      <c r="W966" s="340"/>
      <c r="X966" s="340"/>
      <c r="Y966" s="340"/>
      <c r="Z966" s="340"/>
      <c r="AA966" s="340"/>
      <c r="AB966" s="340"/>
    </row>
    <row r="967" ht="18.0" customHeight="1">
      <c r="A967" s="340"/>
      <c r="B967" s="340"/>
      <c r="C967" s="340"/>
      <c r="D967" s="340"/>
      <c r="E967" s="340"/>
      <c r="F967" s="489"/>
      <c r="G967" s="489"/>
      <c r="H967" s="340"/>
      <c r="I967" s="340"/>
      <c r="J967" s="340"/>
      <c r="K967" s="340"/>
      <c r="L967" s="340"/>
      <c r="M967" s="340"/>
      <c r="N967" s="340"/>
      <c r="O967" s="340"/>
      <c r="P967" s="340"/>
      <c r="Q967" s="340"/>
      <c r="R967" s="340"/>
      <c r="S967" s="340"/>
      <c r="T967" s="340"/>
      <c r="U967" s="340"/>
      <c r="V967" s="340"/>
      <c r="W967" s="340"/>
      <c r="X967" s="340"/>
      <c r="Y967" s="340"/>
      <c r="Z967" s="340"/>
      <c r="AA967" s="340"/>
      <c r="AB967" s="340"/>
    </row>
    <row r="968" ht="18.0" customHeight="1">
      <c r="A968" s="340"/>
      <c r="B968" s="340"/>
      <c r="C968" s="340"/>
      <c r="D968" s="340"/>
      <c r="E968" s="340"/>
      <c r="F968" s="489"/>
      <c r="G968" s="489"/>
      <c r="H968" s="340"/>
      <c r="I968" s="340"/>
      <c r="J968" s="340"/>
      <c r="K968" s="340"/>
      <c r="L968" s="340"/>
      <c r="M968" s="340"/>
      <c r="N968" s="340"/>
      <c r="O968" s="340"/>
      <c r="P968" s="340"/>
      <c r="Q968" s="340"/>
      <c r="R968" s="340"/>
      <c r="S968" s="340"/>
      <c r="T968" s="340"/>
      <c r="U968" s="340"/>
      <c r="V968" s="340"/>
      <c r="W968" s="340"/>
      <c r="X968" s="340"/>
      <c r="Y968" s="340"/>
      <c r="Z968" s="340"/>
      <c r="AA968" s="340"/>
      <c r="AB968" s="340"/>
    </row>
    <row r="969" ht="18.0" customHeight="1">
      <c r="A969" s="340"/>
      <c r="B969" s="340"/>
      <c r="C969" s="340"/>
      <c r="D969" s="340"/>
      <c r="E969" s="340"/>
      <c r="F969" s="489"/>
      <c r="G969" s="489"/>
      <c r="H969" s="340"/>
      <c r="I969" s="340"/>
      <c r="J969" s="340"/>
      <c r="K969" s="340"/>
      <c r="L969" s="340"/>
      <c r="M969" s="340"/>
      <c r="N969" s="340"/>
      <c r="O969" s="340"/>
      <c r="P969" s="340"/>
      <c r="Q969" s="340"/>
      <c r="R969" s="340"/>
      <c r="S969" s="340"/>
      <c r="T969" s="340"/>
      <c r="U969" s="340"/>
      <c r="V969" s="340"/>
      <c r="W969" s="340"/>
      <c r="X969" s="340"/>
      <c r="Y969" s="340"/>
      <c r="Z969" s="340"/>
      <c r="AA969" s="340"/>
      <c r="AB969" s="340"/>
    </row>
    <row r="970" ht="18.0" customHeight="1">
      <c r="A970" s="340"/>
      <c r="B970" s="340"/>
      <c r="C970" s="340"/>
      <c r="D970" s="340"/>
      <c r="E970" s="340"/>
      <c r="F970" s="489"/>
      <c r="G970" s="489"/>
      <c r="H970" s="340"/>
      <c r="I970" s="340"/>
      <c r="J970" s="340"/>
      <c r="K970" s="340"/>
      <c r="L970" s="340"/>
      <c r="M970" s="340"/>
      <c r="N970" s="340"/>
      <c r="O970" s="340"/>
      <c r="P970" s="340"/>
      <c r="Q970" s="340"/>
      <c r="R970" s="340"/>
      <c r="S970" s="340"/>
      <c r="T970" s="340"/>
      <c r="U970" s="340"/>
      <c r="V970" s="340"/>
      <c r="W970" s="340"/>
      <c r="X970" s="340"/>
      <c r="Y970" s="340"/>
      <c r="Z970" s="340"/>
      <c r="AA970" s="340"/>
      <c r="AB970" s="340"/>
    </row>
    <row r="971" ht="18.0" customHeight="1">
      <c r="A971" s="340"/>
      <c r="B971" s="340"/>
      <c r="C971" s="340"/>
      <c r="D971" s="340"/>
      <c r="E971" s="340"/>
      <c r="F971" s="489"/>
      <c r="G971" s="489"/>
      <c r="H971" s="340"/>
      <c r="I971" s="340"/>
      <c r="J971" s="340"/>
      <c r="K971" s="340"/>
      <c r="L971" s="340"/>
      <c r="M971" s="340"/>
      <c r="N971" s="340"/>
      <c r="O971" s="340"/>
      <c r="P971" s="340"/>
      <c r="Q971" s="340"/>
      <c r="R971" s="340"/>
      <c r="S971" s="340"/>
      <c r="T971" s="340"/>
      <c r="U971" s="340"/>
      <c r="V971" s="340"/>
      <c r="W971" s="340"/>
      <c r="X971" s="340"/>
      <c r="Y971" s="340"/>
      <c r="Z971" s="340"/>
      <c r="AA971" s="340"/>
      <c r="AB971" s="340"/>
    </row>
    <row r="972" ht="18.0" customHeight="1">
      <c r="A972" s="340"/>
      <c r="B972" s="340"/>
      <c r="C972" s="340"/>
      <c r="D972" s="340"/>
      <c r="E972" s="340"/>
      <c r="F972" s="489"/>
      <c r="G972" s="489"/>
      <c r="H972" s="340"/>
      <c r="I972" s="340"/>
      <c r="J972" s="340"/>
      <c r="K972" s="340"/>
      <c r="L972" s="340"/>
      <c r="M972" s="340"/>
      <c r="N972" s="340"/>
      <c r="O972" s="340"/>
      <c r="P972" s="340"/>
      <c r="Q972" s="340"/>
      <c r="R972" s="340"/>
      <c r="S972" s="340"/>
      <c r="T972" s="340"/>
      <c r="U972" s="340"/>
      <c r="V972" s="340"/>
      <c r="W972" s="340"/>
      <c r="X972" s="340"/>
      <c r="Y972" s="340"/>
      <c r="Z972" s="340"/>
      <c r="AA972" s="340"/>
      <c r="AB972" s="340"/>
    </row>
    <row r="973" ht="18.0" customHeight="1">
      <c r="A973" s="340"/>
      <c r="B973" s="340"/>
      <c r="C973" s="340"/>
      <c r="D973" s="340"/>
      <c r="E973" s="340"/>
      <c r="F973" s="489"/>
      <c r="G973" s="489"/>
      <c r="H973" s="340"/>
      <c r="I973" s="340"/>
      <c r="J973" s="340"/>
      <c r="K973" s="340"/>
      <c r="L973" s="340"/>
      <c r="M973" s="340"/>
      <c r="N973" s="340"/>
      <c r="O973" s="340"/>
      <c r="P973" s="340"/>
      <c r="Q973" s="340"/>
      <c r="R973" s="340"/>
      <c r="S973" s="340"/>
      <c r="T973" s="340"/>
      <c r="U973" s="340"/>
      <c r="V973" s="340"/>
      <c r="W973" s="340"/>
      <c r="X973" s="340"/>
      <c r="Y973" s="340"/>
      <c r="Z973" s="340"/>
      <c r="AA973" s="340"/>
      <c r="AB973" s="340"/>
    </row>
    <row r="974" ht="18.0" customHeight="1">
      <c r="A974" s="340"/>
      <c r="B974" s="340"/>
      <c r="C974" s="340"/>
      <c r="D974" s="340"/>
      <c r="E974" s="340"/>
      <c r="F974" s="489"/>
      <c r="G974" s="489"/>
      <c r="H974" s="340"/>
      <c r="I974" s="340"/>
      <c r="J974" s="340"/>
      <c r="K974" s="340"/>
      <c r="L974" s="340"/>
      <c r="M974" s="340"/>
      <c r="N974" s="340"/>
      <c r="O974" s="340"/>
      <c r="P974" s="340"/>
      <c r="Q974" s="340"/>
      <c r="R974" s="340"/>
      <c r="S974" s="340"/>
      <c r="T974" s="340"/>
      <c r="U974" s="340"/>
      <c r="V974" s="340"/>
      <c r="W974" s="340"/>
      <c r="X974" s="340"/>
      <c r="Y974" s="340"/>
      <c r="Z974" s="340"/>
      <c r="AA974" s="340"/>
      <c r="AB974" s="340"/>
    </row>
    <row r="975" ht="18.0" customHeight="1">
      <c r="A975" s="340"/>
      <c r="B975" s="340"/>
      <c r="C975" s="340"/>
      <c r="D975" s="340"/>
      <c r="E975" s="340"/>
      <c r="F975" s="489"/>
      <c r="G975" s="489"/>
      <c r="H975" s="340"/>
      <c r="I975" s="340"/>
      <c r="J975" s="340"/>
      <c r="K975" s="340"/>
      <c r="L975" s="340"/>
      <c r="M975" s="340"/>
      <c r="N975" s="340"/>
      <c r="O975" s="340"/>
      <c r="P975" s="340"/>
      <c r="Q975" s="340"/>
      <c r="R975" s="340"/>
      <c r="S975" s="340"/>
      <c r="T975" s="340"/>
      <c r="U975" s="340"/>
      <c r="V975" s="340"/>
      <c r="W975" s="340"/>
      <c r="X975" s="340"/>
      <c r="Y975" s="340"/>
      <c r="Z975" s="340"/>
      <c r="AA975" s="340"/>
      <c r="AB975" s="340"/>
    </row>
    <row r="976" ht="18.0" customHeight="1">
      <c r="A976" s="340"/>
      <c r="B976" s="340"/>
      <c r="C976" s="340"/>
      <c r="D976" s="340"/>
      <c r="E976" s="340"/>
      <c r="F976" s="489"/>
      <c r="G976" s="489"/>
      <c r="H976" s="340"/>
      <c r="I976" s="340"/>
      <c r="J976" s="340"/>
      <c r="K976" s="340"/>
      <c r="L976" s="340"/>
      <c r="M976" s="340"/>
      <c r="N976" s="340"/>
      <c r="O976" s="340"/>
      <c r="P976" s="340"/>
      <c r="Q976" s="340"/>
      <c r="R976" s="340"/>
      <c r="S976" s="340"/>
      <c r="T976" s="340"/>
      <c r="U976" s="340"/>
      <c r="V976" s="340"/>
      <c r="W976" s="340"/>
      <c r="X976" s="340"/>
      <c r="Y976" s="340"/>
      <c r="Z976" s="340"/>
      <c r="AA976" s="340"/>
      <c r="AB976" s="340"/>
    </row>
    <row r="977" ht="18.0" customHeight="1">
      <c r="A977" s="340"/>
      <c r="B977" s="340"/>
      <c r="C977" s="340"/>
      <c r="D977" s="340"/>
      <c r="E977" s="340"/>
      <c r="F977" s="489"/>
      <c r="G977" s="489"/>
      <c r="H977" s="340"/>
      <c r="I977" s="340"/>
      <c r="J977" s="340"/>
      <c r="K977" s="340"/>
      <c r="L977" s="340"/>
      <c r="M977" s="340"/>
      <c r="N977" s="340"/>
      <c r="O977" s="340"/>
      <c r="P977" s="340"/>
      <c r="Q977" s="340"/>
      <c r="R977" s="340"/>
      <c r="S977" s="340"/>
      <c r="T977" s="340"/>
      <c r="U977" s="340"/>
      <c r="V977" s="340"/>
      <c r="W977" s="340"/>
      <c r="X977" s="340"/>
      <c r="Y977" s="340"/>
      <c r="Z977" s="340"/>
      <c r="AA977" s="340"/>
      <c r="AB977" s="340"/>
    </row>
    <row r="978" ht="18.0" customHeight="1">
      <c r="A978" s="340"/>
      <c r="B978" s="340"/>
      <c r="C978" s="340"/>
      <c r="D978" s="340"/>
      <c r="E978" s="340"/>
      <c r="F978" s="489"/>
      <c r="G978" s="489"/>
      <c r="H978" s="340"/>
      <c r="I978" s="340"/>
      <c r="J978" s="340"/>
      <c r="K978" s="340"/>
      <c r="L978" s="340"/>
      <c r="M978" s="340"/>
      <c r="N978" s="340"/>
      <c r="O978" s="340"/>
      <c r="P978" s="340"/>
      <c r="Q978" s="340"/>
      <c r="R978" s="340"/>
      <c r="S978" s="340"/>
      <c r="T978" s="340"/>
      <c r="U978" s="340"/>
      <c r="V978" s="340"/>
      <c r="W978" s="340"/>
      <c r="X978" s="340"/>
      <c r="Y978" s="340"/>
      <c r="Z978" s="340"/>
      <c r="AA978" s="340"/>
      <c r="AB978" s="340"/>
    </row>
    <row r="979" ht="18.0" customHeight="1">
      <c r="A979" s="340"/>
      <c r="B979" s="340"/>
      <c r="C979" s="340"/>
      <c r="D979" s="340"/>
      <c r="E979" s="340"/>
      <c r="F979" s="489"/>
      <c r="G979" s="489"/>
      <c r="H979" s="340"/>
      <c r="I979" s="340"/>
      <c r="J979" s="340"/>
      <c r="K979" s="340"/>
      <c r="L979" s="340"/>
      <c r="M979" s="340"/>
      <c r="N979" s="340"/>
      <c r="O979" s="340"/>
      <c r="P979" s="340"/>
      <c r="Q979" s="340"/>
      <c r="R979" s="340"/>
      <c r="S979" s="340"/>
      <c r="T979" s="340"/>
      <c r="U979" s="340"/>
      <c r="V979" s="340"/>
      <c r="W979" s="340"/>
      <c r="X979" s="340"/>
      <c r="Y979" s="340"/>
      <c r="Z979" s="340"/>
      <c r="AA979" s="340"/>
      <c r="AB979" s="340"/>
    </row>
    <row r="980" ht="18.0" customHeight="1">
      <c r="A980" s="340"/>
      <c r="B980" s="340"/>
      <c r="C980" s="340"/>
      <c r="D980" s="340"/>
      <c r="E980" s="340"/>
      <c r="F980" s="489"/>
      <c r="G980" s="489"/>
      <c r="H980" s="340"/>
      <c r="I980" s="340"/>
      <c r="J980" s="340"/>
      <c r="K980" s="340"/>
      <c r="L980" s="340"/>
      <c r="M980" s="340"/>
      <c r="N980" s="340"/>
      <c r="O980" s="340"/>
      <c r="P980" s="340"/>
      <c r="Q980" s="340"/>
      <c r="R980" s="340"/>
      <c r="S980" s="340"/>
      <c r="T980" s="340"/>
      <c r="U980" s="340"/>
      <c r="V980" s="340"/>
      <c r="W980" s="340"/>
      <c r="X980" s="340"/>
      <c r="Y980" s="340"/>
      <c r="Z980" s="340"/>
      <c r="AA980" s="340"/>
      <c r="AB980" s="340"/>
    </row>
    <row r="981" ht="18.0" customHeight="1">
      <c r="A981" s="340"/>
      <c r="B981" s="340"/>
      <c r="C981" s="340"/>
      <c r="D981" s="340"/>
      <c r="E981" s="340"/>
      <c r="F981" s="489"/>
      <c r="G981" s="489"/>
      <c r="H981" s="340"/>
      <c r="I981" s="340"/>
      <c r="J981" s="340"/>
      <c r="K981" s="340"/>
      <c r="L981" s="340"/>
      <c r="M981" s="340"/>
      <c r="N981" s="340"/>
      <c r="O981" s="340"/>
      <c r="P981" s="340"/>
      <c r="Q981" s="340"/>
      <c r="R981" s="340"/>
      <c r="S981" s="340"/>
      <c r="T981" s="340"/>
      <c r="U981" s="340"/>
      <c r="V981" s="340"/>
      <c r="W981" s="340"/>
      <c r="X981" s="340"/>
      <c r="Y981" s="340"/>
      <c r="Z981" s="340"/>
      <c r="AA981" s="340"/>
      <c r="AB981" s="340"/>
    </row>
    <row r="982" ht="18.0" customHeight="1">
      <c r="A982" s="340"/>
      <c r="B982" s="340"/>
      <c r="C982" s="340"/>
      <c r="D982" s="340"/>
      <c r="E982" s="340"/>
      <c r="F982" s="489"/>
      <c r="G982" s="489"/>
      <c r="H982" s="340"/>
      <c r="I982" s="340"/>
      <c r="J982" s="340"/>
      <c r="K982" s="340"/>
      <c r="L982" s="340"/>
      <c r="M982" s="340"/>
      <c r="N982" s="340"/>
      <c r="O982" s="340"/>
      <c r="P982" s="340"/>
      <c r="Q982" s="340"/>
      <c r="R982" s="340"/>
      <c r="S982" s="340"/>
      <c r="T982" s="340"/>
      <c r="U982" s="340"/>
      <c r="V982" s="340"/>
      <c r="W982" s="340"/>
      <c r="X982" s="340"/>
      <c r="Y982" s="340"/>
      <c r="Z982" s="340"/>
      <c r="AA982" s="340"/>
      <c r="AB982" s="340"/>
    </row>
    <row r="983" ht="18.0" customHeight="1">
      <c r="A983" s="340"/>
      <c r="B983" s="340"/>
      <c r="C983" s="340"/>
      <c r="D983" s="340"/>
      <c r="E983" s="340"/>
      <c r="F983" s="489"/>
      <c r="G983" s="489"/>
      <c r="H983" s="340"/>
      <c r="I983" s="340"/>
      <c r="J983" s="340"/>
      <c r="K983" s="340"/>
      <c r="L983" s="340"/>
      <c r="M983" s="340"/>
      <c r="N983" s="340"/>
      <c r="O983" s="340"/>
      <c r="P983" s="340"/>
      <c r="Q983" s="340"/>
      <c r="R983" s="340"/>
      <c r="S983" s="340"/>
      <c r="T983" s="340"/>
      <c r="U983" s="340"/>
      <c r="V983" s="340"/>
      <c r="W983" s="340"/>
      <c r="X983" s="340"/>
      <c r="Y983" s="340"/>
      <c r="Z983" s="340"/>
      <c r="AA983" s="340"/>
      <c r="AB983" s="340"/>
    </row>
    <row r="984" ht="18.0" customHeight="1">
      <c r="A984" s="340"/>
      <c r="B984" s="340"/>
      <c r="C984" s="340"/>
      <c r="D984" s="340"/>
      <c r="E984" s="340"/>
      <c r="F984" s="489"/>
      <c r="G984" s="489"/>
      <c r="H984" s="340"/>
      <c r="I984" s="340"/>
      <c r="J984" s="340"/>
      <c r="K984" s="340"/>
      <c r="L984" s="340"/>
      <c r="M984" s="340"/>
      <c r="N984" s="340"/>
      <c r="O984" s="340"/>
      <c r="P984" s="340"/>
      <c r="Q984" s="340"/>
      <c r="R984" s="340"/>
      <c r="S984" s="340"/>
      <c r="T984" s="340"/>
      <c r="U984" s="340"/>
      <c r="V984" s="340"/>
      <c r="W984" s="340"/>
      <c r="X984" s="340"/>
      <c r="Y984" s="340"/>
      <c r="Z984" s="340"/>
      <c r="AA984" s="340"/>
      <c r="AB984" s="340"/>
    </row>
    <row r="985" ht="18.0" customHeight="1">
      <c r="A985" s="340"/>
      <c r="B985" s="340"/>
      <c r="C985" s="340"/>
      <c r="D985" s="340"/>
      <c r="E985" s="340"/>
      <c r="F985" s="489"/>
      <c r="G985" s="489"/>
      <c r="H985" s="340"/>
      <c r="I985" s="340"/>
      <c r="J985" s="340"/>
      <c r="K985" s="340"/>
      <c r="L985" s="340"/>
      <c r="M985" s="340"/>
      <c r="N985" s="340"/>
      <c r="O985" s="340"/>
      <c r="P985" s="340"/>
      <c r="Q985" s="340"/>
      <c r="R985" s="340"/>
      <c r="S985" s="340"/>
      <c r="T985" s="340"/>
      <c r="U985" s="340"/>
      <c r="V985" s="340"/>
      <c r="W985" s="340"/>
      <c r="X985" s="340"/>
      <c r="Y985" s="340"/>
      <c r="Z985" s="340"/>
      <c r="AA985" s="340"/>
      <c r="AB985" s="340"/>
    </row>
    <row r="986" ht="18.0" customHeight="1">
      <c r="A986" s="340"/>
      <c r="B986" s="340"/>
      <c r="C986" s="340"/>
      <c r="D986" s="340"/>
      <c r="E986" s="340"/>
      <c r="F986" s="489"/>
      <c r="G986" s="489"/>
      <c r="H986" s="340"/>
      <c r="I986" s="340"/>
      <c r="J986" s="340"/>
      <c r="K986" s="340"/>
      <c r="L986" s="340"/>
      <c r="M986" s="340"/>
      <c r="N986" s="340"/>
      <c r="O986" s="340"/>
      <c r="P986" s="340"/>
      <c r="Q986" s="340"/>
      <c r="R986" s="340"/>
      <c r="S986" s="340"/>
      <c r="T986" s="340"/>
      <c r="U986" s="340"/>
      <c r="V986" s="340"/>
      <c r="W986" s="340"/>
      <c r="X986" s="340"/>
      <c r="Y986" s="340"/>
      <c r="Z986" s="340"/>
      <c r="AA986" s="340"/>
      <c r="AB986" s="340"/>
    </row>
    <row r="987" ht="18.0" customHeight="1">
      <c r="A987" s="340"/>
      <c r="B987" s="340"/>
      <c r="C987" s="340"/>
      <c r="D987" s="340"/>
      <c r="E987" s="340"/>
      <c r="F987" s="489"/>
      <c r="G987" s="489"/>
      <c r="H987" s="340"/>
      <c r="I987" s="340"/>
      <c r="J987" s="340"/>
      <c r="K987" s="340"/>
      <c r="L987" s="340"/>
      <c r="M987" s="340"/>
      <c r="N987" s="340"/>
      <c r="O987" s="340"/>
      <c r="P987" s="340"/>
      <c r="Q987" s="340"/>
      <c r="R987" s="340"/>
      <c r="S987" s="340"/>
      <c r="T987" s="340"/>
      <c r="U987" s="340"/>
      <c r="V987" s="340"/>
      <c r="W987" s="340"/>
      <c r="X987" s="340"/>
      <c r="Y987" s="340"/>
      <c r="Z987" s="340"/>
      <c r="AA987" s="340"/>
      <c r="AB987" s="340"/>
    </row>
    <row r="988" ht="18.0" customHeight="1">
      <c r="A988" s="340"/>
      <c r="B988" s="340"/>
      <c r="C988" s="340"/>
      <c r="D988" s="340"/>
      <c r="E988" s="340"/>
      <c r="F988" s="489"/>
      <c r="G988" s="489"/>
      <c r="H988" s="340"/>
      <c r="I988" s="340"/>
      <c r="J988" s="340"/>
      <c r="K988" s="340"/>
      <c r="L988" s="340"/>
      <c r="M988" s="340"/>
      <c r="N988" s="340"/>
      <c r="O988" s="340"/>
      <c r="P988" s="340"/>
      <c r="Q988" s="340"/>
      <c r="R988" s="340"/>
      <c r="S988" s="340"/>
      <c r="T988" s="340"/>
      <c r="U988" s="340"/>
      <c r="V988" s="340"/>
      <c r="W988" s="340"/>
      <c r="X988" s="340"/>
      <c r="Y988" s="340"/>
      <c r="Z988" s="340"/>
      <c r="AA988" s="340"/>
      <c r="AB988" s="340"/>
    </row>
    <row r="989" ht="18.0" customHeight="1">
      <c r="A989" s="340"/>
      <c r="B989" s="340"/>
      <c r="C989" s="340"/>
      <c r="D989" s="340"/>
      <c r="E989" s="340"/>
      <c r="F989" s="489"/>
      <c r="G989" s="489"/>
      <c r="H989" s="340"/>
      <c r="I989" s="340"/>
      <c r="J989" s="340"/>
      <c r="K989" s="340"/>
      <c r="L989" s="340"/>
      <c r="M989" s="340"/>
      <c r="N989" s="340"/>
      <c r="O989" s="340"/>
      <c r="P989" s="340"/>
      <c r="Q989" s="340"/>
      <c r="R989" s="340"/>
      <c r="S989" s="340"/>
      <c r="T989" s="340"/>
      <c r="U989" s="340"/>
      <c r="V989" s="340"/>
      <c r="W989" s="340"/>
      <c r="X989" s="340"/>
      <c r="Y989" s="340"/>
      <c r="Z989" s="340"/>
      <c r="AA989" s="340"/>
      <c r="AB989" s="340"/>
    </row>
    <row r="990" ht="18.0" customHeight="1">
      <c r="A990" s="340"/>
      <c r="B990" s="340"/>
      <c r="C990" s="340"/>
      <c r="D990" s="340"/>
      <c r="E990" s="340"/>
      <c r="F990" s="489"/>
      <c r="G990" s="489"/>
      <c r="H990" s="340"/>
      <c r="I990" s="340"/>
      <c r="J990" s="340"/>
      <c r="K990" s="340"/>
      <c r="L990" s="340"/>
      <c r="M990" s="340"/>
      <c r="N990" s="340"/>
      <c r="O990" s="340"/>
      <c r="P990" s="340"/>
      <c r="Q990" s="340"/>
      <c r="R990" s="340"/>
      <c r="S990" s="340"/>
      <c r="T990" s="340"/>
      <c r="U990" s="340"/>
      <c r="V990" s="340"/>
      <c r="W990" s="340"/>
      <c r="X990" s="340"/>
      <c r="Y990" s="340"/>
      <c r="Z990" s="340"/>
      <c r="AA990" s="340"/>
      <c r="AB990" s="340"/>
    </row>
    <row r="991" ht="18.0" customHeight="1">
      <c r="A991" s="340"/>
      <c r="B991" s="340"/>
      <c r="C991" s="340"/>
      <c r="D991" s="340"/>
      <c r="E991" s="340"/>
      <c r="F991" s="489"/>
      <c r="G991" s="489"/>
      <c r="H991" s="340"/>
      <c r="I991" s="340"/>
      <c r="J991" s="340"/>
      <c r="K991" s="340"/>
      <c r="L991" s="340"/>
      <c r="M991" s="340"/>
      <c r="N991" s="340"/>
      <c r="O991" s="340"/>
      <c r="P991" s="340"/>
      <c r="Q991" s="340"/>
      <c r="R991" s="340"/>
      <c r="S991" s="340"/>
      <c r="T991" s="340"/>
      <c r="U991" s="340"/>
      <c r="V991" s="340"/>
      <c r="W991" s="340"/>
      <c r="X991" s="340"/>
      <c r="Y991" s="340"/>
      <c r="Z991" s="340"/>
      <c r="AA991" s="340"/>
      <c r="AB991" s="340"/>
    </row>
    <row r="992" ht="18.0" customHeight="1">
      <c r="A992" s="340"/>
      <c r="B992" s="340"/>
      <c r="C992" s="340"/>
      <c r="D992" s="340"/>
      <c r="E992" s="340"/>
      <c r="F992" s="489"/>
      <c r="G992" s="489"/>
      <c r="H992" s="340"/>
      <c r="I992" s="340"/>
      <c r="J992" s="340"/>
      <c r="K992" s="340"/>
      <c r="L992" s="340"/>
      <c r="M992" s="340"/>
      <c r="N992" s="340"/>
      <c r="O992" s="340"/>
      <c r="P992" s="340"/>
      <c r="Q992" s="340"/>
      <c r="R992" s="340"/>
      <c r="S992" s="340"/>
      <c r="T992" s="340"/>
      <c r="U992" s="340"/>
      <c r="V992" s="340"/>
      <c r="W992" s="340"/>
      <c r="X992" s="340"/>
      <c r="Y992" s="340"/>
      <c r="Z992" s="340"/>
      <c r="AA992" s="340"/>
      <c r="AB992" s="340"/>
    </row>
    <row r="993" ht="18.0" customHeight="1">
      <c r="A993" s="340"/>
      <c r="B993" s="340"/>
      <c r="C993" s="340"/>
      <c r="D993" s="340"/>
      <c r="E993" s="340"/>
      <c r="F993" s="489"/>
      <c r="G993" s="489"/>
      <c r="H993" s="340"/>
      <c r="I993" s="340"/>
      <c r="J993" s="340"/>
      <c r="K993" s="340"/>
      <c r="L993" s="340"/>
      <c r="M993" s="340"/>
      <c r="N993" s="340"/>
      <c r="O993" s="340"/>
      <c r="P993" s="340"/>
      <c r="Q993" s="340"/>
      <c r="R993" s="340"/>
      <c r="S993" s="340"/>
      <c r="T993" s="340"/>
      <c r="U993" s="340"/>
      <c r="V993" s="340"/>
      <c r="W993" s="340"/>
      <c r="X993" s="340"/>
      <c r="Y993" s="340"/>
      <c r="Z993" s="340"/>
      <c r="AA993" s="340"/>
      <c r="AB993" s="340"/>
    </row>
    <row r="994" ht="18.0" customHeight="1">
      <c r="A994" s="340"/>
      <c r="B994" s="340"/>
      <c r="C994" s="340"/>
      <c r="D994" s="340"/>
      <c r="E994" s="340"/>
      <c r="F994" s="489"/>
      <c r="G994" s="489"/>
      <c r="H994" s="340"/>
      <c r="I994" s="340"/>
      <c r="J994" s="340"/>
      <c r="K994" s="340"/>
      <c r="L994" s="340"/>
      <c r="M994" s="340"/>
      <c r="N994" s="340"/>
      <c r="O994" s="340"/>
      <c r="P994" s="340"/>
      <c r="Q994" s="340"/>
      <c r="R994" s="340"/>
      <c r="S994" s="340"/>
      <c r="T994" s="340"/>
      <c r="U994" s="340"/>
      <c r="V994" s="340"/>
      <c r="W994" s="340"/>
      <c r="X994" s="340"/>
      <c r="Y994" s="340"/>
      <c r="Z994" s="340"/>
      <c r="AA994" s="340"/>
      <c r="AB994" s="340"/>
    </row>
    <row r="995" ht="18.0" customHeight="1">
      <c r="A995" s="340"/>
      <c r="B995" s="340"/>
      <c r="C995" s="340"/>
      <c r="D995" s="340"/>
      <c r="E995" s="340"/>
      <c r="F995" s="489"/>
      <c r="G995" s="489"/>
      <c r="H995" s="340"/>
      <c r="I995" s="340"/>
      <c r="J995" s="340"/>
      <c r="K995" s="340"/>
      <c r="L995" s="340"/>
      <c r="M995" s="340"/>
      <c r="N995" s="340"/>
      <c r="O995" s="340"/>
      <c r="P995" s="340"/>
      <c r="Q995" s="340"/>
      <c r="R995" s="340"/>
      <c r="S995" s="340"/>
      <c r="T995" s="340"/>
      <c r="U995" s="340"/>
      <c r="V995" s="340"/>
      <c r="W995" s="340"/>
      <c r="X995" s="340"/>
      <c r="Y995" s="340"/>
      <c r="Z995" s="340"/>
      <c r="AA995" s="340"/>
      <c r="AB995" s="340"/>
    </row>
    <row r="996" ht="18.0" customHeight="1">
      <c r="A996" s="340"/>
      <c r="B996" s="340"/>
      <c r="C996" s="340"/>
      <c r="D996" s="340"/>
      <c r="E996" s="340"/>
      <c r="F996" s="489"/>
      <c r="G996" s="489"/>
      <c r="H996" s="340"/>
      <c r="I996" s="340"/>
      <c r="J996" s="340"/>
      <c r="K996" s="340"/>
      <c r="L996" s="340"/>
      <c r="M996" s="340"/>
      <c r="N996" s="340"/>
      <c r="O996" s="340"/>
      <c r="P996" s="340"/>
      <c r="Q996" s="340"/>
      <c r="R996" s="340"/>
      <c r="S996" s="340"/>
      <c r="T996" s="340"/>
      <c r="U996" s="340"/>
      <c r="V996" s="340"/>
      <c r="W996" s="340"/>
      <c r="X996" s="340"/>
      <c r="Y996" s="340"/>
      <c r="Z996" s="340"/>
      <c r="AA996" s="340"/>
      <c r="AB996" s="340"/>
    </row>
    <row r="997" ht="18.0" customHeight="1">
      <c r="A997" s="340"/>
      <c r="B997" s="340"/>
      <c r="C997" s="340"/>
      <c r="D997" s="340"/>
      <c r="E997" s="340"/>
      <c r="F997" s="489"/>
      <c r="G997" s="489"/>
      <c r="H997" s="340"/>
      <c r="I997" s="340"/>
      <c r="J997" s="340"/>
      <c r="K997" s="340"/>
      <c r="L997" s="340"/>
      <c r="M997" s="340"/>
      <c r="N997" s="340"/>
      <c r="O997" s="340"/>
      <c r="P997" s="340"/>
      <c r="Q997" s="340"/>
      <c r="R997" s="340"/>
      <c r="S997" s="340"/>
      <c r="T997" s="340"/>
      <c r="U997" s="340"/>
      <c r="V997" s="340"/>
      <c r="W997" s="340"/>
      <c r="X997" s="340"/>
      <c r="Y997" s="340"/>
      <c r="Z997" s="340"/>
      <c r="AA997" s="340"/>
      <c r="AB997" s="340"/>
    </row>
    <row r="998" ht="18.0" customHeight="1">
      <c r="A998" s="340"/>
      <c r="B998" s="340"/>
      <c r="C998" s="340"/>
      <c r="D998" s="340"/>
      <c r="E998" s="340"/>
      <c r="F998" s="489"/>
      <c r="G998" s="489"/>
      <c r="H998" s="340"/>
      <c r="I998" s="340"/>
      <c r="J998" s="340"/>
      <c r="K998" s="340"/>
      <c r="L998" s="340"/>
      <c r="M998" s="340"/>
      <c r="N998" s="340"/>
      <c r="O998" s="340"/>
      <c r="P998" s="340"/>
      <c r="Q998" s="340"/>
      <c r="R998" s="340"/>
      <c r="S998" s="340"/>
      <c r="T998" s="340"/>
      <c r="U998" s="340"/>
      <c r="V998" s="340"/>
      <c r="W998" s="340"/>
      <c r="X998" s="340"/>
      <c r="Y998" s="340"/>
      <c r="Z998" s="340"/>
      <c r="AA998" s="340"/>
      <c r="AB998" s="340"/>
    </row>
    <row r="999" ht="18.0" customHeight="1">
      <c r="A999" s="340"/>
      <c r="B999" s="340"/>
      <c r="C999" s="340"/>
      <c r="D999" s="340"/>
      <c r="E999" s="340"/>
      <c r="F999" s="489"/>
      <c r="G999" s="489"/>
      <c r="H999" s="340"/>
      <c r="I999" s="340"/>
      <c r="J999" s="340"/>
      <c r="K999" s="340"/>
      <c r="L999" s="340"/>
      <c r="M999" s="340"/>
      <c r="N999" s="340"/>
      <c r="O999" s="340"/>
      <c r="P999" s="340"/>
      <c r="Q999" s="340"/>
      <c r="R999" s="340"/>
      <c r="S999" s="340"/>
      <c r="T999" s="340"/>
      <c r="U999" s="340"/>
      <c r="V999" s="340"/>
      <c r="W999" s="340"/>
      <c r="X999" s="340"/>
      <c r="Y999" s="340"/>
      <c r="Z999" s="340"/>
      <c r="AA999" s="340"/>
      <c r="AB999" s="340"/>
    </row>
    <row r="1000" ht="18.0" customHeight="1">
      <c r="A1000" s="340"/>
      <c r="B1000" s="340"/>
      <c r="C1000" s="340"/>
      <c r="D1000" s="340"/>
      <c r="E1000" s="340"/>
      <c r="F1000" s="489"/>
      <c r="G1000" s="489"/>
      <c r="H1000" s="340"/>
      <c r="I1000" s="340"/>
      <c r="J1000" s="340"/>
      <c r="K1000" s="340"/>
      <c r="L1000" s="340"/>
      <c r="M1000" s="340"/>
      <c r="N1000" s="340"/>
      <c r="O1000" s="340"/>
      <c r="P1000" s="340"/>
      <c r="Q1000" s="340"/>
      <c r="R1000" s="340"/>
      <c r="S1000" s="340"/>
      <c r="T1000" s="340"/>
      <c r="U1000" s="340"/>
      <c r="V1000" s="340"/>
      <c r="W1000" s="340"/>
      <c r="X1000" s="340"/>
      <c r="Y1000" s="340"/>
      <c r="Z1000" s="340"/>
      <c r="AA1000" s="340"/>
      <c r="AB1000" s="340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  <col customWidth="1" min="27" max="29" width="8.0"/>
  </cols>
  <sheetData>
    <row r="1" ht="18.75" customHeight="1">
      <c r="A1" s="446"/>
      <c r="B1" s="453"/>
      <c r="C1" s="449"/>
      <c r="D1" s="449"/>
      <c r="E1" s="449"/>
      <c r="F1" s="449"/>
      <c r="G1" s="449"/>
      <c r="H1" s="449"/>
      <c r="I1" s="455"/>
      <c r="J1" s="455"/>
      <c r="K1" s="458"/>
      <c r="L1" s="455"/>
      <c r="M1" s="455"/>
      <c r="N1" s="449"/>
      <c r="O1" s="446"/>
      <c r="P1" s="446"/>
      <c r="Q1" s="446"/>
      <c r="R1" s="449"/>
      <c r="S1" s="449"/>
      <c r="T1" s="449"/>
      <c r="U1" s="449"/>
      <c r="V1" s="452"/>
      <c r="W1" s="522"/>
      <c r="X1" s="446"/>
      <c r="Y1" s="449"/>
      <c r="Z1" s="449"/>
      <c r="AA1" s="449"/>
      <c r="AB1" s="449"/>
      <c r="AC1" s="449"/>
    </row>
    <row r="2" ht="18.75" customHeight="1">
      <c r="A2" s="446"/>
      <c r="B2" s="453"/>
      <c r="C2" s="449"/>
      <c r="D2" s="449"/>
      <c r="E2" s="449"/>
      <c r="F2" s="447"/>
      <c r="G2" s="449"/>
      <c r="H2" s="447"/>
      <c r="I2" s="448"/>
      <c r="J2" s="448"/>
      <c r="K2" s="450"/>
      <c r="L2" s="451"/>
      <c r="M2" s="451"/>
      <c r="N2" s="449"/>
      <c r="O2" s="446"/>
      <c r="P2" s="446"/>
      <c r="Q2" s="446"/>
      <c r="R2" s="449"/>
      <c r="S2" s="449"/>
      <c r="T2" s="449"/>
      <c r="U2" s="449"/>
      <c r="V2" s="452"/>
      <c r="W2" s="522"/>
      <c r="X2" s="446"/>
      <c r="Y2" s="449"/>
      <c r="Z2" s="449"/>
      <c r="AA2" s="449"/>
      <c r="AB2" s="449"/>
      <c r="AC2" s="449"/>
    </row>
    <row r="3" ht="18.75" customHeight="1">
      <c r="A3" s="446"/>
      <c r="B3" s="453"/>
      <c r="C3" s="456"/>
      <c r="D3" s="449"/>
      <c r="E3" s="457"/>
      <c r="F3" s="447"/>
      <c r="G3" s="449"/>
      <c r="H3" s="447"/>
      <c r="I3" s="448"/>
      <c r="J3" s="448"/>
      <c r="K3" s="458"/>
      <c r="L3" s="458"/>
      <c r="M3" s="458"/>
      <c r="N3" s="449"/>
      <c r="O3" s="446"/>
      <c r="P3" s="446"/>
      <c r="Q3" s="446"/>
      <c r="R3" s="449"/>
      <c r="S3" s="449"/>
      <c r="T3" s="449"/>
      <c r="U3" s="449"/>
      <c r="V3" s="452"/>
      <c r="W3" s="522"/>
      <c r="X3" s="446"/>
      <c r="Y3" s="449"/>
      <c r="Z3" s="449"/>
      <c r="AA3" s="449"/>
      <c r="AB3" s="449"/>
      <c r="AC3" s="449"/>
    </row>
    <row r="4" ht="18.75" customHeight="1">
      <c r="A4" s="446"/>
      <c r="B4" s="453"/>
      <c r="C4" s="449"/>
      <c r="D4" s="449"/>
      <c r="E4" s="449"/>
      <c r="F4" s="449"/>
      <c r="G4" s="449"/>
      <c r="H4" s="461"/>
      <c r="I4" s="478"/>
      <c r="J4" s="478"/>
      <c r="K4" s="459"/>
      <c r="L4" s="449"/>
      <c r="M4" s="449"/>
      <c r="N4" s="449"/>
      <c r="O4" s="446"/>
      <c r="P4" s="446"/>
      <c r="Q4" s="446"/>
      <c r="R4" s="449"/>
      <c r="S4" s="449"/>
      <c r="T4" s="449"/>
      <c r="U4" s="449"/>
      <c r="V4" s="452"/>
      <c r="W4" s="522"/>
      <c r="X4" s="446"/>
      <c r="Y4" s="449"/>
      <c r="Z4" s="449"/>
      <c r="AA4" s="449"/>
      <c r="AB4" s="449"/>
      <c r="AC4" s="449"/>
    </row>
    <row r="5" ht="18.75" customHeight="1">
      <c r="A5" s="446"/>
      <c r="B5" s="453"/>
      <c r="C5" s="449"/>
      <c r="D5" s="449"/>
      <c r="E5" s="449"/>
      <c r="F5" s="449"/>
      <c r="G5" s="449"/>
      <c r="H5" s="461"/>
      <c r="I5" s="478"/>
      <c r="J5" s="478"/>
      <c r="K5" s="459"/>
      <c r="L5" s="449"/>
      <c r="M5" s="449"/>
      <c r="N5" s="449"/>
      <c r="O5" s="446"/>
      <c r="P5" s="446"/>
      <c r="Q5" s="446"/>
      <c r="R5" s="449"/>
      <c r="S5" s="449"/>
      <c r="T5" s="449"/>
      <c r="U5" s="449"/>
      <c r="V5" s="452"/>
      <c r="W5" s="522"/>
      <c r="X5" s="446"/>
      <c r="Y5" s="449"/>
      <c r="Z5" s="449"/>
      <c r="AA5" s="449"/>
      <c r="AB5" s="449"/>
      <c r="AC5" s="449"/>
    </row>
    <row r="6" ht="18.75" customHeight="1">
      <c r="A6" s="446"/>
      <c r="B6" s="447"/>
      <c r="C6" s="449"/>
      <c r="D6" s="449"/>
      <c r="E6" s="449"/>
      <c r="F6" s="449"/>
      <c r="G6" s="449"/>
      <c r="H6" s="461"/>
      <c r="I6" s="478"/>
      <c r="J6" s="478"/>
      <c r="K6" s="459"/>
      <c r="L6" s="449"/>
      <c r="M6" s="449"/>
      <c r="N6" s="449"/>
      <c r="O6" s="446"/>
      <c r="P6" s="446"/>
      <c r="Q6" s="446"/>
      <c r="R6" s="449"/>
      <c r="S6" s="449"/>
      <c r="T6" s="449"/>
      <c r="U6" s="449"/>
      <c r="V6" s="452"/>
      <c r="W6" s="522"/>
      <c r="X6" s="446"/>
      <c r="Y6" s="449"/>
      <c r="Z6" s="449"/>
      <c r="AA6" s="449"/>
      <c r="AB6" s="449"/>
      <c r="AC6" s="449"/>
    </row>
    <row r="7" ht="18.75" customHeight="1">
      <c r="A7" s="446"/>
      <c r="B7" s="447" t="s">
        <v>111</v>
      </c>
      <c r="C7" s="449" t="s">
        <v>112</v>
      </c>
      <c r="D7" s="449" t="s">
        <v>113</v>
      </c>
      <c r="E7" s="449"/>
      <c r="F7" s="449"/>
      <c r="G7" s="449"/>
      <c r="H7" s="461"/>
      <c r="I7" s="460"/>
      <c r="J7" s="460"/>
      <c r="K7" s="461"/>
      <c r="L7" s="449"/>
      <c r="M7" s="449"/>
      <c r="N7" s="449"/>
      <c r="O7" s="446"/>
      <c r="P7" s="446"/>
      <c r="Q7" s="446"/>
      <c r="R7" s="449"/>
      <c r="S7" s="449"/>
      <c r="T7" s="449"/>
      <c r="U7" s="449"/>
      <c r="V7" s="447"/>
      <c r="W7" s="522"/>
      <c r="X7" s="449"/>
      <c r="Y7" s="449"/>
      <c r="Z7" s="449"/>
      <c r="AA7" s="449"/>
      <c r="AB7" s="449"/>
      <c r="AC7" s="449"/>
    </row>
    <row r="8" ht="18.75" customHeight="1">
      <c r="A8" s="446"/>
      <c r="B8" s="447">
        <v>1.0</v>
      </c>
      <c r="C8" s="461"/>
      <c r="D8" s="523"/>
      <c r="E8" s="449"/>
      <c r="F8" s="449"/>
      <c r="G8" s="449"/>
      <c r="H8" s="461"/>
      <c r="I8" s="464"/>
      <c r="J8" s="464"/>
      <c r="K8" s="459"/>
      <c r="L8" s="449"/>
      <c r="M8" s="449"/>
      <c r="N8" s="449"/>
      <c r="O8" s="446"/>
      <c r="P8" s="446"/>
      <c r="Q8" s="492"/>
      <c r="R8" s="501"/>
      <c r="S8" s="501"/>
      <c r="T8" s="449"/>
      <c r="U8" s="449"/>
      <c r="V8" s="447"/>
      <c r="W8" s="524"/>
      <c r="X8" s="454"/>
      <c r="Y8" s="449"/>
      <c r="Z8" s="449"/>
      <c r="AA8" s="449"/>
      <c r="AB8" s="449"/>
      <c r="AC8" s="449"/>
    </row>
    <row r="9" ht="18.75" customHeight="1">
      <c r="A9" s="446"/>
      <c r="B9" s="447">
        <v>2.0</v>
      </c>
      <c r="C9" s="447"/>
      <c r="D9" s="512"/>
      <c r="E9" s="447"/>
      <c r="F9" s="454"/>
      <c r="G9" s="454"/>
      <c r="H9" s="447"/>
      <c r="I9" s="460"/>
      <c r="J9" s="460"/>
      <c r="K9" s="449"/>
      <c r="L9" s="449"/>
      <c r="M9" s="449"/>
      <c r="N9" s="449"/>
      <c r="O9" s="446"/>
      <c r="P9" s="446"/>
      <c r="Q9" s="492"/>
      <c r="R9" s="501"/>
      <c r="S9" s="501"/>
      <c r="T9" s="449"/>
      <c r="U9" s="449"/>
      <c r="V9" s="447"/>
      <c r="W9" s="525"/>
      <c r="X9" s="446"/>
      <c r="Y9" s="449"/>
      <c r="Z9" s="449"/>
      <c r="AA9" s="449"/>
      <c r="AB9" s="449"/>
      <c r="AC9" s="449"/>
    </row>
    <row r="10" ht="18.75" customHeight="1">
      <c r="A10" s="446"/>
      <c r="B10" s="447">
        <v>3.0</v>
      </c>
      <c r="C10" s="461"/>
      <c r="D10" s="478"/>
      <c r="E10" s="447"/>
      <c r="F10" s="454"/>
      <c r="G10" s="454"/>
      <c r="H10" s="447"/>
      <c r="I10" s="460"/>
      <c r="J10" s="460"/>
      <c r="K10" s="449"/>
      <c r="L10" s="449"/>
      <c r="M10" s="449"/>
      <c r="N10" s="449"/>
      <c r="O10" s="446"/>
      <c r="P10" s="446"/>
      <c r="Q10" s="492"/>
      <c r="R10" s="501"/>
      <c r="S10" s="501"/>
      <c r="T10" s="449"/>
      <c r="U10" s="449"/>
      <c r="V10" s="447"/>
      <c r="W10" s="524"/>
      <c r="X10" s="446"/>
      <c r="Y10" s="449"/>
      <c r="Z10" s="449"/>
      <c r="AA10" s="449"/>
      <c r="AB10" s="449"/>
      <c r="AC10" s="449"/>
    </row>
    <row r="11" ht="18.75" customHeight="1">
      <c r="A11" s="446"/>
      <c r="B11" s="447">
        <v>4.0</v>
      </c>
      <c r="C11" s="461"/>
      <c r="D11" s="523"/>
      <c r="E11" s="447"/>
      <c r="F11" s="454"/>
      <c r="G11" s="454"/>
      <c r="H11" s="447"/>
      <c r="I11" s="460"/>
      <c r="J11" s="460"/>
      <c r="K11" s="449"/>
      <c r="L11" s="449"/>
      <c r="M11" s="449"/>
      <c r="N11" s="449"/>
      <c r="O11" s="446"/>
      <c r="P11" s="446"/>
      <c r="Q11" s="492"/>
      <c r="R11" s="501"/>
      <c r="S11" s="501"/>
      <c r="T11" s="449"/>
      <c r="U11" s="449"/>
      <c r="V11" s="447"/>
      <c r="W11" s="524"/>
      <c r="X11" s="454"/>
      <c r="Y11" s="449"/>
      <c r="Z11" s="449"/>
      <c r="AA11" s="449"/>
      <c r="AB11" s="449"/>
      <c r="AC11" s="449"/>
    </row>
    <row r="12" ht="18.75" customHeight="1">
      <c r="A12" s="446"/>
      <c r="B12" s="447">
        <v>5.0</v>
      </c>
      <c r="C12" s="479"/>
      <c r="D12" s="526"/>
      <c r="E12" s="447"/>
      <c r="F12" s="454"/>
      <c r="G12" s="454"/>
      <c r="H12" s="447"/>
      <c r="I12" s="460"/>
      <c r="J12" s="460"/>
      <c r="K12" s="449"/>
      <c r="L12" s="449"/>
      <c r="M12" s="449"/>
      <c r="N12" s="449"/>
      <c r="O12" s="446"/>
      <c r="P12" s="446"/>
      <c r="Q12" s="492"/>
      <c r="R12" s="501"/>
      <c r="S12" s="501"/>
      <c r="T12" s="449"/>
      <c r="U12" s="449"/>
      <c r="V12" s="447"/>
      <c r="W12" s="525"/>
      <c r="X12" s="448"/>
      <c r="Y12" s="449"/>
      <c r="Z12" s="449"/>
      <c r="AA12" s="449"/>
      <c r="AB12" s="449"/>
      <c r="AC12" s="449"/>
    </row>
    <row r="13" ht="18.75" customHeight="1">
      <c r="A13" s="446"/>
      <c r="B13" s="447">
        <v>6.0</v>
      </c>
      <c r="C13" s="461"/>
      <c r="D13" s="523"/>
      <c r="E13" s="447"/>
      <c r="F13" s="454"/>
      <c r="G13" s="454"/>
      <c r="H13" s="447"/>
      <c r="I13" s="460"/>
      <c r="J13" s="460"/>
      <c r="K13" s="449"/>
      <c r="L13" s="449"/>
      <c r="M13" s="449"/>
      <c r="N13" s="449"/>
      <c r="O13" s="446"/>
      <c r="P13" s="446"/>
      <c r="Q13" s="492"/>
      <c r="R13" s="501"/>
      <c r="S13" s="501"/>
      <c r="T13" s="449"/>
      <c r="U13" s="449"/>
      <c r="V13" s="447"/>
      <c r="W13" s="525"/>
      <c r="X13" s="454"/>
      <c r="Y13" s="449"/>
      <c r="Z13" s="449"/>
      <c r="AA13" s="449"/>
      <c r="AB13" s="449"/>
      <c r="AC13" s="449"/>
    </row>
    <row r="14" ht="18.75" customHeight="1">
      <c r="A14" s="446"/>
      <c r="B14" s="447">
        <v>7.0</v>
      </c>
      <c r="C14" s="461"/>
      <c r="D14" s="523"/>
      <c r="E14" s="447"/>
      <c r="F14" s="454"/>
      <c r="G14" s="454"/>
      <c r="H14" s="447"/>
      <c r="I14" s="460"/>
      <c r="J14" s="460"/>
      <c r="K14" s="449"/>
      <c r="L14" s="449"/>
      <c r="M14" s="449"/>
      <c r="N14" s="449"/>
      <c r="O14" s="446"/>
      <c r="P14" s="446"/>
      <c r="Q14" s="492"/>
      <c r="R14" s="501"/>
      <c r="S14" s="501"/>
      <c r="T14" s="449"/>
      <c r="U14" s="449"/>
      <c r="V14" s="447"/>
      <c r="W14" s="527"/>
      <c r="X14" s="467"/>
      <c r="Y14" s="449"/>
      <c r="Z14" s="449"/>
      <c r="AA14" s="449"/>
      <c r="AB14" s="449"/>
      <c r="AC14" s="449"/>
    </row>
    <row r="15" ht="18.75" customHeight="1">
      <c r="A15" s="446"/>
      <c r="B15" s="447">
        <v>8.0</v>
      </c>
      <c r="C15" s="461"/>
      <c r="D15" s="523"/>
      <c r="E15" s="447"/>
      <c r="F15" s="454"/>
      <c r="G15" s="454"/>
      <c r="H15" s="447"/>
      <c r="I15" s="460"/>
      <c r="J15" s="460"/>
      <c r="K15" s="449"/>
      <c r="L15" s="449"/>
      <c r="M15" s="449"/>
      <c r="N15" s="449"/>
      <c r="O15" s="446"/>
      <c r="P15" s="446"/>
      <c r="Q15" s="492"/>
      <c r="R15" s="501"/>
      <c r="S15" s="501"/>
      <c r="T15" s="449"/>
      <c r="U15" s="449"/>
      <c r="V15" s="447"/>
      <c r="W15" s="525"/>
      <c r="X15" s="467"/>
      <c r="Y15" s="449"/>
      <c r="Z15" s="449"/>
      <c r="AA15" s="449"/>
      <c r="AB15" s="449"/>
      <c r="AC15" s="449"/>
    </row>
    <row r="16" ht="18.75" customHeight="1">
      <c r="A16" s="446"/>
      <c r="B16" s="447">
        <v>9.0</v>
      </c>
      <c r="C16" s="461"/>
      <c r="D16" s="478"/>
      <c r="E16" s="447"/>
      <c r="F16" s="454"/>
      <c r="G16" s="454"/>
      <c r="H16" s="447"/>
      <c r="I16" s="460"/>
      <c r="J16" s="460"/>
      <c r="K16" s="449"/>
      <c r="L16" s="449"/>
      <c r="M16" s="449"/>
      <c r="N16" s="449"/>
      <c r="O16" s="446"/>
      <c r="P16" s="446"/>
      <c r="Q16" s="492"/>
      <c r="R16" s="501"/>
      <c r="S16" s="501"/>
      <c r="T16" s="449"/>
      <c r="U16" s="449"/>
      <c r="V16" s="447"/>
      <c r="W16" s="524"/>
      <c r="X16" s="454"/>
      <c r="Y16" s="449"/>
      <c r="Z16" s="449"/>
      <c r="AA16" s="449"/>
      <c r="AB16" s="449"/>
      <c r="AC16" s="449"/>
    </row>
    <row r="17" ht="18.75" customHeight="1">
      <c r="A17" s="446"/>
      <c r="B17" s="447">
        <v>10.0</v>
      </c>
      <c r="C17" s="479"/>
      <c r="D17" s="526"/>
      <c r="E17" s="447"/>
      <c r="F17" s="454"/>
      <c r="G17" s="454"/>
      <c r="H17" s="447"/>
      <c r="I17" s="460"/>
      <c r="J17" s="460"/>
      <c r="K17" s="449"/>
      <c r="L17" s="449"/>
      <c r="M17" s="449"/>
      <c r="N17" s="449"/>
      <c r="O17" s="446"/>
      <c r="P17" s="446"/>
      <c r="Q17" s="492"/>
      <c r="R17" s="501"/>
      <c r="S17" s="501"/>
      <c r="T17" s="449"/>
      <c r="U17" s="449"/>
      <c r="V17" s="447"/>
      <c r="W17" s="525"/>
      <c r="X17" s="454"/>
      <c r="Y17" s="449"/>
      <c r="Z17" s="449"/>
      <c r="AA17" s="449"/>
      <c r="AB17" s="449"/>
      <c r="AC17" s="449"/>
    </row>
    <row r="18" ht="18.75" customHeight="1">
      <c r="A18" s="446"/>
      <c r="B18" s="447">
        <v>11.0</v>
      </c>
      <c r="C18" s="479"/>
      <c r="D18" s="523"/>
      <c r="E18" s="447"/>
      <c r="F18" s="454"/>
      <c r="G18" s="454"/>
      <c r="H18" s="447"/>
      <c r="I18" s="460"/>
      <c r="J18" s="460"/>
      <c r="K18" s="449"/>
      <c r="L18" s="449"/>
      <c r="M18" s="449"/>
      <c r="N18" s="449"/>
      <c r="O18" s="446"/>
      <c r="P18" s="446"/>
      <c r="Q18" s="492"/>
      <c r="R18" s="501"/>
      <c r="S18" s="501"/>
      <c r="T18" s="449"/>
      <c r="U18" s="449"/>
      <c r="V18" s="447"/>
      <c r="W18" s="525"/>
      <c r="X18" s="454"/>
      <c r="Y18" s="449"/>
      <c r="Z18" s="449"/>
      <c r="AA18" s="449"/>
      <c r="AB18" s="449"/>
      <c r="AC18" s="449"/>
    </row>
    <row r="19" ht="18.75" customHeight="1">
      <c r="A19" s="446"/>
      <c r="B19" s="447">
        <v>12.0</v>
      </c>
      <c r="C19" s="479"/>
      <c r="D19" s="526"/>
      <c r="E19" s="447"/>
      <c r="F19" s="454"/>
      <c r="G19" s="454"/>
      <c r="H19" s="447"/>
      <c r="I19" s="460"/>
      <c r="J19" s="460"/>
      <c r="K19" s="449"/>
      <c r="L19" s="449"/>
      <c r="M19" s="449"/>
      <c r="N19" s="449"/>
      <c r="O19" s="446"/>
      <c r="P19" s="446"/>
      <c r="Q19" s="492"/>
      <c r="R19" s="501"/>
      <c r="S19" s="501"/>
      <c r="T19" s="449"/>
      <c r="U19" s="449"/>
      <c r="V19" s="447"/>
      <c r="W19" s="525"/>
      <c r="X19" s="467"/>
      <c r="Y19" s="449"/>
      <c r="Z19" s="449"/>
      <c r="AA19" s="449"/>
      <c r="AB19" s="449"/>
      <c r="AC19" s="449"/>
    </row>
    <row r="20" ht="18.75" customHeight="1">
      <c r="A20" s="446"/>
      <c r="B20" s="447">
        <v>13.0</v>
      </c>
      <c r="C20" s="461"/>
      <c r="D20" s="523"/>
      <c r="E20" s="447"/>
      <c r="F20" s="454"/>
      <c r="G20" s="454"/>
      <c r="H20" s="447"/>
      <c r="I20" s="460"/>
      <c r="J20" s="460"/>
      <c r="K20" s="449"/>
      <c r="L20" s="449"/>
      <c r="M20" s="449"/>
      <c r="N20" s="449"/>
      <c r="O20" s="446"/>
      <c r="P20" s="446"/>
      <c r="Q20" s="492"/>
      <c r="R20" s="501"/>
      <c r="S20" s="501"/>
      <c r="T20" s="449"/>
      <c r="U20" s="449"/>
      <c r="V20" s="447"/>
      <c r="W20" s="528"/>
      <c r="X20" s="454"/>
      <c r="Y20" s="449"/>
      <c r="Z20" s="449"/>
      <c r="AA20" s="449"/>
      <c r="AB20" s="449"/>
      <c r="AC20" s="449"/>
    </row>
    <row r="21" ht="18.75" customHeight="1">
      <c r="A21" s="446"/>
      <c r="B21" s="447">
        <v>14.0</v>
      </c>
      <c r="C21" s="461"/>
      <c r="D21" s="523"/>
      <c r="E21" s="447"/>
      <c r="F21" s="454"/>
      <c r="G21" s="454"/>
      <c r="H21" s="447"/>
      <c r="I21" s="460"/>
      <c r="J21" s="460"/>
      <c r="K21" s="449"/>
      <c r="L21" s="449"/>
      <c r="M21" s="449"/>
      <c r="N21" s="449"/>
      <c r="O21" s="446"/>
      <c r="P21" s="446"/>
      <c r="Q21" s="492"/>
      <c r="R21" s="501"/>
      <c r="S21" s="501"/>
      <c r="T21" s="449"/>
      <c r="U21" s="449"/>
      <c r="V21" s="447"/>
      <c r="W21" s="528"/>
      <c r="X21" s="454"/>
      <c r="Y21" s="449"/>
      <c r="Z21" s="449"/>
      <c r="AA21" s="449"/>
      <c r="AB21" s="449"/>
      <c r="AC21" s="449"/>
    </row>
    <row r="22" ht="18.75" customHeight="1">
      <c r="A22" s="446"/>
      <c r="B22" s="447">
        <v>15.0</v>
      </c>
      <c r="C22" s="461"/>
      <c r="D22" s="523"/>
      <c r="E22" s="447"/>
      <c r="F22" s="454"/>
      <c r="G22" s="454"/>
      <c r="H22" s="447"/>
      <c r="I22" s="460"/>
      <c r="J22" s="460"/>
      <c r="K22" s="449"/>
      <c r="L22" s="449"/>
      <c r="M22" s="449"/>
      <c r="N22" s="449"/>
      <c r="O22" s="446"/>
      <c r="P22" s="446"/>
      <c r="Q22" s="492"/>
      <c r="R22" s="501"/>
      <c r="S22" s="501"/>
      <c r="T22" s="449"/>
      <c r="U22" s="449"/>
      <c r="V22" s="447"/>
      <c r="W22" s="524"/>
      <c r="X22" s="446"/>
      <c r="Y22" s="449"/>
      <c r="Z22" s="449"/>
      <c r="AA22" s="449"/>
      <c r="AB22" s="449"/>
      <c r="AC22" s="449"/>
    </row>
    <row r="23" ht="18.75" customHeight="1">
      <c r="A23" s="446"/>
      <c r="B23" s="447">
        <v>16.0</v>
      </c>
      <c r="C23" s="479"/>
      <c r="D23" s="526"/>
      <c r="E23" s="447"/>
      <c r="F23" s="454"/>
      <c r="G23" s="454"/>
      <c r="H23" s="447"/>
      <c r="I23" s="460"/>
      <c r="J23" s="460"/>
      <c r="K23" s="449"/>
      <c r="L23" s="449"/>
      <c r="M23" s="449"/>
      <c r="N23" s="449"/>
      <c r="O23" s="446"/>
      <c r="P23" s="446"/>
      <c r="Q23" s="492"/>
      <c r="R23" s="501"/>
      <c r="S23" s="501"/>
      <c r="T23" s="449"/>
      <c r="U23" s="449"/>
      <c r="V23" s="447"/>
      <c r="W23" s="524"/>
      <c r="X23" s="454"/>
      <c r="Y23" s="449"/>
      <c r="Z23" s="449"/>
      <c r="AA23" s="449"/>
      <c r="AB23" s="449"/>
      <c r="AC23" s="449"/>
    </row>
    <row r="24" ht="18.75" customHeight="1">
      <c r="A24" s="446"/>
      <c r="B24" s="447">
        <v>17.0</v>
      </c>
      <c r="C24" s="461"/>
      <c r="D24" s="523"/>
      <c r="E24" s="447"/>
      <c r="F24" s="454"/>
      <c r="G24" s="454"/>
      <c r="H24" s="447"/>
      <c r="I24" s="460"/>
      <c r="J24" s="460"/>
      <c r="K24" s="449"/>
      <c r="L24" s="449"/>
      <c r="M24" s="449"/>
      <c r="N24" s="449"/>
      <c r="O24" s="446"/>
      <c r="P24" s="446"/>
      <c r="Q24" s="492"/>
      <c r="R24" s="501"/>
      <c r="S24" s="501"/>
      <c r="T24" s="449"/>
      <c r="U24" s="449"/>
      <c r="V24" s="447"/>
      <c r="W24" s="525"/>
      <c r="X24" s="454"/>
      <c r="Y24" s="449"/>
      <c r="Z24" s="449"/>
      <c r="AA24" s="449"/>
      <c r="AB24" s="449"/>
      <c r="AC24" s="449"/>
    </row>
    <row r="25" ht="18.75" customHeight="1">
      <c r="A25" s="446"/>
      <c r="B25" s="447">
        <v>18.0</v>
      </c>
      <c r="C25" s="461"/>
      <c r="D25" s="523"/>
      <c r="E25" s="447"/>
      <c r="F25" s="454"/>
      <c r="G25" s="454"/>
      <c r="H25" s="447"/>
      <c r="I25" s="460"/>
      <c r="J25" s="460"/>
      <c r="K25" s="449"/>
      <c r="L25" s="449"/>
      <c r="M25" s="449"/>
      <c r="N25" s="449"/>
      <c r="O25" s="446"/>
      <c r="P25" s="446"/>
      <c r="Q25" s="492"/>
      <c r="R25" s="501"/>
      <c r="S25" s="501"/>
      <c r="T25" s="449"/>
      <c r="U25" s="449"/>
      <c r="V25" s="447"/>
      <c r="W25" s="529"/>
      <c r="X25" s="467"/>
      <c r="Y25" s="449"/>
      <c r="Z25" s="449"/>
      <c r="AA25" s="449"/>
      <c r="AB25" s="449"/>
      <c r="AC25" s="449"/>
    </row>
    <row r="26" ht="18.75" customHeight="1">
      <c r="A26" s="446"/>
      <c r="B26" s="447">
        <v>19.0</v>
      </c>
      <c r="C26" s="461"/>
      <c r="D26" s="523"/>
      <c r="E26" s="447"/>
      <c r="F26" s="454"/>
      <c r="G26" s="454"/>
      <c r="H26" s="447"/>
      <c r="I26" s="460"/>
      <c r="J26" s="460"/>
      <c r="K26" s="449"/>
      <c r="L26" s="449"/>
      <c r="M26" s="449"/>
      <c r="N26" s="449"/>
      <c r="O26" s="446"/>
      <c r="P26" s="446"/>
      <c r="Q26" s="492"/>
      <c r="R26" s="501"/>
      <c r="S26" s="501"/>
      <c r="T26" s="449"/>
      <c r="U26" s="449"/>
      <c r="V26" s="447"/>
      <c r="W26" s="530"/>
      <c r="X26" s="446"/>
      <c r="Y26" s="449"/>
      <c r="Z26" s="449"/>
      <c r="AA26" s="449"/>
      <c r="AB26" s="449"/>
      <c r="AC26" s="449"/>
    </row>
    <row r="27" ht="18.75" customHeight="1">
      <c r="A27" s="446"/>
      <c r="B27" s="447">
        <v>20.0</v>
      </c>
      <c r="C27" s="461"/>
      <c r="D27" s="523"/>
      <c r="E27" s="447"/>
      <c r="F27" s="454"/>
      <c r="G27" s="454"/>
      <c r="H27" s="447"/>
      <c r="I27" s="460"/>
      <c r="J27" s="460"/>
      <c r="K27" s="449"/>
      <c r="L27" s="449"/>
      <c r="M27" s="449"/>
      <c r="N27" s="449"/>
      <c r="O27" s="446"/>
      <c r="P27" s="446"/>
      <c r="Q27" s="492"/>
      <c r="R27" s="501"/>
      <c r="S27" s="501"/>
      <c r="T27" s="449"/>
      <c r="U27" s="449"/>
      <c r="V27" s="447"/>
      <c r="W27" s="524"/>
      <c r="X27" s="454"/>
      <c r="Y27" s="449"/>
      <c r="Z27" s="449"/>
      <c r="AA27" s="449"/>
      <c r="AB27" s="449"/>
      <c r="AC27" s="449"/>
    </row>
    <row r="28" ht="18.75" customHeight="1">
      <c r="A28" s="446"/>
      <c r="B28" s="447">
        <v>21.0</v>
      </c>
      <c r="C28" s="461"/>
      <c r="D28" s="523"/>
      <c r="E28" s="447"/>
      <c r="F28" s="454"/>
      <c r="G28" s="454"/>
      <c r="H28" s="447"/>
      <c r="I28" s="460"/>
      <c r="J28" s="460"/>
      <c r="K28" s="449"/>
      <c r="L28" s="449"/>
      <c r="M28" s="449"/>
      <c r="N28" s="449"/>
      <c r="O28" s="446"/>
      <c r="P28" s="446"/>
      <c r="Q28" s="446"/>
      <c r="R28" s="449"/>
      <c r="S28" s="449"/>
      <c r="T28" s="449"/>
      <c r="U28" s="449"/>
      <c r="V28" s="452"/>
      <c r="W28" s="522"/>
      <c r="X28" s="446"/>
      <c r="Y28" s="449"/>
      <c r="Z28" s="449"/>
      <c r="AA28" s="449"/>
      <c r="AB28" s="449"/>
      <c r="AC28" s="449"/>
    </row>
    <row r="29" ht="18.75" customHeight="1">
      <c r="A29" s="446"/>
      <c r="B29" s="447">
        <v>22.0</v>
      </c>
      <c r="C29" s="479"/>
      <c r="D29" s="531"/>
      <c r="E29" s="447"/>
      <c r="F29" s="454"/>
      <c r="G29" s="454"/>
      <c r="H29" s="447"/>
      <c r="I29" s="460"/>
      <c r="J29" s="460"/>
      <c r="K29" s="449"/>
      <c r="L29" s="449"/>
      <c r="M29" s="449"/>
      <c r="N29" s="449"/>
      <c r="O29" s="446"/>
      <c r="P29" s="446"/>
      <c r="Q29" s="446"/>
      <c r="R29" s="449"/>
      <c r="S29" s="449"/>
      <c r="T29" s="449"/>
      <c r="U29" s="449"/>
      <c r="V29" s="452"/>
      <c r="W29" s="522"/>
      <c r="X29" s="446"/>
      <c r="Y29" s="449"/>
      <c r="Z29" s="449"/>
      <c r="AA29" s="449"/>
      <c r="AB29" s="449"/>
      <c r="AC29" s="449"/>
    </row>
    <row r="30" ht="18.75" customHeight="1">
      <c r="A30" s="446"/>
      <c r="B30" s="447">
        <v>23.0</v>
      </c>
      <c r="C30" s="447"/>
      <c r="D30" s="447"/>
      <c r="E30" s="447"/>
      <c r="F30" s="454"/>
      <c r="G30" s="454"/>
      <c r="H30" s="447"/>
      <c r="I30" s="460"/>
      <c r="J30" s="460"/>
      <c r="K30" s="449"/>
      <c r="L30" s="449"/>
      <c r="M30" s="449"/>
      <c r="N30" s="449"/>
      <c r="O30" s="446"/>
      <c r="P30" s="446"/>
      <c r="Q30" s="446"/>
      <c r="R30" s="449"/>
      <c r="S30" s="449"/>
      <c r="T30" s="449"/>
      <c r="U30" s="449"/>
      <c r="V30" s="452"/>
      <c r="W30" s="522"/>
      <c r="X30" s="446"/>
      <c r="Y30" s="449"/>
      <c r="Z30" s="449"/>
      <c r="AA30" s="449"/>
      <c r="AB30" s="449"/>
      <c r="AC30" s="449"/>
    </row>
    <row r="31" ht="18.75" customHeight="1">
      <c r="A31" s="446"/>
      <c r="B31" s="447" t="s">
        <v>97</v>
      </c>
      <c r="C31" s="447"/>
      <c r="D31" s="519">
        <f>SUM(D8:D30)</f>
        <v>0</v>
      </c>
      <c r="E31" s="447"/>
      <c r="F31" s="454"/>
      <c r="G31" s="454"/>
      <c r="H31" s="447"/>
      <c r="I31" s="460"/>
      <c r="J31" s="460"/>
      <c r="K31" s="449"/>
      <c r="L31" s="449"/>
      <c r="M31" s="449"/>
      <c r="N31" s="449"/>
      <c r="O31" s="446"/>
      <c r="P31" s="446"/>
      <c r="Q31" s="446"/>
      <c r="R31" s="449"/>
      <c r="S31" s="449"/>
      <c r="T31" s="449"/>
      <c r="U31" s="449"/>
      <c r="V31" s="452"/>
      <c r="W31" s="522"/>
      <c r="X31" s="446"/>
      <c r="Y31" s="449"/>
      <c r="Z31" s="449"/>
      <c r="AA31" s="449"/>
      <c r="AB31" s="449"/>
      <c r="AC31" s="449"/>
    </row>
    <row r="32" ht="18.75" customHeight="1">
      <c r="A32" s="446"/>
      <c r="B32" s="447"/>
      <c r="C32" s="447"/>
      <c r="D32" s="447"/>
      <c r="E32" s="447"/>
      <c r="F32" s="454"/>
      <c r="G32" s="454"/>
      <c r="H32" s="447"/>
      <c r="I32" s="460"/>
      <c r="J32" s="460"/>
      <c r="K32" s="449"/>
      <c r="L32" s="449"/>
      <c r="M32" s="449"/>
      <c r="N32" s="449"/>
      <c r="O32" s="446"/>
      <c r="P32" s="446"/>
      <c r="Q32" s="446"/>
      <c r="R32" s="449"/>
      <c r="S32" s="449"/>
      <c r="T32" s="449"/>
      <c r="U32" s="449"/>
      <c r="V32" s="452"/>
      <c r="W32" s="522"/>
      <c r="X32" s="446"/>
      <c r="Y32" s="449"/>
      <c r="Z32" s="449"/>
      <c r="AA32" s="449"/>
      <c r="AB32" s="449"/>
      <c r="AC32" s="449"/>
    </row>
    <row r="33" ht="18.75" customHeight="1">
      <c r="A33" s="446"/>
      <c r="B33" s="447"/>
      <c r="C33" s="447"/>
      <c r="D33" s="447"/>
      <c r="E33" s="447"/>
      <c r="F33" s="454"/>
      <c r="G33" s="454"/>
      <c r="H33" s="447"/>
      <c r="I33" s="460"/>
      <c r="J33" s="460"/>
      <c r="K33" s="449"/>
      <c r="L33" s="449"/>
      <c r="M33" s="449"/>
      <c r="N33" s="449"/>
      <c r="O33" s="446"/>
      <c r="P33" s="446"/>
      <c r="Q33" s="446"/>
      <c r="R33" s="449"/>
      <c r="S33" s="449"/>
      <c r="T33" s="449"/>
      <c r="U33" s="449"/>
      <c r="V33" s="452"/>
      <c r="W33" s="522"/>
      <c r="X33" s="446"/>
      <c r="Y33" s="449"/>
      <c r="Z33" s="449"/>
      <c r="AA33" s="449"/>
      <c r="AB33" s="449"/>
      <c r="AC33" s="449"/>
    </row>
    <row r="34" ht="18.75" customHeight="1">
      <c r="A34" s="446"/>
      <c r="B34" s="447"/>
      <c r="C34" s="447"/>
      <c r="D34" s="447"/>
      <c r="E34" s="447"/>
      <c r="F34" s="454"/>
      <c r="G34" s="454"/>
      <c r="H34" s="447"/>
      <c r="I34" s="460"/>
      <c r="J34" s="460"/>
      <c r="K34" s="449"/>
      <c r="L34" s="449"/>
      <c r="M34" s="449"/>
      <c r="N34" s="449"/>
      <c r="O34" s="446"/>
      <c r="P34" s="446"/>
      <c r="Q34" s="446"/>
      <c r="R34" s="449"/>
      <c r="S34" s="449"/>
      <c r="T34" s="449"/>
      <c r="U34" s="449"/>
      <c r="V34" s="452"/>
      <c r="W34" s="522"/>
      <c r="X34" s="446"/>
      <c r="Y34" s="449"/>
      <c r="Z34" s="449"/>
      <c r="AA34" s="449"/>
      <c r="AB34" s="449"/>
      <c r="AC34" s="449"/>
    </row>
    <row r="35" ht="18.75" customHeight="1">
      <c r="A35" s="446"/>
      <c r="B35" s="447"/>
      <c r="C35" s="447"/>
      <c r="D35" s="447"/>
      <c r="E35" s="447"/>
      <c r="F35" s="454"/>
      <c r="G35" s="454"/>
      <c r="H35" s="447"/>
      <c r="I35" s="460"/>
      <c r="J35" s="460"/>
      <c r="K35" s="449"/>
      <c r="L35" s="449"/>
      <c r="M35" s="449"/>
      <c r="N35" s="449"/>
      <c r="O35" s="446"/>
      <c r="P35" s="446"/>
      <c r="Q35" s="446"/>
      <c r="R35" s="449"/>
      <c r="S35" s="449"/>
      <c r="T35" s="449"/>
      <c r="U35" s="449"/>
      <c r="V35" s="452"/>
      <c r="W35" s="522"/>
      <c r="X35" s="446"/>
      <c r="Y35" s="449"/>
      <c r="Z35" s="449"/>
      <c r="AA35" s="449"/>
      <c r="AB35" s="449"/>
      <c r="AC35" s="449"/>
    </row>
    <row r="36" ht="18.75" customHeight="1">
      <c r="A36" s="446"/>
      <c r="B36" s="447"/>
      <c r="C36" s="447"/>
      <c r="D36" s="447"/>
      <c r="E36" s="447"/>
      <c r="F36" s="454"/>
      <c r="G36" s="454"/>
      <c r="H36" s="447"/>
      <c r="I36" s="460"/>
      <c r="J36" s="460"/>
      <c r="K36" s="449"/>
      <c r="L36" s="449"/>
      <c r="M36" s="449"/>
      <c r="N36" s="449"/>
      <c r="O36" s="446"/>
      <c r="P36" s="446"/>
      <c r="Q36" s="446"/>
      <c r="R36" s="449"/>
      <c r="S36" s="449"/>
      <c r="T36" s="449"/>
      <c r="U36" s="449"/>
      <c r="V36" s="452"/>
      <c r="W36" s="522"/>
      <c r="X36" s="446"/>
      <c r="Y36" s="449"/>
      <c r="Z36" s="449"/>
      <c r="AA36" s="449"/>
      <c r="AB36" s="449"/>
      <c r="AC36" s="449"/>
    </row>
    <row r="37" ht="18.75" customHeight="1">
      <c r="A37" s="446"/>
      <c r="B37" s="447"/>
      <c r="C37" s="447"/>
      <c r="D37" s="447"/>
      <c r="E37" s="447"/>
      <c r="F37" s="454"/>
      <c r="G37" s="454"/>
      <c r="H37" s="447"/>
      <c r="I37" s="460"/>
      <c r="J37" s="460"/>
      <c r="K37" s="449"/>
      <c r="L37" s="449"/>
      <c r="M37" s="449"/>
      <c r="N37" s="449"/>
      <c r="O37" s="446"/>
      <c r="P37" s="446"/>
      <c r="Q37" s="446"/>
      <c r="R37" s="449"/>
      <c r="S37" s="449"/>
      <c r="T37" s="449"/>
      <c r="U37" s="449"/>
      <c r="V37" s="452"/>
      <c r="W37" s="522"/>
      <c r="X37" s="446"/>
      <c r="Y37" s="449"/>
      <c r="Z37" s="449"/>
      <c r="AA37" s="449"/>
      <c r="AB37" s="449"/>
      <c r="AC37" s="449"/>
    </row>
    <row r="38" ht="18.75" customHeight="1">
      <c r="A38" s="446"/>
      <c r="B38" s="447"/>
      <c r="C38" s="447"/>
      <c r="D38" s="447"/>
      <c r="E38" s="447"/>
      <c r="F38" s="454"/>
      <c r="G38" s="454"/>
      <c r="H38" s="447"/>
      <c r="I38" s="460"/>
      <c r="J38" s="460"/>
      <c r="K38" s="449"/>
      <c r="L38" s="449"/>
      <c r="M38" s="449"/>
      <c r="N38" s="449"/>
      <c r="O38" s="446"/>
      <c r="P38" s="446"/>
      <c r="Q38" s="446"/>
      <c r="R38" s="449"/>
      <c r="S38" s="449"/>
      <c r="T38" s="449"/>
      <c r="U38" s="449"/>
      <c r="V38" s="452"/>
      <c r="W38" s="522"/>
      <c r="X38" s="446"/>
      <c r="Y38" s="449"/>
      <c r="Z38" s="449"/>
      <c r="AA38" s="449"/>
      <c r="AB38" s="449"/>
      <c r="AC38" s="449"/>
    </row>
    <row r="39" ht="18.75" customHeight="1">
      <c r="A39" s="446"/>
      <c r="B39" s="447"/>
      <c r="C39" s="447"/>
      <c r="D39" s="447"/>
      <c r="E39" s="447"/>
      <c r="F39" s="454"/>
      <c r="G39" s="454"/>
      <c r="H39" s="447"/>
      <c r="I39" s="460"/>
      <c r="J39" s="460"/>
      <c r="K39" s="449"/>
      <c r="L39" s="449"/>
      <c r="M39" s="449"/>
      <c r="N39" s="449"/>
      <c r="O39" s="446"/>
      <c r="P39" s="446"/>
      <c r="Q39" s="446"/>
      <c r="R39" s="449"/>
      <c r="S39" s="449"/>
      <c r="T39" s="449"/>
      <c r="U39" s="449"/>
      <c r="V39" s="452"/>
      <c r="W39" s="522"/>
      <c r="X39" s="446"/>
      <c r="Y39" s="449"/>
      <c r="Z39" s="449"/>
      <c r="AA39" s="449"/>
      <c r="AB39" s="449"/>
      <c r="AC39" s="449"/>
    </row>
    <row r="40" ht="18.75" customHeight="1">
      <c r="A40" s="446"/>
      <c r="B40" s="447"/>
      <c r="C40" s="447"/>
      <c r="D40" s="447"/>
      <c r="E40" s="447"/>
      <c r="F40" s="454"/>
      <c r="G40" s="454"/>
      <c r="H40" s="447"/>
      <c r="I40" s="460"/>
      <c r="J40" s="460"/>
      <c r="K40" s="449"/>
      <c r="L40" s="449"/>
      <c r="M40" s="449"/>
      <c r="N40" s="449"/>
      <c r="O40" s="446"/>
      <c r="P40" s="446"/>
      <c r="Q40" s="446"/>
      <c r="R40" s="449"/>
      <c r="S40" s="449"/>
      <c r="T40" s="449"/>
      <c r="U40" s="449"/>
      <c r="V40" s="452"/>
      <c r="W40" s="522"/>
      <c r="X40" s="446"/>
      <c r="Y40" s="449"/>
      <c r="Z40" s="449"/>
      <c r="AA40" s="449"/>
      <c r="AB40" s="449"/>
      <c r="AC40" s="449"/>
    </row>
    <row r="41" ht="18.75" customHeight="1">
      <c r="A41" s="446"/>
      <c r="B41" s="447"/>
      <c r="C41" s="447"/>
      <c r="D41" s="447"/>
      <c r="E41" s="447"/>
      <c r="F41" s="454"/>
      <c r="G41" s="454"/>
      <c r="H41" s="447"/>
      <c r="I41" s="460"/>
      <c r="J41" s="460"/>
      <c r="K41" s="449"/>
      <c r="L41" s="449"/>
      <c r="M41" s="449"/>
      <c r="N41" s="449"/>
      <c r="O41" s="446"/>
      <c r="P41" s="446"/>
      <c r="Q41" s="446"/>
      <c r="R41" s="449"/>
      <c r="S41" s="449"/>
      <c r="T41" s="449"/>
      <c r="U41" s="449"/>
      <c r="V41" s="452"/>
      <c r="W41" s="522"/>
      <c r="X41" s="446"/>
      <c r="Y41" s="449"/>
      <c r="Z41" s="449"/>
      <c r="AA41" s="449"/>
      <c r="AB41" s="449"/>
      <c r="AC41" s="449"/>
    </row>
    <row r="42" ht="18.75" customHeight="1">
      <c r="A42" s="446"/>
      <c r="B42" s="447"/>
      <c r="C42" s="447"/>
      <c r="D42" s="447"/>
      <c r="E42" s="447"/>
      <c r="F42" s="454"/>
      <c r="G42" s="454"/>
      <c r="H42" s="447"/>
      <c r="I42" s="460"/>
      <c r="J42" s="460"/>
      <c r="K42" s="449"/>
      <c r="L42" s="449"/>
      <c r="M42" s="449"/>
      <c r="N42" s="449"/>
      <c r="O42" s="446"/>
      <c r="P42" s="446"/>
      <c r="Q42" s="446"/>
      <c r="R42" s="449"/>
      <c r="S42" s="449"/>
      <c r="T42" s="449"/>
      <c r="U42" s="449"/>
      <c r="V42" s="452"/>
      <c r="W42" s="522"/>
      <c r="X42" s="446"/>
      <c r="Y42" s="449"/>
      <c r="Z42" s="449"/>
      <c r="AA42" s="449"/>
      <c r="AB42" s="449"/>
      <c r="AC42" s="449"/>
    </row>
    <row r="43" ht="18.75" customHeight="1">
      <c r="A43" s="446"/>
      <c r="B43" s="447"/>
      <c r="C43" s="447"/>
      <c r="D43" s="447"/>
      <c r="E43" s="447"/>
      <c r="F43" s="454"/>
      <c r="G43" s="454"/>
      <c r="H43" s="447"/>
      <c r="I43" s="460"/>
      <c r="J43" s="460"/>
      <c r="K43" s="449"/>
      <c r="L43" s="449"/>
      <c r="M43" s="449"/>
      <c r="N43" s="449"/>
      <c r="O43" s="446"/>
      <c r="P43" s="446"/>
      <c r="Q43" s="446"/>
      <c r="R43" s="449"/>
      <c r="S43" s="449"/>
      <c r="T43" s="449"/>
      <c r="U43" s="449"/>
      <c r="V43" s="452"/>
      <c r="W43" s="522"/>
      <c r="X43" s="446"/>
      <c r="Y43" s="449"/>
      <c r="Z43" s="449"/>
      <c r="AA43" s="449"/>
      <c r="AB43" s="449"/>
      <c r="AC43" s="449"/>
    </row>
    <row r="44" ht="18.75" customHeight="1">
      <c r="A44" s="446"/>
      <c r="B44" s="447"/>
      <c r="C44" s="447"/>
      <c r="D44" s="447"/>
      <c r="E44" s="447"/>
      <c r="F44" s="454"/>
      <c r="G44" s="454"/>
      <c r="H44" s="447"/>
      <c r="I44" s="460"/>
      <c r="J44" s="460"/>
      <c r="K44" s="449"/>
      <c r="L44" s="449"/>
      <c r="M44" s="449"/>
      <c r="N44" s="449"/>
      <c r="O44" s="446"/>
      <c r="P44" s="446"/>
      <c r="Q44" s="446"/>
      <c r="R44" s="449"/>
      <c r="S44" s="449"/>
      <c r="T44" s="449"/>
      <c r="U44" s="449"/>
      <c r="V44" s="452"/>
      <c r="W44" s="522"/>
      <c r="X44" s="446"/>
      <c r="Y44" s="449"/>
      <c r="Z44" s="449"/>
      <c r="AA44" s="449"/>
      <c r="AB44" s="449"/>
      <c r="AC44" s="449"/>
    </row>
    <row r="45" ht="18.75" customHeight="1">
      <c r="A45" s="446"/>
      <c r="B45" s="447"/>
      <c r="C45" s="447"/>
      <c r="D45" s="447"/>
      <c r="E45" s="447"/>
      <c r="F45" s="454"/>
      <c r="G45" s="454"/>
      <c r="H45" s="447"/>
      <c r="I45" s="460"/>
      <c r="J45" s="460"/>
      <c r="K45" s="449"/>
      <c r="L45" s="449"/>
      <c r="M45" s="449"/>
      <c r="N45" s="449"/>
      <c r="O45" s="446"/>
      <c r="P45" s="446"/>
      <c r="Q45" s="446"/>
      <c r="R45" s="449"/>
      <c r="S45" s="449"/>
      <c r="T45" s="449"/>
      <c r="U45" s="449"/>
      <c r="V45" s="452"/>
      <c r="W45" s="522"/>
      <c r="X45" s="446"/>
      <c r="Y45" s="449"/>
      <c r="Z45" s="449"/>
      <c r="AA45" s="449"/>
      <c r="AB45" s="449"/>
      <c r="AC45" s="449"/>
    </row>
    <row r="46" ht="18.75" customHeight="1">
      <c r="A46" s="446"/>
      <c r="B46" s="447"/>
      <c r="C46" s="447"/>
      <c r="D46" s="447"/>
      <c r="E46" s="447"/>
      <c r="F46" s="454"/>
      <c r="G46" s="454"/>
      <c r="H46" s="447"/>
      <c r="I46" s="460"/>
      <c r="J46" s="460"/>
      <c r="K46" s="449"/>
      <c r="L46" s="449"/>
      <c r="M46" s="449"/>
      <c r="N46" s="449"/>
      <c r="O46" s="446"/>
      <c r="P46" s="446"/>
      <c r="Q46" s="446"/>
      <c r="R46" s="449"/>
      <c r="S46" s="449"/>
      <c r="T46" s="449"/>
      <c r="U46" s="449"/>
      <c r="V46" s="452"/>
      <c r="W46" s="522"/>
      <c r="X46" s="446"/>
      <c r="Y46" s="449"/>
      <c r="Z46" s="449"/>
      <c r="AA46" s="449"/>
      <c r="AB46" s="449"/>
      <c r="AC46" s="449"/>
    </row>
    <row r="47" ht="18.75" customHeight="1">
      <c r="A47" s="446"/>
      <c r="B47" s="447"/>
      <c r="C47" s="447"/>
      <c r="D47" s="447"/>
      <c r="E47" s="447"/>
      <c r="F47" s="454"/>
      <c r="G47" s="454"/>
      <c r="H47" s="447"/>
      <c r="I47" s="460"/>
      <c r="J47" s="460"/>
      <c r="K47" s="449"/>
      <c r="L47" s="449"/>
      <c r="M47" s="449"/>
      <c r="N47" s="449"/>
      <c r="O47" s="446"/>
      <c r="P47" s="446"/>
      <c r="Q47" s="446"/>
      <c r="R47" s="449"/>
      <c r="S47" s="449"/>
      <c r="T47" s="449"/>
      <c r="U47" s="449"/>
      <c r="V47" s="452"/>
      <c r="W47" s="522"/>
      <c r="X47" s="446"/>
      <c r="Y47" s="449"/>
      <c r="Z47" s="449"/>
      <c r="AA47" s="449"/>
      <c r="AB47" s="449"/>
      <c r="AC47" s="449"/>
    </row>
    <row r="48" ht="18.75" customHeight="1">
      <c r="A48" s="446"/>
      <c r="B48" s="447"/>
      <c r="C48" s="447"/>
      <c r="D48" s="447"/>
      <c r="E48" s="447"/>
      <c r="F48" s="454"/>
      <c r="G48" s="454"/>
      <c r="H48" s="447"/>
      <c r="I48" s="460"/>
      <c r="J48" s="460"/>
      <c r="K48" s="449"/>
      <c r="L48" s="449"/>
      <c r="M48" s="449"/>
      <c r="N48" s="449"/>
      <c r="O48" s="446"/>
      <c r="P48" s="446"/>
      <c r="Q48" s="446"/>
      <c r="R48" s="449"/>
      <c r="S48" s="449"/>
      <c r="T48" s="449"/>
      <c r="U48" s="449"/>
      <c r="V48" s="452"/>
      <c r="W48" s="522"/>
      <c r="X48" s="446"/>
      <c r="Y48" s="449"/>
      <c r="Z48" s="449"/>
      <c r="AA48" s="449"/>
      <c r="AB48" s="449"/>
      <c r="AC48" s="449"/>
    </row>
    <row r="49" ht="18.75" customHeight="1">
      <c r="A49" s="446"/>
      <c r="B49" s="447"/>
      <c r="C49" s="447"/>
      <c r="D49" s="447"/>
      <c r="E49" s="447"/>
      <c r="F49" s="454"/>
      <c r="G49" s="454"/>
      <c r="H49" s="447"/>
      <c r="I49" s="460"/>
      <c r="J49" s="460"/>
      <c r="K49" s="449"/>
      <c r="L49" s="449"/>
      <c r="M49" s="449"/>
      <c r="N49" s="449"/>
      <c r="O49" s="446"/>
      <c r="P49" s="446"/>
      <c r="Q49" s="446"/>
      <c r="R49" s="449"/>
      <c r="S49" s="449"/>
      <c r="T49" s="449"/>
      <c r="U49" s="449"/>
      <c r="V49" s="452"/>
      <c r="W49" s="522"/>
      <c r="X49" s="446"/>
      <c r="Y49" s="449"/>
      <c r="Z49" s="449"/>
      <c r="AA49" s="449"/>
      <c r="AB49" s="449"/>
      <c r="AC49" s="449"/>
    </row>
    <row r="50" ht="18.75" customHeight="1">
      <c r="A50" s="446"/>
      <c r="B50" s="447"/>
      <c r="C50" s="447"/>
      <c r="D50" s="447"/>
      <c r="E50" s="447"/>
      <c r="F50" s="454"/>
      <c r="G50" s="454"/>
      <c r="H50" s="447"/>
      <c r="I50" s="460"/>
      <c r="J50" s="460"/>
      <c r="K50" s="449"/>
      <c r="L50" s="449"/>
      <c r="M50" s="449"/>
      <c r="N50" s="449"/>
      <c r="O50" s="446"/>
      <c r="P50" s="446"/>
      <c r="Q50" s="446"/>
      <c r="R50" s="449"/>
      <c r="S50" s="449"/>
      <c r="T50" s="449"/>
      <c r="U50" s="449"/>
      <c r="V50" s="452"/>
      <c r="W50" s="522"/>
      <c r="X50" s="446"/>
      <c r="Y50" s="449"/>
      <c r="Z50" s="449"/>
      <c r="AA50" s="449"/>
      <c r="AB50" s="449"/>
      <c r="AC50" s="449"/>
    </row>
    <row r="51" ht="18.75" customHeight="1">
      <c r="A51" s="446"/>
      <c r="B51" s="447"/>
      <c r="C51" s="447"/>
      <c r="D51" s="447"/>
      <c r="E51" s="447"/>
      <c r="F51" s="454"/>
      <c r="G51" s="454"/>
      <c r="H51" s="447"/>
      <c r="I51" s="460"/>
      <c r="J51" s="460"/>
      <c r="K51" s="449"/>
      <c r="L51" s="449"/>
      <c r="M51" s="449"/>
      <c r="N51" s="449"/>
      <c r="O51" s="446"/>
      <c r="P51" s="446"/>
      <c r="Q51" s="446"/>
      <c r="R51" s="449"/>
      <c r="S51" s="449"/>
      <c r="T51" s="449"/>
      <c r="U51" s="449"/>
      <c r="V51" s="452"/>
      <c r="W51" s="522"/>
      <c r="X51" s="446"/>
      <c r="Y51" s="449"/>
      <c r="Z51" s="449"/>
      <c r="AA51" s="449"/>
      <c r="AB51" s="449"/>
      <c r="AC51" s="449"/>
    </row>
    <row r="52" ht="18.75" customHeight="1">
      <c r="A52" s="446"/>
      <c r="B52" s="447"/>
      <c r="C52" s="447"/>
      <c r="D52" s="447"/>
      <c r="E52" s="447"/>
      <c r="F52" s="454"/>
      <c r="G52" s="454"/>
      <c r="H52" s="447"/>
      <c r="I52" s="460"/>
      <c r="J52" s="460"/>
      <c r="K52" s="449"/>
      <c r="L52" s="449"/>
      <c r="M52" s="449"/>
      <c r="N52" s="449"/>
      <c r="O52" s="446"/>
      <c r="P52" s="446"/>
      <c r="Q52" s="446"/>
      <c r="R52" s="449"/>
      <c r="S52" s="449"/>
      <c r="T52" s="449"/>
      <c r="U52" s="449"/>
      <c r="V52" s="452"/>
      <c r="W52" s="522"/>
      <c r="X52" s="446"/>
      <c r="Y52" s="449"/>
      <c r="Z52" s="449"/>
      <c r="AA52" s="449"/>
      <c r="AB52" s="449"/>
      <c r="AC52" s="449"/>
    </row>
    <row r="53" ht="18.75" customHeight="1">
      <c r="A53" s="446"/>
      <c r="B53" s="447"/>
      <c r="C53" s="447"/>
      <c r="D53" s="447"/>
      <c r="E53" s="447"/>
      <c r="F53" s="454"/>
      <c r="G53" s="454"/>
      <c r="H53" s="447"/>
      <c r="I53" s="460"/>
      <c r="J53" s="460"/>
      <c r="K53" s="449"/>
      <c r="L53" s="449"/>
      <c r="M53" s="449"/>
      <c r="N53" s="449"/>
      <c r="O53" s="446"/>
      <c r="P53" s="446"/>
      <c r="Q53" s="446"/>
      <c r="R53" s="449"/>
      <c r="S53" s="449"/>
      <c r="T53" s="449"/>
      <c r="U53" s="449"/>
      <c r="V53" s="452"/>
      <c r="W53" s="522"/>
      <c r="X53" s="446"/>
      <c r="Y53" s="446"/>
      <c r="Z53" s="446"/>
      <c r="AA53" s="449"/>
      <c r="AB53" s="449"/>
      <c r="AC53" s="449"/>
    </row>
    <row r="54" ht="18.75" customHeight="1">
      <c r="A54" s="446"/>
      <c r="B54" s="447"/>
      <c r="C54" s="447"/>
      <c r="D54" s="447"/>
      <c r="E54" s="447"/>
      <c r="F54" s="454"/>
      <c r="G54" s="454"/>
      <c r="H54" s="447"/>
      <c r="I54" s="460"/>
      <c r="J54" s="460"/>
      <c r="K54" s="449"/>
      <c r="L54" s="449"/>
      <c r="M54" s="449"/>
      <c r="N54" s="449"/>
      <c r="O54" s="446"/>
      <c r="P54" s="446"/>
      <c r="Q54" s="446"/>
      <c r="R54" s="449"/>
      <c r="S54" s="449"/>
      <c r="T54" s="449"/>
      <c r="U54" s="449"/>
      <c r="V54" s="452"/>
      <c r="W54" s="522"/>
      <c r="X54" s="446"/>
      <c r="Y54" s="446"/>
      <c r="Z54" s="446"/>
      <c r="AA54" s="449"/>
      <c r="AB54" s="449"/>
      <c r="AC54" s="449"/>
    </row>
    <row r="55" ht="18.75" customHeight="1">
      <c r="A55" s="446"/>
      <c r="B55" s="447"/>
      <c r="C55" s="447"/>
      <c r="D55" s="447"/>
      <c r="E55" s="447"/>
      <c r="F55" s="454"/>
      <c r="G55" s="454"/>
      <c r="H55" s="447"/>
      <c r="I55" s="460"/>
      <c r="J55" s="460"/>
      <c r="K55" s="449"/>
      <c r="L55" s="449"/>
      <c r="M55" s="449"/>
      <c r="N55" s="449"/>
      <c r="O55" s="446"/>
      <c r="P55" s="446"/>
      <c r="Q55" s="446"/>
      <c r="R55" s="449"/>
      <c r="S55" s="449"/>
      <c r="T55" s="449"/>
      <c r="U55" s="449"/>
      <c r="V55" s="452"/>
      <c r="W55" s="522"/>
      <c r="X55" s="446"/>
      <c r="Y55" s="446"/>
      <c r="Z55" s="446"/>
      <c r="AA55" s="449"/>
      <c r="AB55" s="449"/>
      <c r="AC55" s="449"/>
    </row>
    <row r="56" ht="18.75" customHeight="1">
      <c r="A56" s="446"/>
      <c r="B56" s="447"/>
      <c r="C56" s="447"/>
      <c r="D56" s="447"/>
      <c r="E56" s="447"/>
      <c r="F56" s="454"/>
      <c r="G56" s="454"/>
      <c r="H56" s="447"/>
      <c r="I56" s="460"/>
      <c r="J56" s="460"/>
      <c r="K56" s="449"/>
      <c r="L56" s="449"/>
      <c r="M56" s="449"/>
      <c r="N56" s="449"/>
      <c r="O56" s="446"/>
      <c r="P56" s="446"/>
      <c r="Q56" s="446"/>
      <c r="R56" s="449"/>
      <c r="S56" s="449"/>
      <c r="T56" s="449"/>
      <c r="U56" s="449"/>
      <c r="V56" s="452"/>
      <c r="W56" s="522"/>
      <c r="X56" s="446"/>
      <c r="Y56" s="446"/>
      <c r="Z56" s="446"/>
      <c r="AA56" s="449"/>
      <c r="AB56" s="449"/>
      <c r="AC56" s="449"/>
    </row>
    <row r="57" ht="18.75" customHeight="1">
      <c r="A57" s="446"/>
      <c r="B57" s="447"/>
      <c r="C57" s="447"/>
      <c r="D57" s="447"/>
      <c r="E57" s="447"/>
      <c r="F57" s="454"/>
      <c r="G57" s="454"/>
      <c r="H57" s="447"/>
      <c r="I57" s="460"/>
      <c r="J57" s="460"/>
      <c r="K57" s="449"/>
      <c r="L57" s="449"/>
      <c r="M57" s="449"/>
      <c r="N57" s="449"/>
      <c r="O57" s="446"/>
      <c r="P57" s="446"/>
      <c r="Q57" s="446"/>
      <c r="R57" s="449"/>
      <c r="S57" s="449"/>
      <c r="T57" s="449"/>
      <c r="U57" s="449"/>
      <c r="V57" s="452"/>
      <c r="W57" s="522"/>
      <c r="X57" s="446"/>
      <c r="Y57" s="446"/>
      <c r="Z57" s="446"/>
      <c r="AA57" s="449"/>
      <c r="AB57" s="449"/>
      <c r="AC57" s="449"/>
    </row>
    <row r="58" ht="18.75" customHeight="1">
      <c r="A58" s="446"/>
      <c r="B58" s="447"/>
      <c r="C58" s="447"/>
      <c r="D58" s="447"/>
      <c r="E58" s="447"/>
      <c r="F58" s="454"/>
      <c r="G58" s="454"/>
      <c r="H58" s="447"/>
      <c r="I58" s="460"/>
      <c r="J58" s="460"/>
      <c r="K58" s="449"/>
      <c r="L58" s="449"/>
      <c r="M58" s="449"/>
      <c r="N58" s="449"/>
      <c r="O58" s="446"/>
      <c r="P58" s="446"/>
      <c r="Q58" s="446"/>
      <c r="R58" s="449"/>
      <c r="S58" s="449"/>
      <c r="T58" s="449"/>
      <c r="U58" s="449"/>
      <c r="V58" s="452"/>
      <c r="W58" s="522"/>
      <c r="X58" s="446"/>
      <c r="Y58" s="446"/>
      <c r="Z58" s="446"/>
      <c r="AA58" s="449"/>
      <c r="AB58" s="449"/>
      <c r="AC58" s="449"/>
    </row>
    <row r="59" ht="18.75" customHeight="1">
      <c r="A59" s="446"/>
      <c r="B59" s="447"/>
      <c r="C59" s="447"/>
      <c r="D59" s="447"/>
      <c r="E59" s="447"/>
      <c r="F59" s="454"/>
      <c r="G59" s="454"/>
      <c r="H59" s="447"/>
      <c r="I59" s="460"/>
      <c r="J59" s="460"/>
      <c r="K59" s="449"/>
      <c r="L59" s="449"/>
      <c r="M59" s="449"/>
      <c r="N59" s="449"/>
      <c r="O59" s="446"/>
      <c r="P59" s="446"/>
      <c r="Q59" s="446"/>
      <c r="R59" s="449"/>
      <c r="S59" s="449"/>
      <c r="T59" s="449"/>
      <c r="U59" s="449"/>
      <c r="V59" s="452"/>
      <c r="W59" s="522"/>
      <c r="X59" s="446"/>
      <c r="Y59" s="446"/>
      <c r="Z59" s="446"/>
      <c r="AA59" s="449"/>
      <c r="AB59" s="449"/>
      <c r="AC59" s="449"/>
    </row>
    <row r="60" ht="18.75" customHeight="1">
      <c r="A60" s="446"/>
      <c r="B60" s="447"/>
      <c r="C60" s="447"/>
      <c r="D60" s="447"/>
      <c r="E60" s="447"/>
      <c r="F60" s="454"/>
      <c r="G60" s="454"/>
      <c r="H60" s="447"/>
      <c r="I60" s="460"/>
      <c r="J60" s="460"/>
      <c r="K60" s="449"/>
      <c r="L60" s="449"/>
      <c r="M60" s="449"/>
      <c r="N60" s="449"/>
      <c r="O60" s="446"/>
      <c r="P60" s="446"/>
      <c r="Q60" s="446"/>
      <c r="R60" s="449"/>
      <c r="S60" s="449"/>
      <c r="T60" s="449"/>
      <c r="U60" s="449"/>
      <c r="V60" s="452"/>
      <c r="W60" s="522"/>
      <c r="X60" s="446"/>
      <c r="Y60" s="446"/>
      <c r="Z60" s="446"/>
      <c r="AA60" s="449"/>
      <c r="AB60" s="449"/>
      <c r="AC60" s="449"/>
    </row>
    <row r="61" ht="18.75" customHeight="1">
      <c r="A61" s="446"/>
      <c r="B61" s="447"/>
      <c r="C61" s="447"/>
      <c r="D61" s="447"/>
      <c r="E61" s="447"/>
      <c r="F61" s="454"/>
      <c r="G61" s="454"/>
      <c r="H61" s="447"/>
      <c r="I61" s="460"/>
      <c r="J61" s="460"/>
      <c r="K61" s="449"/>
      <c r="L61" s="449"/>
      <c r="M61" s="449"/>
      <c r="N61" s="449"/>
      <c r="O61" s="446"/>
      <c r="P61" s="446"/>
      <c r="Q61" s="446"/>
      <c r="R61" s="449"/>
      <c r="S61" s="449"/>
      <c r="T61" s="449"/>
      <c r="U61" s="449"/>
      <c r="V61" s="452"/>
      <c r="W61" s="522"/>
      <c r="X61" s="446"/>
      <c r="Y61" s="446"/>
      <c r="Z61" s="446"/>
      <c r="AA61" s="449"/>
      <c r="AB61" s="449"/>
      <c r="AC61" s="449"/>
    </row>
    <row r="62" ht="18.75" customHeight="1">
      <c r="A62" s="446"/>
      <c r="B62" s="447"/>
      <c r="C62" s="447"/>
      <c r="D62" s="447"/>
      <c r="E62" s="447"/>
      <c r="F62" s="454"/>
      <c r="G62" s="454"/>
      <c r="H62" s="447"/>
      <c r="I62" s="460"/>
      <c r="J62" s="460"/>
      <c r="K62" s="449"/>
      <c r="L62" s="449"/>
      <c r="M62" s="449"/>
      <c r="N62" s="449"/>
      <c r="O62" s="446"/>
      <c r="P62" s="446"/>
      <c r="Q62" s="446"/>
      <c r="R62" s="449"/>
      <c r="S62" s="449"/>
      <c r="T62" s="449"/>
      <c r="U62" s="449"/>
      <c r="V62" s="452"/>
      <c r="W62" s="522"/>
      <c r="X62" s="446"/>
      <c r="Y62" s="446"/>
      <c r="Z62" s="446"/>
      <c r="AA62" s="449"/>
      <c r="AB62" s="449"/>
      <c r="AC62" s="449"/>
    </row>
    <row r="63" ht="18.75" customHeight="1">
      <c r="A63" s="446"/>
      <c r="B63" s="447"/>
      <c r="C63" s="447"/>
      <c r="D63" s="447"/>
      <c r="E63" s="447"/>
      <c r="F63" s="454"/>
      <c r="G63" s="454"/>
      <c r="H63" s="447"/>
      <c r="I63" s="460"/>
      <c r="J63" s="460"/>
      <c r="K63" s="449"/>
      <c r="L63" s="449"/>
      <c r="M63" s="449"/>
      <c r="N63" s="449"/>
      <c r="O63" s="446"/>
      <c r="P63" s="446"/>
      <c r="Q63" s="446"/>
      <c r="R63" s="449"/>
      <c r="S63" s="449"/>
      <c r="T63" s="449"/>
      <c r="U63" s="449"/>
      <c r="V63" s="452"/>
      <c r="W63" s="522"/>
      <c r="X63" s="446"/>
      <c r="Y63" s="446"/>
      <c r="Z63" s="446"/>
      <c r="AA63" s="449"/>
      <c r="AB63" s="449"/>
      <c r="AC63" s="449"/>
    </row>
    <row r="64" ht="18.75" customHeight="1">
      <c r="A64" s="446"/>
      <c r="B64" s="447"/>
      <c r="C64" s="447"/>
      <c r="D64" s="447"/>
      <c r="E64" s="447"/>
      <c r="F64" s="454"/>
      <c r="G64" s="454"/>
      <c r="H64" s="447"/>
      <c r="I64" s="460"/>
      <c r="J64" s="460"/>
      <c r="K64" s="449"/>
      <c r="L64" s="449"/>
      <c r="M64" s="449"/>
      <c r="N64" s="449"/>
      <c r="O64" s="446"/>
      <c r="P64" s="446"/>
      <c r="Q64" s="446"/>
      <c r="R64" s="449"/>
      <c r="S64" s="449"/>
      <c r="T64" s="449"/>
      <c r="U64" s="449"/>
      <c r="V64" s="452"/>
      <c r="W64" s="522"/>
      <c r="X64" s="446"/>
      <c r="Y64" s="446"/>
      <c r="Z64" s="446"/>
      <c r="AA64" s="449"/>
      <c r="AB64" s="449"/>
      <c r="AC64" s="449"/>
    </row>
    <row r="65" ht="18.75" customHeight="1">
      <c r="A65" s="446"/>
      <c r="B65" s="447"/>
      <c r="C65" s="447"/>
      <c r="D65" s="447"/>
      <c r="E65" s="447"/>
      <c r="F65" s="454"/>
      <c r="G65" s="454"/>
      <c r="H65" s="447"/>
      <c r="I65" s="460"/>
      <c r="J65" s="460"/>
      <c r="K65" s="449"/>
      <c r="L65" s="449"/>
      <c r="M65" s="449"/>
      <c r="N65" s="449"/>
      <c r="O65" s="446"/>
      <c r="P65" s="446"/>
      <c r="Q65" s="446"/>
      <c r="R65" s="449"/>
      <c r="S65" s="449"/>
      <c r="T65" s="449"/>
      <c r="U65" s="449"/>
      <c r="V65" s="452"/>
      <c r="W65" s="522"/>
      <c r="X65" s="446"/>
      <c r="Y65" s="446"/>
      <c r="Z65" s="446"/>
      <c r="AA65" s="449"/>
      <c r="AB65" s="449"/>
      <c r="AC65" s="449"/>
    </row>
    <row r="66" ht="18.75" customHeight="1">
      <c r="A66" s="446"/>
      <c r="B66" s="447"/>
      <c r="C66" s="447"/>
      <c r="D66" s="447"/>
      <c r="E66" s="447"/>
      <c r="F66" s="454"/>
      <c r="G66" s="454"/>
      <c r="H66" s="447"/>
      <c r="I66" s="460"/>
      <c r="J66" s="460"/>
      <c r="K66" s="449"/>
      <c r="L66" s="449"/>
      <c r="M66" s="449"/>
      <c r="N66" s="449"/>
      <c r="O66" s="446"/>
      <c r="P66" s="446"/>
      <c r="Q66" s="446"/>
      <c r="R66" s="449"/>
      <c r="S66" s="449"/>
      <c r="T66" s="449"/>
      <c r="U66" s="449"/>
      <c r="V66" s="452"/>
      <c r="W66" s="522"/>
      <c r="X66" s="446"/>
      <c r="Y66" s="446"/>
      <c r="Z66" s="446"/>
      <c r="AA66" s="449"/>
      <c r="AB66" s="449"/>
      <c r="AC66" s="449"/>
    </row>
    <row r="67" ht="18.75" customHeight="1">
      <c r="A67" s="446"/>
      <c r="B67" s="447"/>
      <c r="C67" s="447"/>
      <c r="D67" s="447"/>
      <c r="E67" s="447"/>
      <c r="F67" s="454"/>
      <c r="G67" s="454"/>
      <c r="H67" s="447"/>
      <c r="I67" s="460"/>
      <c r="J67" s="460"/>
      <c r="K67" s="449"/>
      <c r="L67" s="449"/>
      <c r="M67" s="449"/>
      <c r="N67" s="449"/>
      <c r="O67" s="446"/>
      <c r="P67" s="446"/>
      <c r="Q67" s="446"/>
      <c r="R67" s="449"/>
      <c r="S67" s="449"/>
      <c r="T67" s="449"/>
      <c r="U67" s="449"/>
      <c r="V67" s="452"/>
      <c r="W67" s="522"/>
      <c r="X67" s="446"/>
      <c r="Y67" s="446"/>
      <c r="Z67" s="446"/>
      <c r="AA67" s="449"/>
      <c r="AB67" s="449"/>
      <c r="AC67" s="449"/>
    </row>
    <row r="68" ht="18.75" customHeight="1">
      <c r="A68" s="446"/>
      <c r="B68" s="447"/>
      <c r="C68" s="447"/>
      <c r="D68" s="447"/>
      <c r="E68" s="447"/>
      <c r="F68" s="454"/>
      <c r="G68" s="454"/>
      <c r="H68" s="447"/>
      <c r="I68" s="460"/>
      <c r="J68" s="460"/>
      <c r="K68" s="449"/>
      <c r="L68" s="449"/>
      <c r="M68" s="449"/>
      <c r="N68" s="449"/>
      <c r="O68" s="446"/>
      <c r="P68" s="446"/>
      <c r="Q68" s="446"/>
      <c r="R68" s="449"/>
      <c r="S68" s="449"/>
      <c r="T68" s="449"/>
      <c r="U68" s="449"/>
      <c r="V68" s="452"/>
      <c r="W68" s="522"/>
      <c r="X68" s="446"/>
      <c r="Y68" s="446"/>
      <c r="Z68" s="446"/>
      <c r="AA68" s="449"/>
      <c r="AB68" s="449"/>
      <c r="AC68" s="449"/>
    </row>
    <row r="69" ht="18.75" customHeight="1">
      <c r="A69" s="446"/>
      <c r="B69" s="447"/>
      <c r="C69" s="447"/>
      <c r="D69" s="447"/>
      <c r="E69" s="447"/>
      <c r="F69" s="454"/>
      <c r="G69" s="454"/>
      <c r="H69" s="447"/>
      <c r="I69" s="460"/>
      <c r="J69" s="460"/>
      <c r="K69" s="449"/>
      <c r="L69" s="449"/>
      <c r="M69" s="449"/>
      <c r="N69" s="449"/>
      <c r="O69" s="446"/>
      <c r="P69" s="446"/>
      <c r="Q69" s="446"/>
      <c r="R69" s="449"/>
      <c r="S69" s="449"/>
      <c r="T69" s="449"/>
      <c r="U69" s="449"/>
      <c r="V69" s="452"/>
      <c r="W69" s="522"/>
      <c r="X69" s="446"/>
      <c r="Y69" s="446"/>
      <c r="Z69" s="446"/>
      <c r="AA69" s="449"/>
      <c r="AB69" s="449"/>
      <c r="AC69" s="449"/>
    </row>
    <row r="70" ht="18.75" customHeight="1">
      <c r="A70" s="446"/>
      <c r="B70" s="447"/>
      <c r="C70" s="447"/>
      <c r="D70" s="447"/>
      <c r="E70" s="447"/>
      <c r="F70" s="454"/>
      <c r="G70" s="454"/>
      <c r="H70" s="447"/>
      <c r="I70" s="460"/>
      <c r="J70" s="460"/>
      <c r="K70" s="449"/>
      <c r="L70" s="449"/>
      <c r="M70" s="449"/>
      <c r="N70" s="449"/>
      <c r="O70" s="446"/>
      <c r="P70" s="446"/>
      <c r="Q70" s="446"/>
      <c r="R70" s="449"/>
      <c r="S70" s="449"/>
      <c r="T70" s="449"/>
      <c r="U70" s="449"/>
      <c r="V70" s="452"/>
      <c r="W70" s="522"/>
      <c r="X70" s="446"/>
      <c r="Y70" s="446"/>
      <c r="Z70" s="446"/>
      <c r="AA70" s="449"/>
      <c r="AB70" s="449"/>
      <c r="AC70" s="449"/>
    </row>
    <row r="71" ht="18.75" customHeight="1">
      <c r="A71" s="446"/>
      <c r="B71" s="447"/>
      <c r="C71" s="447"/>
      <c r="D71" s="447"/>
      <c r="E71" s="447"/>
      <c r="F71" s="454"/>
      <c r="G71" s="454"/>
      <c r="H71" s="447"/>
      <c r="I71" s="460"/>
      <c r="J71" s="460"/>
      <c r="K71" s="449"/>
      <c r="L71" s="449"/>
      <c r="M71" s="449"/>
      <c r="N71" s="449"/>
      <c r="O71" s="446"/>
      <c r="P71" s="446"/>
      <c r="Q71" s="446"/>
      <c r="R71" s="449"/>
      <c r="S71" s="449"/>
      <c r="T71" s="449"/>
      <c r="U71" s="449"/>
      <c r="V71" s="452"/>
      <c r="W71" s="522"/>
      <c r="X71" s="446"/>
      <c r="Y71" s="446"/>
      <c r="Z71" s="446"/>
      <c r="AA71" s="449"/>
      <c r="AB71" s="449"/>
      <c r="AC71" s="449"/>
    </row>
    <row r="72" ht="18.75" customHeight="1">
      <c r="A72" s="446"/>
      <c r="B72" s="447"/>
      <c r="C72" s="447"/>
      <c r="D72" s="447"/>
      <c r="E72" s="447"/>
      <c r="F72" s="454"/>
      <c r="G72" s="454"/>
      <c r="H72" s="447"/>
      <c r="I72" s="460"/>
      <c r="J72" s="460"/>
      <c r="K72" s="449"/>
      <c r="L72" s="449"/>
      <c r="M72" s="449"/>
      <c r="N72" s="449"/>
      <c r="O72" s="446"/>
      <c r="P72" s="446"/>
      <c r="Q72" s="446"/>
      <c r="R72" s="449"/>
      <c r="S72" s="449"/>
      <c r="T72" s="449"/>
      <c r="U72" s="449"/>
      <c r="V72" s="452"/>
      <c r="W72" s="522"/>
      <c r="X72" s="446"/>
      <c r="Y72" s="446"/>
      <c r="Z72" s="446"/>
      <c r="AA72" s="449"/>
      <c r="AB72" s="449"/>
      <c r="AC72" s="449"/>
    </row>
    <row r="73" ht="18.75" customHeight="1">
      <c r="A73" s="446"/>
      <c r="B73" s="447"/>
      <c r="C73" s="447"/>
      <c r="D73" s="447"/>
      <c r="E73" s="447"/>
      <c r="F73" s="454"/>
      <c r="G73" s="454"/>
      <c r="H73" s="447"/>
      <c r="I73" s="460"/>
      <c r="J73" s="460"/>
      <c r="K73" s="449"/>
      <c r="L73" s="449"/>
      <c r="M73" s="449"/>
      <c r="N73" s="449"/>
      <c r="O73" s="446"/>
      <c r="P73" s="446"/>
      <c r="Q73" s="446"/>
      <c r="R73" s="449"/>
      <c r="S73" s="449"/>
      <c r="T73" s="449"/>
      <c r="U73" s="449"/>
      <c r="V73" s="452"/>
      <c r="W73" s="522"/>
      <c r="X73" s="446"/>
      <c r="Y73" s="446"/>
      <c r="Z73" s="446"/>
      <c r="AA73" s="449"/>
      <c r="AB73" s="449"/>
      <c r="AC73" s="449"/>
    </row>
    <row r="74" ht="18.75" customHeight="1">
      <c r="A74" s="446"/>
      <c r="B74" s="447"/>
      <c r="C74" s="447"/>
      <c r="D74" s="447"/>
      <c r="E74" s="447"/>
      <c r="F74" s="454"/>
      <c r="G74" s="454"/>
      <c r="H74" s="447"/>
      <c r="I74" s="460"/>
      <c r="J74" s="460"/>
      <c r="K74" s="449"/>
      <c r="L74" s="449"/>
      <c r="M74" s="449"/>
      <c r="N74" s="449"/>
      <c r="O74" s="446"/>
      <c r="P74" s="446"/>
      <c r="Q74" s="446"/>
      <c r="R74" s="449"/>
      <c r="S74" s="449"/>
      <c r="T74" s="449"/>
      <c r="U74" s="449"/>
      <c r="V74" s="452"/>
      <c r="W74" s="522"/>
      <c r="X74" s="446"/>
      <c r="Y74" s="446"/>
      <c r="Z74" s="446"/>
      <c r="AA74" s="449"/>
      <c r="AB74" s="449"/>
      <c r="AC74" s="449"/>
    </row>
    <row r="75" ht="18.75" customHeight="1">
      <c r="A75" s="446"/>
      <c r="B75" s="447"/>
      <c r="C75" s="447"/>
      <c r="D75" s="447"/>
      <c r="E75" s="447"/>
      <c r="F75" s="454"/>
      <c r="G75" s="454"/>
      <c r="H75" s="447"/>
      <c r="I75" s="460"/>
      <c r="J75" s="460"/>
      <c r="K75" s="449"/>
      <c r="L75" s="449"/>
      <c r="M75" s="449"/>
      <c r="N75" s="449"/>
      <c r="O75" s="446"/>
      <c r="P75" s="446"/>
      <c r="Q75" s="446"/>
      <c r="R75" s="449"/>
      <c r="S75" s="449"/>
      <c r="T75" s="449"/>
      <c r="U75" s="449"/>
      <c r="V75" s="452"/>
      <c r="W75" s="522"/>
      <c r="X75" s="446"/>
      <c r="Y75" s="446"/>
      <c r="Z75" s="446"/>
      <c r="AA75" s="449"/>
      <c r="AB75" s="449"/>
      <c r="AC75" s="449"/>
    </row>
    <row r="76" ht="18.75" customHeight="1">
      <c r="A76" s="446"/>
      <c r="B76" s="447"/>
      <c r="C76" s="447"/>
      <c r="D76" s="447"/>
      <c r="E76" s="447"/>
      <c r="F76" s="454"/>
      <c r="G76" s="454"/>
      <c r="H76" s="447"/>
      <c r="I76" s="460"/>
      <c r="J76" s="460"/>
      <c r="K76" s="449"/>
      <c r="L76" s="449"/>
      <c r="M76" s="449"/>
      <c r="N76" s="449"/>
      <c r="O76" s="446"/>
      <c r="P76" s="446"/>
      <c r="Q76" s="446"/>
      <c r="R76" s="449"/>
      <c r="S76" s="449"/>
      <c r="T76" s="449"/>
      <c r="U76" s="449"/>
      <c r="V76" s="452"/>
      <c r="W76" s="522"/>
      <c r="X76" s="446"/>
      <c r="Y76" s="446"/>
      <c r="Z76" s="446"/>
      <c r="AA76" s="449"/>
      <c r="AB76" s="449"/>
      <c r="AC76" s="449"/>
    </row>
    <row r="77" ht="18.75" customHeight="1">
      <c r="A77" s="446"/>
      <c r="B77" s="447"/>
      <c r="C77" s="447"/>
      <c r="D77" s="447"/>
      <c r="E77" s="447"/>
      <c r="F77" s="454"/>
      <c r="G77" s="454"/>
      <c r="H77" s="447"/>
      <c r="I77" s="460"/>
      <c r="J77" s="460"/>
      <c r="K77" s="449"/>
      <c r="L77" s="449"/>
      <c r="M77" s="449"/>
      <c r="N77" s="449"/>
      <c r="O77" s="446"/>
      <c r="P77" s="446"/>
      <c r="Q77" s="446"/>
      <c r="R77" s="449"/>
      <c r="S77" s="449"/>
      <c r="T77" s="449"/>
      <c r="U77" s="449"/>
      <c r="V77" s="452"/>
      <c r="W77" s="522"/>
      <c r="X77" s="446"/>
      <c r="Y77" s="446"/>
      <c r="Z77" s="446"/>
      <c r="AA77" s="449"/>
      <c r="AB77" s="449"/>
      <c r="AC77" s="449"/>
    </row>
    <row r="78" ht="18.75" customHeight="1">
      <c r="A78" s="446"/>
      <c r="B78" s="447"/>
      <c r="C78" s="447"/>
      <c r="D78" s="447"/>
      <c r="E78" s="447"/>
      <c r="F78" s="454"/>
      <c r="G78" s="454"/>
      <c r="H78" s="447"/>
      <c r="I78" s="460"/>
      <c r="J78" s="460"/>
      <c r="K78" s="449"/>
      <c r="L78" s="449"/>
      <c r="M78" s="449"/>
      <c r="N78" s="449"/>
      <c r="O78" s="446"/>
      <c r="P78" s="446"/>
      <c r="Q78" s="446"/>
      <c r="R78" s="449"/>
      <c r="S78" s="449"/>
      <c r="T78" s="449"/>
      <c r="U78" s="449"/>
      <c r="V78" s="452"/>
      <c r="W78" s="522"/>
      <c r="X78" s="446"/>
      <c r="Y78" s="446"/>
      <c r="Z78" s="446"/>
      <c r="AA78" s="449"/>
      <c r="AB78" s="449"/>
      <c r="AC78" s="449"/>
    </row>
    <row r="79" ht="18.75" customHeight="1">
      <c r="A79" s="446"/>
      <c r="B79" s="447"/>
      <c r="C79" s="447"/>
      <c r="D79" s="447"/>
      <c r="E79" s="447"/>
      <c r="F79" s="454"/>
      <c r="G79" s="454"/>
      <c r="H79" s="447"/>
      <c r="I79" s="460"/>
      <c r="J79" s="460"/>
      <c r="K79" s="449"/>
      <c r="L79" s="449"/>
      <c r="M79" s="449"/>
      <c r="N79" s="449"/>
      <c r="O79" s="446"/>
      <c r="P79" s="446"/>
      <c r="Q79" s="446"/>
      <c r="R79" s="449"/>
      <c r="S79" s="449"/>
      <c r="T79" s="449"/>
      <c r="U79" s="449"/>
      <c r="V79" s="452"/>
      <c r="W79" s="522"/>
      <c r="X79" s="446"/>
      <c r="Y79" s="446"/>
      <c r="Z79" s="446"/>
      <c r="AA79" s="449"/>
      <c r="AB79" s="449"/>
      <c r="AC79" s="449"/>
    </row>
    <row r="80" ht="18.75" customHeight="1">
      <c r="A80" s="446"/>
      <c r="B80" s="447"/>
      <c r="C80" s="447"/>
      <c r="D80" s="447"/>
      <c r="E80" s="447"/>
      <c r="F80" s="454"/>
      <c r="G80" s="454"/>
      <c r="H80" s="447"/>
      <c r="I80" s="460"/>
      <c r="J80" s="460"/>
      <c r="K80" s="449"/>
      <c r="L80" s="449"/>
      <c r="M80" s="449"/>
      <c r="N80" s="449"/>
      <c r="O80" s="446"/>
      <c r="P80" s="446"/>
      <c r="Q80" s="446"/>
      <c r="R80" s="449"/>
      <c r="S80" s="449"/>
      <c r="T80" s="449"/>
      <c r="U80" s="449"/>
      <c r="V80" s="452"/>
      <c r="W80" s="522"/>
      <c r="X80" s="446"/>
      <c r="Y80" s="446"/>
      <c r="Z80" s="446"/>
      <c r="AA80" s="449"/>
      <c r="AB80" s="449"/>
      <c r="AC80" s="449"/>
    </row>
    <row r="81" ht="18.75" customHeight="1">
      <c r="A81" s="446"/>
      <c r="B81" s="447"/>
      <c r="C81" s="447"/>
      <c r="D81" s="447"/>
      <c r="E81" s="447"/>
      <c r="F81" s="454"/>
      <c r="G81" s="454"/>
      <c r="H81" s="447"/>
      <c r="I81" s="460"/>
      <c r="J81" s="460"/>
      <c r="K81" s="449"/>
      <c r="L81" s="449"/>
      <c r="M81" s="449"/>
      <c r="N81" s="449"/>
      <c r="O81" s="446"/>
      <c r="P81" s="446"/>
      <c r="Q81" s="446"/>
      <c r="R81" s="449"/>
      <c r="S81" s="449"/>
      <c r="T81" s="449"/>
      <c r="U81" s="449"/>
      <c r="V81" s="452"/>
      <c r="W81" s="522"/>
      <c r="X81" s="446"/>
      <c r="Y81" s="446"/>
      <c r="Z81" s="446"/>
      <c r="AA81" s="449"/>
      <c r="AB81" s="449"/>
      <c r="AC81" s="449"/>
    </row>
    <row r="82" ht="18.75" customHeight="1">
      <c r="A82" s="446"/>
      <c r="B82" s="447"/>
      <c r="C82" s="447"/>
      <c r="D82" s="447"/>
      <c r="E82" s="447"/>
      <c r="F82" s="454"/>
      <c r="G82" s="454"/>
      <c r="H82" s="447"/>
      <c r="I82" s="460"/>
      <c r="J82" s="460"/>
      <c r="K82" s="449"/>
      <c r="L82" s="449"/>
      <c r="M82" s="449"/>
      <c r="N82" s="449"/>
      <c r="O82" s="446"/>
      <c r="P82" s="446"/>
      <c r="Q82" s="446"/>
      <c r="R82" s="449"/>
      <c r="S82" s="449"/>
      <c r="T82" s="449"/>
      <c r="U82" s="449"/>
      <c r="V82" s="452"/>
      <c r="W82" s="522"/>
      <c r="X82" s="446"/>
      <c r="Y82" s="446"/>
      <c r="Z82" s="446"/>
      <c r="AA82" s="449"/>
      <c r="AB82" s="449"/>
      <c r="AC82" s="449"/>
    </row>
    <row r="83" ht="18.75" customHeight="1">
      <c r="A83" s="446"/>
      <c r="B83" s="447"/>
      <c r="C83" s="447"/>
      <c r="D83" s="447"/>
      <c r="E83" s="447"/>
      <c r="F83" s="454"/>
      <c r="G83" s="454"/>
      <c r="H83" s="447"/>
      <c r="I83" s="460"/>
      <c r="J83" s="460"/>
      <c r="K83" s="449"/>
      <c r="L83" s="449"/>
      <c r="M83" s="449"/>
      <c r="N83" s="449"/>
      <c r="O83" s="446"/>
      <c r="P83" s="446"/>
      <c r="Q83" s="446"/>
      <c r="R83" s="449"/>
      <c r="S83" s="449"/>
      <c r="T83" s="449"/>
      <c r="U83" s="449"/>
      <c r="V83" s="452"/>
      <c r="W83" s="522"/>
      <c r="X83" s="446"/>
      <c r="Y83" s="446"/>
      <c r="Z83" s="446"/>
      <c r="AA83" s="449"/>
      <c r="AB83" s="449"/>
      <c r="AC83" s="449"/>
    </row>
    <row r="84" ht="18.75" customHeight="1">
      <c r="A84" s="446"/>
      <c r="B84" s="447"/>
      <c r="C84" s="447"/>
      <c r="D84" s="447"/>
      <c r="E84" s="447"/>
      <c r="F84" s="454"/>
      <c r="G84" s="454"/>
      <c r="H84" s="447"/>
      <c r="I84" s="460"/>
      <c r="J84" s="460"/>
      <c r="K84" s="449"/>
      <c r="L84" s="449"/>
      <c r="M84" s="449"/>
      <c r="N84" s="449"/>
      <c r="O84" s="446"/>
      <c r="P84" s="446"/>
      <c r="Q84" s="446"/>
      <c r="R84" s="449"/>
      <c r="S84" s="449"/>
      <c r="T84" s="449"/>
      <c r="U84" s="449"/>
      <c r="V84" s="452"/>
      <c r="W84" s="522"/>
      <c r="X84" s="446"/>
      <c r="Y84" s="446"/>
      <c r="Z84" s="446"/>
      <c r="AA84" s="449"/>
      <c r="AB84" s="449"/>
      <c r="AC84" s="449"/>
    </row>
    <row r="85" ht="18.75" customHeight="1">
      <c r="A85" s="446"/>
      <c r="B85" s="447"/>
      <c r="C85" s="447"/>
      <c r="D85" s="447"/>
      <c r="E85" s="447"/>
      <c r="F85" s="454"/>
      <c r="G85" s="454"/>
      <c r="H85" s="447"/>
      <c r="I85" s="460"/>
      <c r="J85" s="460"/>
      <c r="K85" s="449"/>
      <c r="L85" s="449"/>
      <c r="M85" s="449"/>
      <c r="N85" s="449"/>
      <c r="O85" s="446"/>
      <c r="P85" s="446"/>
      <c r="Q85" s="446"/>
      <c r="R85" s="449"/>
      <c r="S85" s="449"/>
      <c r="T85" s="449"/>
      <c r="U85" s="449"/>
      <c r="V85" s="452"/>
      <c r="W85" s="522"/>
      <c r="X85" s="446"/>
      <c r="Y85" s="446"/>
      <c r="Z85" s="446"/>
      <c r="AA85" s="449"/>
      <c r="AB85" s="449"/>
      <c r="AC85" s="449"/>
    </row>
    <row r="86" ht="18.75" customHeight="1">
      <c r="A86" s="446"/>
      <c r="B86" s="447"/>
      <c r="C86" s="447"/>
      <c r="D86" s="447"/>
      <c r="E86" s="447"/>
      <c r="F86" s="454"/>
      <c r="G86" s="454"/>
      <c r="H86" s="447"/>
      <c r="I86" s="460"/>
      <c r="J86" s="460"/>
      <c r="K86" s="449"/>
      <c r="L86" s="449"/>
      <c r="M86" s="449"/>
      <c r="N86" s="449"/>
      <c r="O86" s="446"/>
      <c r="P86" s="446"/>
      <c r="Q86" s="446"/>
      <c r="R86" s="449"/>
      <c r="S86" s="449"/>
      <c r="T86" s="449"/>
      <c r="U86" s="449"/>
      <c r="V86" s="452"/>
      <c r="W86" s="522"/>
      <c r="X86" s="446"/>
      <c r="Y86" s="446"/>
      <c r="Z86" s="446"/>
      <c r="AA86" s="449"/>
      <c r="AB86" s="449"/>
      <c r="AC86" s="449"/>
    </row>
    <row r="87" ht="18.75" customHeight="1">
      <c r="A87" s="446"/>
      <c r="B87" s="447"/>
      <c r="C87" s="447"/>
      <c r="D87" s="447"/>
      <c r="E87" s="447"/>
      <c r="F87" s="454"/>
      <c r="G87" s="454"/>
      <c r="H87" s="447"/>
      <c r="I87" s="460"/>
      <c r="J87" s="460"/>
      <c r="K87" s="449"/>
      <c r="L87" s="449"/>
      <c r="M87" s="449"/>
      <c r="N87" s="449"/>
      <c r="O87" s="446"/>
      <c r="P87" s="446"/>
      <c r="Q87" s="446"/>
      <c r="R87" s="449"/>
      <c r="S87" s="449"/>
      <c r="T87" s="449"/>
      <c r="U87" s="449"/>
      <c r="V87" s="452"/>
      <c r="W87" s="522"/>
      <c r="X87" s="446"/>
      <c r="Y87" s="446"/>
      <c r="Z87" s="446"/>
      <c r="AA87" s="449"/>
      <c r="AB87" s="449"/>
      <c r="AC87" s="449"/>
    </row>
    <row r="88" ht="18.75" customHeight="1">
      <c r="A88" s="446"/>
      <c r="B88" s="447"/>
      <c r="C88" s="447"/>
      <c r="D88" s="447"/>
      <c r="E88" s="447"/>
      <c r="F88" s="454"/>
      <c r="G88" s="454"/>
      <c r="H88" s="447"/>
      <c r="I88" s="460"/>
      <c r="J88" s="460"/>
      <c r="K88" s="449"/>
      <c r="L88" s="449"/>
      <c r="M88" s="449"/>
      <c r="N88" s="449"/>
      <c r="O88" s="446"/>
      <c r="P88" s="446"/>
      <c r="Q88" s="446"/>
      <c r="R88" s="449"/>
      <c r="S88" s="449"/>
      <c r="T88" s="449"/>
      <c r="U88" s="449"/>
      <c r="V88" s="452"/>
      <c r="W88" s="522"/>
      <c r="X88" s="446"/>
      <c r="Y88" s="446"/>
      <c r="Z88" s="446"/>
      <c r="AA88" s="449"/>
      <c r="AB88" s="449"/>
      <c r="AC88" s="449"/>
    </row>
    <row r="89" ht="18.75" customHeight="1">
      <c r="A89" s="446"/>
      <c r="B89" s="447"/>
      <c r="C89" s="447"/>
      <c r="D89" s="447"/>
      <c r="E89" s="447"/>
      <c r="F89" s="454"/>
      <c r="G89" s="454"/>
      <c r="H89" s="447"/>
      <c r="I89" s="460"/>
      <c r="J89" s="460"/>
      <c r="K89" s="449"/>
      <c r="L89" s="449"/>
      <c r="M89" s="449"/>
      <c r="N89" s="449"/>
      <c r="O89" s="446"/>
      <c r="P89" s="446"/>
      <c r="Q89" s="446"/>
      <c r="R89" s="449"/>
      <c r="S89" s="449"/>
      <c r="T89" s="449"/>
      <c r="U89" s="449"/>
      <c r="V89" s="452"/>
      <c r="W89" s="522"/>
      <c r="X89" s="446"/>
      <c r="Y89" s="446"/>
      <c r="Z89" s="446"/>
      <c r="AA89" s="449"/>
      <c r="AB89" s="449"/>
      <c r="AC89" s="449"/>
    </row>
    <row r="90" ht="18.75" customHeight="1">
      <c r="A90" s="446"/>
      <c r="B90" s="447"/>
      <c r="C90" s="447"/>
      <c r="D90" s="447"/>
      <c r="E90" s="447"/>
      <c r="F90" s="454"/>
      <c r="G90" s="454"/>
      <c r="H90" s="447"/>
      <c r="I90" s="460"/>
      <c r="J90" s="460"/>
      <c r="K90" s="449"/>
      <c r="L90" s="449"/>
      <c r="M90" s="449"/>
      <c r="N90" s="449"/>
      <c r="O90" s="446"/>
      <c r="P90" s="446"/>
      <c r="Q90" s="446"/>
      <c r="R90" s="449"/>
      <c r="S90" s="449"/>
      <c r="T90" s="449"/>
      <c r="U90" s="449"/>
      <c r="V90" s="452"/>
      <c r="W90" s="522"/>
      <c r="X90" s="446"/>
      <c r="Y90" s="446"/>
      <c r="Z90" s="446"/>
      <c r="AA90" s="449"/>
      <c r="AB90" s="449"/>
      <c r="AC90" s="449"/>
    </row>
    <row r="91" ht="18.75" customHeight="1">
      <c r="A91" s="446"/>
      <c r="B91" s="447"/>
      <c r="C91" s="447"/>
      <c r="D91" s="447"/>
      <c r="E91" s="447"/>
      <c r="F91" s="454"/>
      <c r="G91" s="454"/>
      <c r="H91" s="447"/>
      <c r="I91" s="460"/>
      <c r="J91" s="460"/>
      <c r="K91" s="449"/>
      <c r="L91" s="449"/>
      <c r="M91" s="449"/>
      <c r="N91" s="449"/>
      <c r="O91" s="446"/>
      <c r="P91" s="446"/>
      <c r="Q91" s="446"/>
      <c r="R91" s="449"/>
      <c r="S91" s="449"/>
      <c r="T91" s="449"/>
      <c r="U91" s="449"/>
      <c r="V91" s="452"/>
      <c r="W91" s="522"/>
      <c r="X91" s="446"/>
      <c r="Y91" s="446"/>
      <c r="Z91" s="446"/>
      <c r="AA91" s="449"/>
      <c r="AB91" s="449"/>
      <c r="AC91" s="449"/>
    </row>
    <row r="92" ht="18.75" customHeight="1">
      <c r="A92" s="446"/>
      <c r="B92" s="447"/>
      <c r="C92" s="447"/>
      <c r="D92" s="447"/>
      <c r="E92" s="447"/>
      <c r="F92" s="454"/>
      <c r="G92" s="454"/>
      <c r="H92" s="447"/>
      <c r="I92" s="460"/>
      <c r="J92" s="460"/>
      <c r="K92" s="449"/>
      <c r="L92" s="449"/>
      <c r="M92" s="449"/>
      <c r="N92" s="449"/>
      <c r="O92" s="446"/>
      <c r="P92" s="446"/>
      <c r="Q92" s="446"/>
      <c r="R92" s="449"/>
      <c r="S92" s="449"/>
      <c r="T92" s="449"/>
      <c r="U92" s="449"/>
      <c r="V92" s="452"/>
      <c r="W92" s="522"/>
      <c r="X92" s="446"/>
      <c r="Y92" s="446"/>
      <c r="Z92" s="446"/>
      <c r="AA92" s="449"/>
      <c r="AB92" s="449"/>
      <c r="AC92" s="449"/>
    </row>
    <row r="93" ht="18.75" customHeight="1">
      <c r="A93" s="446"/>
      <c r="B93" s="447"/>
      <c r="C93" s="447"/>
      <c r="D93" s="447"/>
      <c r="E93" s="447"/>
      <c r="F93" s="454"/>
      <c r="G93" s="454"/>
      <c r="H93" s="447"/>
      <c r="I93" s="460"/>
      <c r="J93" s="460"/>
      <c r="K93" s="449"/>
      <c r="L93" s="449"/>
      <c r="M93" s="449"/>
      <c r="N93" s="449"/>
      <c r="O93" s="446"/>
      <c r="P93" s="446"/>
      <c r="Q93" s="446"/>
      <c r="R93" s="449"/>
      <c r="S93" s="449"/>
      <c r="T93" s="449"/>
      <c r="U93" s="449"/>
      <c r="V93" s="452"/>
      <c r="W93" s="522"/>
      <c r="X93" s="446"/>
      <c r="Y93" s="446"/>
      <c r="Z93" s="446"/>
      <c r="AA93" s="449"/>
      <c r="AB93" s="449"/>
      <c r="AC93" s="449"/>
    </row>
    <row r="94" ht="18.75" customHeight="1">
      <c r="A94" s="446"/>
      <c r="B94" s="447"/>
      <c r="C94" s="447"/>
      <c r="D94" s="447"/>
      <c r="E94" s="447"/>
      <c r="F94" s="454"/>
      <c r="G94" s="454"/>
      <c r="H94" s="447"/>
      <c r="I94" s="460"/>
      <c r="J94" s="460"/>
      <c r="K94" s="449"/>
      <c r="L94" s="449"/>
      <c r="M94" s="449"/>
      <c r="N94" s="449"/>
      <c r="O94" s="446"/>
      <c r="P94" s="446"/>
      <c r="Q94" s="446"/>
      <c r="R94" s="449"/>
      <c r="S94" s="449"/>
      <c r="T94" s="449"/>
      <c r="U94" s="449"/>
      <c r="V94" s="452"/>
      <c r="W94" s="522"/>
      <c r="X94" s="446"/>
      <c r="Y94" s="446"/>
      <c r="Z94" s="446"/>
      <c r="AA94" s="449"/>
      <c r="AB94" s="449"/>
      <c r="AC94" s="449"/>
    </row>
    <row r="95" ht="18.75" customHeight="1">
      <c r="A95" s="446"/>
      <c r="B95" s="447"/>
      <c r="C95" s="447"/>
      <c r="D95" s="447"/>
      <c r="E95" s="447"/>
      <c r="F95" s="454"/>
      <c r="G95" s="454"/>
      <c r="H95" s="447"/>
      <c r="I95" s="460"/>
      <c r="J95" s="460"/>
      <c r="K95" s="449"/>
      <c r="L95" s="449"/>
      <c r="M95" s="449"/>
      <c r="N95" s="449"/>
      <c r="O95" s="446"/>
      <c r="P95" s="446"/>
      <c r="Q95" s="446"/>
      <c r="R95" s="449"/>
      <c r="S95" s="449"/>
      <c r="T95" s="449"/>
      <c r="U95" s="449"/>
      <c r="V95" s="452"/>
      <c r="W95" s="522"/>
      <c r="X95" s="446"/>
      <c r="Y95" s="446"/>
      <c r="Z95" s="446"/>
      <c r="AA95" s="449"/>
      <c r="AB95" s="449"/>
      <c r="AC95" s="449"/>
    </row>
    <row r="96" ht="18.75" customHeight="1">
      <c r="A96" s="446"/>
      <c r="B96" s="447"/>
      <c r="C96" s="447"/>
      <c r="D96" s="447"/>
      <c r="E96" s="447"/>
      <c r="F96" s="454"/>
      <c r="G96" s="454"/>
      <c r="H96" s="447"/>
      <c r="I96" s="460"/>
      <c r="J96" s="460"/>
      <c r="K96" s="449"/>
      <c r="L96" s="449"/>
      <c r="M96" s="449"/>
      <c r="N96" s="449"/>
      <c r="O96" s="446"/>
      <c r="P96" s="446"/>
      <c r="Q96" s="446"/>
      <c r="R96" s="449"/>
      <c r="S96" s="449"/>
      <c r="T96" s="449"/>
      <c r="U96" s="449"/>
      <c r="V96" s="452"/>
      <c r="W96" s="522"/>
      <c r="X96" s="446"/>
      <c r="Y96" s="446"/>
      <c r="Z96" s="446"/>
      <c r="AA96" s="449"/>
      <c r="AB96" s="449"/>
      <c r="AC96" s="449"/>
    </row>
    <row r="97" ht="18.75" customHeight="1">
      <c r="A97" s="446"/>
      <c r="B97" s="447"/>
      <c r="C97" s="447"/>
      <c r="D97" s="447"/>
      <c r="E97" s="447"/>
      <c r="F97" s="454"/>
      <c r="G97" s="454"/>
      <c r="H97" s="447"/>
      <c r="I97" s="460"/>
      <c r="J97" s="460"/>
      <c r="K97" s="449"/>
      <c r="L97" s="449"/>
      <c r="M97" s="449"/>
      <c r="N97" s="449"/>
      <c r="O97" s="446"/>
      <c r="P97" s="446"/>
      <c r="Q97" s="446"/>
      <c r="R97" s="449"/>
      <c r="S97" s="449"/>
      <c r="T97" s="449"/>
      <c r="U97" s="449"/>
      <c r="V97" s="452"/>
      <c r="W97" s="522"/>
      <c r="X97" s="446"/>
      <c r="Y97" s="446"/>
      <c r="Z97" s="446"/>
      <c r="AA97" s="449"/>
      <c r="AB97" s="449"/>
      <c r="AC97" s="449"/>
    </row>
    <row r="98" ht="18.75" customHeight="1">
      <c r="A98" s="446"/>
      <c r="B98" s="447"/>
      <c r="C98" s="447"/>
      <c r="D98" s="447"/>
      <c r="E98" s="447"/>
      <c r="F98" s="454"/>
      <c r="G98" s="454"/>
      <c r="H98" s="447"/>
      <c r="I98" s="460"/>
      <c r="J98" s="460"/>
      <c r="K98" s="449"/>
      <c r="L98" s="449"/>
      <c r="M98" s="449"/>
      <c r="N98" s="449"/>
      <c r="O98" s="446"/>
      <c r="P98" s="446"/>
      <c r="Q98" s="446"/>
      <c r="R98" s="449"/>
      <c r="S98" s="449"/>
      <c r="T98" s="449"/>
      <c r="U98" s="449"/>
      <c r="V98" s="452"/>
      <c r="W98" s="522"/>
      <c r="X98" s="446"/>
      <c r="Y98" s="446"/>
      <c r="Z98" s="446"/>
      <c r="AA98" s="449"/>
      <c r="AB98" s="449"/>
      <c r="AC98" s="449"/>
    </row>
    <row r="99" ht="18.75" customHeight="1">
      <c r="A99" s="446"/>
      <c r="B99" s="447"/>
      <c r="C99" s="447"/>
      <c r="D99" s="447"/>
      <c r="E99" s="447"/>
      <c r="F99" s="454"/>
      <c r="G99" s="454"/>
      <c r="H99" s="447"/>
      <c r="I99" s="460"/>
      <c r="J99" s="460"/>
      <c r="K99" s="449"/>
      <c r="L99" s="449"/>
      <c r="M99" s="449"/>
      <c r="N99" s="449"/>
      <c r="O99" s="446"/>
      <c r="P99" s="446"/>
      <c r="Q99" s="446"/>
      <c r="R99" s="449"/>
      <c r="S99" s="449"/>
      <c r="T99" s="449"/>
      <c r="U99" s="449"/>
      <c r="V99" s="452"/>
      <c r="W99" s="522"/>
      <c r="X99" s="446"/>
      <c r="Y99" s="446"/>
      <c r="Z99" s="446"/>
      <c r="AA99" s="449"/>
      <c r="AB99" s="449"/>
      <c r="AC99" s="449"/>
    </row>
    <row r="100" ht="18.75" customHeight="1">
      <c r="A100" s="446"/>
      <c r="B100" s="447"/>
      <c r="C100" s="447"/>
      <c r="D100" s="447"/>
      <c r="E100" s="447"/>
      <c r="F100" s="454"/>
      <c r="G100" s="454"/>
      <c r="H100" s="447"/>
      <c r="I100" s="460"/>
      <c r="J100" s="460"/>
      <c r="K100" s="449"/>
      <c r="L100" s="449"/>
      <c r="M100" s="449"/>
      <c r="N100" s="449"/>
      <c r="O100" s="446"/>
      <c r="P100" s="446"/>
      <c r="Q100" s="446"/>
      <c r="R100" s="449"/>
      <c r="S100" s="449"/>
      <c r="T100" s="449"/>
      <c r="U100" s="449"/>
      <c r="V100" s="452"/>
      <c r="W100" s="522"/>
      <c r="X100" s="446"/>
      <c r="Y100" s="446"/>
      <c r="Z100" s="446"/>
      <c r="AA100" s="449"/>
      <c r="AB100" s="449"/>
      <c r="AC100" s="449"/>
    </row>
    <row r="101" ht="18.75" customHeight="1">
      <c r="A101" s="446"/>
      <c r="B101" s="447"/>
      <c r="C101" s="447"/>
      <c r="D101" s="447"/>
      <c r="E101" s="447"/>
      <c r="F101" s="454"/>
      <c r="G101" s="454"/>
      <c r="H101" s="447"/>
      <c r="I101" s="460"/>
      <c r="J101" s="460"/>
      <c r="K101" s="449"/>
      <c r="L101" s="449"/>
      <c r="M101" s="449"/>
      <c r="N101" s="449"/>
      <c r="O101" s="446"/>
      <c r="P101" s="446"/>
      <c r="Q101" s="446"/>
      <c r="R101" s="449"/>
      <c r="S101" s="449"/>
      <c r="T101" s="449"/>
      <c r="U101" s="449"/>
      <c r="V101" s="452"/>
      <c r="W101" s="522"/>
      <c r="X101" s="446"/>
      <c r="Y101" s="446"/>
      <c r="Z101" s="446"/>
      <c r="AA101" s="449"/>
      <c r="AB101" s="449"/>
      <c r="AC101" s="449"/>
    </row>
    <row r="102" ht="18.75" customHeight="1">
      <c r="A102" s="446"/>
      <c r="B102" s="447"/>
      <c r="C102" s="447"/>
      <c r="D102" s="447"/>
      <c r="E102" s="447"/>
      <c r="F102" s="454"/>
      <c r="G102" s="454"/>
      <c r="H102" s="447"/>
      <c r="I102" s="460"/>
      <c r="J102" s="460"/>
      <c r="K102" s="449"/>
      <c r="L102" s="449"/>
      <c r="M102" s="449"/>
      <c r="N102" s="449"/>
      <c r="O102" s="446"/>
      <c r="P102" s="446"/>
      <c r="Q102" s="446"/>
      <c r="R102" s="449"/>
      <c r="S102" s="449"/>
      <c r="T102" s="449"/>
      <c r="U102" s="449"/>
      <c r="V102" s="452"/>
      <c r="W102" s="522"/>
      <c r="X102" s="446"/>
      <c r="Y102" s="446"/>
      <c r="Z102" s="446"/>
      <c r="AA102" s="449"/>
      <c r="AB102" s="449"/>
      <c r="AC102" s="449"/>
    </row>
    <row r="103" ht="18.75" customHeight="1">
      <c r="A103" s="446"/>
      <c r="B103" s="447"/>
      <c r="C103" s="447"/>
      <c r="D103" s="447"/>
      <c r="E103" s="447"/>
      <c r="F103" s="454"/>
      <c r="G103" s="454"/>
      <c r="H103" s="447"/>
      <c r="I103" s="460"/>
      <c r="J103" s="460"/>
      <c r="K103" s="449"/>
      <c r="L103" s="449"/>
      <c r="M103" s="449"/>
      <c r="N103" s="449"/>
      <c r="O103" s="446"/>
      <c r="P103" s="446"/>
      <c r="Q103" s="446"/>
      <c r="R103" s="449"/>
      <c r="S103" s="449"/>
      <c r="T103" s="449"/>
      <c r="U103" s="449"/>
      <c r="V103" s="452"/>
      <c r="W103" s="522"/>
      <c r="X103" s="446"/>
      <c r="Y103" s="446"/>
      <c r="Z103" s="446"/>
      <c r="AA103" s="449"/>
      <c r="AB103" s="449"/>
      <c r="AC103" s="449"/>
    </row>
    <row r="104" ht="18.75" customHeight="1">
      <c r="A104" s="446"/>
      <c r="B104" s="447"/>
      <c r="C104" s="447"/>
      <c r="D104" s="447"/>
      <c r="E104" s="447"/>
      <c r="F104" s="454"/>
      <c r="G104" s="454"/>
      <c r="H104" s="447"/>
      <c r="I104" s="460"/>
      <c r="J104" s="460"/>
      <c r="K104" s="449"/>
      <c r="L104" s="449"/>
      <c r="M104" s="449"/>
      <c r="N104" s="449"/>
      <c r="O104" s="446"/>
      <c r="P104" s="446"/>
      <c r="Q104" s="446"/>
      <c r="R104" s="449"/>
      <c r="S104" s="449"/>
      <c r="T104" s="449"/>
      <c r="U104" s="449"/>
      <c r="V104" s="452"/>
      <c r="W104" s="522"/>
      <c r="X104" s="446"/>
      <c r="Y104" s="446"/>
      <c r="Z104" s="446"/>
      <c r="AA104" s="449"/>
      <c r="AB104" s="449"/>
      <c r="AC104" s="449"/>
    </row>
    <row r="105" ht="18.75" customHeight="1">
      <c r="A105" s="446"/>
      <c r="B105" s="447"/>
      <c r="C105" s="447"/>
      <c r="D105" s="447"/>
      <c r="E105" s="447"/>
      <c r="F105" s="454"/>
      <c r="G105" s="454"/>
      <c r="H105" s="447"/>
      <c r="I105" s="460"/>
      <c r="J105" s="460"/>
      <c r="K105" s="449"/>
      <c r="L105" s="449"/>
      <c r="M105" s="449"/>
      <c r="N105" s="449"/>
      <c r="O105" s="446"/>
      <c r="P105" s="446"/>
      <c r="Q105" s="446"/>
      <c r="R105" s="449"/>
      <c r="S105" s="449"/>
      <c r="T105" s="449"/>
      <c r="U105" s="449"/>
      <c r="V105" s="452"/>
      <c r="W105" s="522"/>
      <c r="X105" s="446"/>
      <c r="Y105" s="446"/>
      <c r="Z105" s="446"/>
      <c r="AA105" s="449"/>
      <c r="AB105" s="449"/>
      <c r="AC105" s="449"/>
    </row>
    <row r="106" ht="18.75" customHeight="1">
      <c r="A106" s="446"/>
      <c r="B106" s="447"/>
      <c r="C106" s="447"/>
      <c r="D106" s="447"/>
      <c r="E106" s="447"/>
      <c r="F106" s="454"/>
      <c r="G106" s="454"/>
      <c r="H106" s="447"/>
      <c r="I106" s="460"/>
      <c r="J106" s="460"/>
      <c r="K106" s="449"/>
      <c r="L106" s="449"/>
      <c r="M106" s="449"/>
      <c r="N106" s="449"/>
      <c r="O106" s="446"/>
      <c r="P106" s="446"/>
      <c r="Q106" s="446"/>
      <c r="R106" s="449"/>
      <c r="S106" s="449"/>
      <c r="T106" s="449"/>
      <c r="U106" s="449"/>
      <c r="V106" s="452"/>
      <c r="W106" s="522"/>
      <c r="X106" s="446"/>
      <c r="Y106" s="446"/>
      <c r="Z106" s="446"/>
      <c r="AA106" s="449"/>
      <c r="AB106" s="449"/>
      <c r="AC106" s="449"/>
    </row>
    <row r="107" ht="18.75" customHeight="1">
      <c r="A107" s="446"/>
      <c r="B107" s="447"/>
      <c r="C107" s="447"/>
      <c r="D107" s="447"/>
      <c r="E107" s="447"/>
      <c r="F107" s="454"/>
      <c r="G107" s="454"/>
      <c r="H107" s="447"/>
      <c r="I107" s="460"/>
      <c r="J107" s="460"/>
      <c r="K107" s="449"/>
      <c r="L107" s="449"/>
      <c r="M107" s="449"/>
      <c r="N107" s="449"/>
      <c r="O107" s="446"/>
      <c r="P107" s="446"/>
      <c r="Q107" s="446"/>
      <c r="R107" s="449"/>
      <c r="S107" s="449"/>
      <c r="T107" s="449"/>
      <c r="U107" s="449"/>
      <c r="V107" s="452"/>
      <c r="W107" s="522"/>
      <c r="X107" s="446"/>
      <c r="Y107" s="446"/>
      <c r="Z107" s="446"/>
      <c r="AA107" s="449"/>
      <c r="AB107" s="449"/>
      <c r="AC107" s="449"/>
    </row>
    <row r="108" ht="18.75" customHeight="1">
      <c r="A108" s="446"/>
      <c r="B108" s="447"/>
      <c r="C108" s="447"/>
      <c r="D108" s="447"/>
      <c r="E108" s="447"/>
      <c r="F108" s="454"/>
      <c r="G108" s="454"/>
      <c r="H108" s="447"/>
      <c r="I108" s="460"/>
      <c r="J108" s="460"/>
      <c r="K108" s="449"/>
      <c r="L108" s="449"/>
      <c r="M108" s="449"/>
      <c r="N108" s="449"/>
      <c r="O108" s="446"/>
      <c r="P108" s="446"/>
      <c r="Q108" s="446"/>
      <c r="R108" s="449"/>
      <c r="S108" s="449"/>
      <c r="T108" s="449"/>
      <c r="U108" s="449"/>
      <c r="V108" s="452"/>
      <c r="W108" s="522"/>
      <c r="X108" s="446"/>
      <c r="Y108" s="446"/>
      <c r="Z108" s="446"/>
      <c r="AA108" s="449"/>
      <c r="AB108" s="449"/>
      <c r="AC108" s="449"/>
    </row>
    <row r="109" ht="18.75" customHeight="1">
      <c r="A109" s="446"/>
      <c r="B109" s="447"/>
      <c r="C109" s="447"/>
      <c r="D109" s="447"/>
      <c r="E109" s="447"/>
      <c r="F109" s="454"/>
      <c r="G109" s="454"/>
      <c r="H109" s="447"/>
      <c r="I109" s="460"/>
      <c r="J109" s="460"/>
      <c r="K109" s="449"/>
      <c r="L109" s="449"/>
      <c r="M109" s="449"/>
      <c r="N109" s="449"/>
      <c r="O109" s="446"/>
      <c r="P109" s="446"/>
      <c r="Q109" s="446"/>
      <c r="R109" s="449"/>
      <c r="S109" s="449"/>
      <c r="T109" s="449"/>
      <c r="U109" s="449"/>
      <c r="V109" s="452"/>
      <c r="W109" s="522"/>
      <c r="X109" s="446"/>
      <c r="Y109" s="446"/>
      <c r="Z109" s="446"/>
      <c r="AA109" s="449"/>
      <c r="AB109" s="449"/>
      <c r="AC109" s="449"/>
    </row>
    <row r="110" ht="18.75" customHeight="1">
      <c r="A110" s="446"/>
      <c r="B110" s="447"/>
      <c r="C110" s="447"/>
      <c r="D110" s="447"/>
      <c r="E110" s="447"/>
      <c r="F110" s="454"/>
      <c r="G110" s="454"/>
      <c r="H110" s="447"/>
      <c r="I110" s="460"/>
      <c r="J110" s="460"/>
      <c r="K110" s="449"/>
      <c r="L110" s="449"/>
      <c r="M110" s="449"/>
      <c r="N110" s="449"/>
      <c r="O110" s="446"/>
      <c r="P110" s="446"/>
      <c r="Q110" s="446"/>
      <c r="R110" s="449"/>
      <c r="S110" s="449"/>
      <c r="T110" s="449"/>
      <c r="U110" s="449"/>
      <c r="V110" s="452"/>
      <c r="W110" s="522"/>
      <c r="X110" s="446"/>
      <c r="Y110" s="446"/>
      <c r="Z110" s="446"/>
      <c r="AA110" s="449"/>
      <c r="AB110" s="449"/>
      <c r="AC110" s="449"/>
    </row>
    <row r="111" ht="18.75" customHeight="1">
      <c r="A111" s="446"/>
      <c r="B111" s="447"/>
      <c r="C111" s="447"/>
      <c r="D111" s="447"/>
      <c r="E111" s="447"/>
      <c r="F111" s="454"/>
      <c r="G111" s="454"/>
      <c r="H111" s="447"/>
      <c r="I111" s="460"/>
      <c r="J111" s="460"/>
      <c r="K111" s="449"/>
      <c r="L111" s="449"/>
      <c r="M111" s="449"/>
      <c r="N111" s="449"/>
      <c r="O111" s="446"/>
      <c r="P111" s="446"/>
      <c r="Q111" s="446"/>
      <c r="R111" s="449"/>
      <c r="S111" s="449"/>
      <c r="T111" s="449"/>
      <c r="U111" s="449"/>
      <c r="V111" s="452"/>
      <c r="W111" s="522"/>
      <c r="X111" s="446"/>
      <c r="Y111" s="446"/>
      <c r="Z111" s="446"/>
      <c r="AA111" s="449"/>
      <c r="AB111" s="449"/>
      <c r="AC111" s="449"/>
    </row>
    <row r="112" ht="18.75" customHeight="1">
      <c r="A112" s="446"/>
      <c r="B112" s="447"/>
      <c r="C112" s="447"/>
      <c r="D112" s="447"/>
      <c r="E112" s="447"/>
      <c r="F112" s="454"/>
      <c r="G112" s="454"/>
      <c r="H112" s="447"/>
      <c r="I112" s="460"/>
      <c r="J112" s="460"/>
      <c r="K112" s="449"/>
      <c r="L112" s="449"/>
      <c r="M112" s="449"/>
      <c r="N112" s="449"/>
      <c r="O112" s="446"/>
      <c r="P112" s="446"/>
      <c r="Q112" s="446"/>
      <c r="R112" s="449"/>
      <c r="S112" s="449"/>
      <c r="T112" s="449"/>
      <c r="U112" s="449"/>
      <c r="V112" s="452"/>
      <c r="W112" s="522"/>
      <c r="X112" s="446"/>
      <c r="Y112" s="446"/>
      <c r="Z112" s="446"/>
      <c r="AA112" s="449"/>
      <c r="AB112" s="449"/>
      <c r="AC112" s="449"/>
    </row>
    <row r="113" ht="18.75" customHeight="1">
      <c r="A113" s="446"/>
      <c r="B113" s="447"/>
      <c r="C113" s="447"/>
      <c r="D113" s="447"/>
      <c r="E113" s="447"/>
      <c r="F113" s="454"/>
      <c r="G113" s="454"/>
      <c r="H113" s="447"/>
      <c r="I113" s="460"/>
      <c r="J113" s="460"/>
      <c r="K113" s="449"/>
      <c r="L113" s="449"/>
      <c r="M113" s="449"/>
      <c r="N113" s="449"/>
      <c r="O113" s="446"/>
      <c r="P113" s="446"/>
      <c r="Q113" s="446"/>
      <c r="R113" s="449"/>
      <c r="S113" s="449"/>
      <c r="T113" s="449"/>
      <c r="U113" s="449"/>
      <c r="V113" s="452"/>
      <c r="W113" s="522"/>
      <c r="X113" s="446"/>
      <c r="Y113" s="446"/>
      <c r="Z113" s="446"/>
      <c r="AA113" s="449"/>
      <c r="AB113" s="449"/>
      <c r="AC113" s="449"/>
    </row>
    <row r="114" ht="18.75" customHeight="1">
      <c r="A114" s="446"/>
      <c r="B114" s="447"/>
      <c r="C114" s="447"/>
      <c r="D114" s="447"/>
      <c r="E114" s="447"/>
      <c r="F114" s="454"/>
      <c r="G114" s="454"/>
      <c r="H114" s="447"/>
      <c r="I114" s="460"/>
      <c r="J114" s="460"/>
      <c r="K114" s="449"/>
      <c r="L114" s="449"/>
      <c r="M114" s="449"/>
      <c r="N114" s="449"/>
      <c r="O114" s="446"/>
      <c r="P114" s="446"/>
      <c r="Q114" s="446"/>
      <c r="R114" s="449"/>
      <c r="S114" s="449"/>
      <c r="T114" s="449"/>
      <c r="U114" s="449"/>
      <c r="V114" s="452"/>
      <c r="W114" s="522"/>
      <c r="X114" s="446"/>
      <c r="Y114" s="446"/>
      <c r="Z114" s="446"/>
      <c r="AA114" s="449"/>
      <c r="AB114" s="449"/>
      <c r="AC114" s="449"/>
    </row>
    <row r="115" ht="18.75" customHeight="1">
      <c r="A115" s="446"/>
      <c r="B115" s="447"/>
      <c r="C115" s="447"/>
      <c r="D115" s="447"/>
      <c r="E115" s="447"/>
      <c r="F115" s="454"/>
      <c r="G115" s="454"/>
      <c r="H115" s="447"/>
      <c r="I115" s="460"/>
      <c r="J115" s="460"/>
      <c r="K115" s="449"/>
      <c r="L115" s="449"/>
      <c r="M115" s="449"/>
      <c r="N115" s="449"/>
      <c r="O115" s="446"/>
      <c r="P115" s="446"/>
      <c r="Q115" s="446"/>
      <c r="R115" s="449"/>
      <c r="S115" s="449"/>
      <c r="T115" s="449"/>
      <c r="U115" s="449"/>
      <c r="V115" s="452"/>
      <c r="W115" s="522"/>
      <c r="X115" s="446"/>
      <c r="Y115" s="446"/>
      <c r="Z115" s="446"/>
      <c r="AA115" s="449"/>
      <c r="AB115" s="449"/>
      <c r="AC115" s="449"/>
    </row>
    <row r="116" ht="18.75" customHeight="1">
      <c r="A116" s="446"/>
      <c r="B116" s="447"/>
      <c r="C116" s="447"/>
      <c r="D116" s="447"/>
      <c r="E116" s="447"/>
      <c r="F116" s="454"/>
      <c r="G116" s="454"/>
      <c r="H116" s="447"/>
      <c r="I116" s="460"/>
      <c r="J116" s="460"/>
      <c r="K116" s="449"/>
      <c r="L116" s="449"/>
      <c r="M116" s="449"/>
      <c r="N116" s="449"/>
      <c r="O116" s="446"/>
      <c r="P116" s="446"/>
      <c r="Q116" s="446"/>
      <c r="R116" s="449"/>
      <c r="S116" s="449"/>
      <c r="T116" s="449"/>
      <c r="U116" s="449"/>
      <c r="V116" s="452"/>
      <c r="W116" s="522"/>
      <c r="X116" s="446"/>
      <c r="Y116" s="446"/>
      <c r="Z116" s="446"/>
      <c r="AA116" s="449"/>
      <c r="AB116" s="449"/>
      <c r="AC116" s="449"/>
    </row>
    <row r="117" ht="18.75" customHeight="1">
      <c r="A117" s="446"/>
      <c r="B117" s="447"/>
      <c r="C117" s="447"/>
      <c r="D117" s="447"/>
      <c r="E117" s="447"/>
      <c r="F117" s="454"/>
      <c r="G117" s="454"/>
      <c r="H117" s="447"/>
      <c r="I117" s="460"/>
      <c r="J117" s="460"/>
      <c r="K117" s="449"/>
      <c r="L117" s="449"/>
      <c r="M117" s="449"/>
      <c r="N117" s="449"/>
      <c r="O117" s="446"/>
      <c r="P117" s="446"/>
      <c r="Q117" s="446"/>
      <c r="R117" s="449"/>
      <c r="S117" s="449"/>
      <c r="T117" s="449"/>
      <c r="U117" s="449"/>
      <c r="V117" s="452"/>
      <c r="W117" s="522"/>
      <c r="X117" s="446"/>
      <c r="Y117" s="446"/>
      <c r="Z117" s="446"/>
      <c r="AA117" s="449"/>
      <c r="AB117" s="449"/>
      <c r="AC117" s="449"/>
    </row>
    <row r="118" ht="18.75" customHeight="1">
      <c r="A118" s="446"/>
      <c r="B118" s="447"/>
      <c r="C118" s="447"/>
      <c r="D118" s="447"/>
      <c r="E118" s="447"/>
      <c r="F118" s="454"/>
      <c r="G118" s="454"/>
      <c r="H118" s="447"/>
      <c r="I118" s="460"/>
      <c r="J118" s="460"/>
      <c r="K118" s="449"/>
      <c r="L118" s="449"/>
      <c r="M118" s="449"/>
      <c r="N118" s="449"/>
      <c r="O118" s="446"/>
      <c r="P118" s="446"/>
      <c r="Q118" s="446"/>
      <c r="R118" s="449"/>
      <c r="S118" s="449"/>
      <c r="T118" s="449"/>
      <c r="U118" s="449"/>
      <c r="V118" s="452"/>
      <c r="W118" s="522"/>
      <c r="X118" s="446"/>
      <c r="Y118" s="446"/>
      <c r="Z118" s="446"/>
      <c r="AA118" s="449"/>
      <c r="AB118" s="449"/>
      <c r="AC118" s="449"/>
    </row>
    <row r="119" ht="18.75" customHeight="1">
      <c r="A119" s="446"/>
      <c r="B119" s="447"/>
      <c r="C119" s="447"/>
      <c r="D119" s="447"/>
      <c r="E119" s="447"/>
      <c r="F119" s="454"/>
      <c r="G119" s="454"/>
      <c r="H119" s="447"/>
      <c r="I119" s="460"/>
      <c r="J119" s="460"/>
      <c r="K119" s="449"/>
      <c r="L119" s="449"/>
      <c r="M119" s="449"/>
      <c r="N119" s="449"/>
      <c r="O119" s="446"/>
      <c r="P119" s="446"/>
      <c r="Q119" s="446"/>
      <c r="R119" s="449"/>
      <c r="S119" s="449"/>
      <c r="T119" s="449"/>
      <c r="U119" s="449"/>
      <c r="V119" s="452"/>
      <c r="W119" s="522"/>
      <c r="X119" s="446"/>
      <c r="Y119" s="446"/>
      <c r="Z119" s="446"/>
      <c r="AA119" s="449"/>
      <c r="AB119" s="449"/>
      <c r="AC119" s="449"/>
    </row>
    <row r="120" ht="18.75" customHeight="1">
      <c r="A120" s="446"/>
      <c r="B120" s="447"/>
      <c r="C120" s="447"/>
      <c r="D120" s="447"/>
      <c r="E120" s="447"/>
      <c r="F120" s="454"/>
      <c r="G120" s="454"/>
      <c r="H120" s="447"/>
      <c r="I120" s="460"/>
      <c r="J120" s="460"/>
      <c r="K120" s="449"/>
      <c r="L120" s="449"/>
      <c r="M120" s="449"/>
      <c r="N120" s="449"/>
      <c r="O120" s="446"/>
      <c r="P120" s="446"/>
      <c r="Q120" s="446"/>
      <c r="R120" s="449"/>
      <c r="S120" s="449"/>
      <c r="T120" s="449"/>
      <c r="U120" s="449"/>
      <c r="V120" s="452"/>
      <c r="W120" s="522"/>
      <c r="X120" s="446"/>
      <c r="Y120" s="446"/>
      <c r="Z120" s="446"/>
      <c r="AA120" s="449"/>
      <c r="AB120" s="449"/>
      <c r="AC120" s="449"/>
    </row>
    <row r="121" ht="18.75" customHeight="1">
      <c r="A121" s="446"/>
      <c r="B121" s="447"/>
      <c r="C121" s="447"/>
      <c r="D121" s="447"/>
      <c r="E121" s="447"/>
      <c r="F121" s="454"/>
      <c r="G121" s="454"/>
      <c r="H121" s="447"/>
      <c r="I121" s="460"/>
      <c r="J121" s="460"/>
      <c r="K121" s="449"/>
      <c r="L121" s="449"/>
      <c r="M121" s="449"/>
      <c r="N121" s="449"/>
      <c r="O121" s="446"/>
      <c r="P121" s="446"/>
      <c r="Q121" s="446"/>
      <c r="R121" s="449"/>
      <c r="S121" s="449"/>
      <c r="T121" s="449"/>
      <c r="U121" s="449"/>
      <c r="V121" s="452"/>
      <c r="W121" s="522"/>
      <c r="X121" s="446"/>
      <c r="Y121" s="446"/>
      <c r="Z121" s="446"/>
      <c r="AA121" s="449"/>
      <c r="AB121" s="449"/>
      <c r="AC121" s="449"/>
    </row>
    <row r="122" ht="18.75" customHeight="1">
      <c r="A122" s="446"/>
      <c r="B122" s="447"/>
      <c r="C122" s="447"/>
      <c r="D122" s="447"/>
      <c r="E122" s="447"/>
      <c r="F122" s="454"/>
      <c r="G122" s="454"/>
      <c r="H122" s="447"/>
      <c r="I122" s="460"/>
      <c r="J122" s="460"/>
      <c r="K122" s="449"/>
      <c r="L122" s="449"/>
      <c r="M122" s="449"/>
      <c r="N122" s="449"/>
      <c r="O122" s="446"/>
      <c r="P122" s="446"/>
      <c r="Q122" s="446"/>
      <c r="R122" s="449"/>
      <c r="S122" s="449"/>
      <c r="T122" s="449"/>
      <c r="U122" s="449"/>
      <c r="V122" s="452"/>
      <c r="W122" s="522"/>
      <c r="X122" s="446"/>
      <c r="Y122" s="446"/>
      <c r="Z122" s="446"/>
      <c r="AA122" s="449"/>
      <c r="AB122" s="449"/>
      <c r="AC122" s="449"/>
    </row>
    <row r="123" ht="18.75" customHeight="1">
      <c r="A123" s="446"/>
      <c r="B123" s="447"/>
      <c r="C123" s="447"/>
      <c r="D123" s="447"/>
      <c r="E123" s="447"/>
      <c r="F123" s="454"/>
      <c r="G123" s="454"/>
      <c r="H123" s="447"/>
      <c r="I123" s="460"/>
      <c r="J123" s="460"/>
      <c r="K123" s="449"/>
      <c r="L123" s="449"/>
      <c r="M123" s="449"/>
      <c r="N123" s="449"/>
      <c r="O123" s="446"/>
      <c r="P123" s="446"/>
      <c r="Q123" s="446"/>
      <c r="R123" s="449"/>
      <c r="S123" s="449"/>
      <c r="T123" s="449"/>
      <c r="U123" s="449"/>
      <c r="V123" s="452"/>
      <c r="W123" s="522"/>
      <c r="X123" s="446"/>
      <c r="Y123" s="446"/>
      <c r="Z123" s="446"/>
      <c r="AA123" s="449"/>
      <c r="AB123" s="449"/>
      <c r="AC123" s="449"/>
    </row>
    <row r="124" ht="18.75" customHeight="1">
      <c r="A124" s="446"/>
      <c r="B124" s="447"/>
      <c r="C124" s="447"/>
      <c r="D124" s="447"/>
      <c r="E124" s="447"/>
      <c r="F124" s="454"/>
      <c r="G124" s="454"/>
      <c r="H124" s="447"/>
      <c r="I124" s="460"/>
      <c r="J124" s="460"/>
      <c r="K124" s="449"/>
      <c r="L124" s="449"/>
      <c r="M124" s="449"/>
      <c r="N124" s="449"/>
      <c r="O124" s="446"/>
      <c r="P124" s="446"/>
      <c r="Q124" s="446"/>
      <c r="R124" s="449"/>
      <c r="S124" s="449"/>
      <c r="T124" s="449"/>
      <c r="U124" s="449"/>
      <c r="V124" s="452"/>
      <c r="W124" s="522"/>
      <c r="X124" s="446"/>
      <c r="Y124" s="446"/>
      <c r="Z124" s="446"/>
      <c r="AA124" s="449"/>
      <c r="AB124" s="449"/>
      <c r="AC124" s="449"/>
    </row>
    <row r="125" ht="18.75" customHeight="1">
      <c r="A125" s="446"/>
      <c r="B125" s="447"/>
      <c r="C125" s="447"/>
      <c r="D125" s="447"/>
      <c r="E125" s="447"/>
      <c r="F125" s="454"/>
      <c r="G125" s="454"/>
      <c r="H125" s="447"/>
      <c r="I125" s="460"/>
      <c r="J125" s="460"/>
      <c r="K125" s="449"/>
      <c r="L125" s="449"/>
      <c r="M125" s="449"/>
      <c r="N125" s="449"/>
      <c r="O125" s="446"/>
      <c r="P125" s="446"/>
      <c r="Q125" s="446"/>
      <c r="R125" s="449"/>
      <c r="S125" s="449"/>
      <c r="T125" s="449"/>
      <c r="U125" s="449"/>
      <c r="V125" s="452"/>
      <c r="W125" s="522"/>
      <c r="X125" s="446"/>
      <c r="Y125" s="446"/>
      <c r="Z125" s="446"/>
      <c r="AA125" s="449"/>
      <c r="AB125" s="449"/>
      <c r="AC125" s="449"/>
    </row>
    <row r="126" ht="18.75" customHeight="1">
      <c r="A126" s="446"/>
      <c r="B126" s="447"/>
      <c r="C126" s="447"/>
      <c r="D126" s="447"/>
      <c r="E126" s="447"/>
      <c r="F126" s="454"/>
      <c r="G126" s="454"/>
      <c r="H126" s="447"/>
      <c r="I126" s="460"/>
      <c r="J126" s="460"/>
      <c r="K126" s="449"/>
      <c r="L126" s="449"/>
      <c r="M126" s="449"/>
      <c r="N126" s="449"/>
      <c r="O126" s="446"/>
      <c r="P126" s="446"/>
      <c r="Q126" s="446"/>
      <c r="R126" s="449"/>
      <c r="S126" s="449"/>
      <c r="T126" s="449"/>
      <c r="U126" s="449"/>
      <c r="V126" s="452"/>
      <c r="W126" s="522"/>
      <c r="X126" s="446"/>
      <c r="Y126" s="446"/>
      <c r="Z126" s="446"/>
      <c r="AA126" s="449"/>
      <c r="AB126" s="449"/>
      <c r="AC126" s="449"/>
    </row>
    <row r="127" ht="18.75" customHeight="1">
      <c r="A127" s="446"/>
      <c r="B127" s="447"/>
      <c r="C127" s="447"/>
      <c r="D127" s="447"/>
      <c r="E127" s="447"/>
      <c r="F127" s="454"/>
      <c r="G127" s="454"/>
      <c r="H127" s="447"/>
      <c r="I127" s="460"/>
      <c r="J127" s="460"/>
      <c r="K127" s="449"/>
      <c r="L127" s="449"/>
      <c r="M127" s="449"/>
      <c r="N127" s="449"/>
      <c r="O127" s="446"/>
      <c r="P127" s="446"/>
      <c r="Q127" s="446"/>
      <c r="R127" s="449"/>
      <c r="S127" s="449"/>
      <c r="T127" s="449"/>
      <c r="U127" s="449"/>
      <c r="V127" s="452"/>
      <c r="W127" s="522"/>
      <c r="X127" s="446"/>
      <c r="Y127" s="446"/>
      <c r="Z127" s="446"/>
      <c r="AA127" s="449"/>
      <c r="AB127" s="449"/>
      <c r="AC127" s="449"/>
    </row>
    <row r="128" ht="18.75" customHeight="1">
      <c r="A128" s="446"/>
      <c r="B128" s="447"/>
      <c r="C128" s="447"/>
      <c r="D128" s="447"/>
      <c r="E128" s="447"/>
      <c r="F128" s="454"/>
      <c r="G128" s="454"/>
      <c r="H128" s="447"/>
      <c r="I128" s="460"/>
      <c r="J128" s="460"/>
      <c r="K128" s="449"/>
      <c r="L128" s="449"/>
      <c r="M128" s="449"/>
      <c r="N128" s="449"/>
      <c r="O128" s="446"/>
      <c r="P128" s="446"/>
      <c r="Q128" s="446"/>
      <c r="R128" s="449"/>
      <c r="S128" s="449"/>
      <c r="T128" s="449"/>
      <c r="U128" s="449"/>
      <c r="V128" s="452"/>
      <c r="W128" s="522"/>
      <c r="X128" s="446"/>
      <c r="Y128" s="446"/>
      <c r="Z128" s="446"/>
      <c r="AA128" s="449"/>
      <c r="AB128" s="449"/>
      <c r="AC128" s="449"/>
    </row>
    <row r="129" ht="18.75" customHeight="1">
      <c r="A129" s="446"/>
      <c r="B129" s="447"/>
      <c r="C129" s="447"/>
      <c r="D129" s="447"/>
      <c r="E129" s="447"/>
      <c r="F129" s="454"/>
      <c r="G129" s="454"/>
      <c r="H129" s="447"/>
      <c r="I129" s="460"/>
      <c r="J129" s="460"/>
      <c r="K129" s="449"/>
      <c r="L129" s="449"/>
      <c r="M129" s="449"/>
      <c r="N129" s="449"/>
      <c r="O129" s="446"/>
      <c r="P129" s="446"/>
      <c r="Q129" s="446"/>
      <c r="R129" s="449"/>
      <c r="S129" s="449"/>
      <c r="T129" s="449"/>
      <c r="U129" s="449"/>
      <c r="V129" s="452"/>
      <c r="W129" s="522"/>
      <c r="X129" s="446"/>
      <c r="Y129" s="446"/>
      <c r="Z129" s="446"/>
      <c r="AA129" s="449"/>
      <c r="AB129" s="449"/>
      <c r="AC129" s="449"/>
    </row>
    <row r="130" ht="18.75" customHeight="1">
      <c r="A130" s="446"/>
      <c r="B130" s="447"/>
      <c r="C130" s="447"/>
      <c r="D130" s="447"/>
      <c r="E130" s="447"/>
      <c r="F130" s="454"/>
      <c r="G130" s="454"/>
      <c r="H130" s="447"/>
      <c r="I130" s="460"/>
      <c r="J130" s="460"/>
      <c r="K130" s="449"/>
      <c r="L130" s="449"/>
      <c r="M130" s="449"/>
      <c r="N130" s="449"/>
      <c r="O130" s="446"/>
      <c r="P130" s="446"/>
      <c r="Q130" s="446"/>
      <c r="R130" s="449"/>
      <c r="S130" s="449"/>
      <c r="T130" s="449"/>
      <c r="U130" s="449"/>
      <c r="V130" s="452"/>
      <c r="W130" s="522"/>
      <c r="X130" s="446"/>
      <c r="Y130" s="446"/>
      <c r="Z130" s="446"/>
      <c r="AA130" s="449"/>
      <c r="AB130" s="449"/>
      <c r="AC130" s="449"/>
    </row>
    <row r="131" ht="18.75" customHeight="1">
      <c r="A131" s="446"/>
      <c r="B131" s="447"/>
      <c r="C131" s="447"/>
      <c r="D131" s="447"/>
      <c r="E131" s="447"/>
      <c r="F131" s="454"/>
      <c r="G131" s="454"/>
      <c r="H131" s="447"/>
      <c r="I131" s="460"/>
      <c r="J131" s="460"/>
      <c r="K131" s="449"/>
      <c r="L131" s="449"/>
      <c r="M131" s="449"/>
      <c r="N131" s="449"/>
      <c r="O131" s="446"/>
      <c r="P131" s="446"/>
      <c r="Q131" s="446"/>
      <c r="R131" s="449"/>
      <c r="S131" s="449"/>
      <c r="T131" s="449"/>
      <c r="U131" s="449"/>
      <c r="V131" s="452"/>
      <c r="W131" s="522"/>
      <c r="X131" s="446"/>
      <c r="Y131" s="446"/>
      <c r="Z131" s="446"/>
      <c r="AA131" s="449"/>
      <c r="AB131" s="449"/>
      <c r="AC131" s="449"/>
    </row>
    <row r="132" ht="18.75" customHeight="1">
      <c r="A132" s="446"/>
      <c r="B132" s="447"/>
      <c r="C132" s="447"/>
      <c r="D132" s="447"/>
      <c r="E132" s="447"/>
      <c r="F132" s="454"/>
      <c r="G132" s="454"/>
      <c r="H132" s="447"/>
      <c r="I132" s="460"/>
      <c r="J132" s="460"/>
      <c r="K132" s="449"/>
      <c r="L132" s="449"/>
      <c r="M132" s="449"/>
      <c r="N132" s="449"/>
      <c r="O132" s="446"/>
      <c r="P132" s="446"/>
      <c r="Q132" s="446"/>
      <c r="R132" s="449"/>
      <c r="S132" s="449"/>
      <c r="T132" s="449"/>
      <c r="U132" s="449"/>
      <c r="V132" s="452"/>
      <c r="W132" s="522"/>
      <c r="X132" s="446"/>
      <c r="Y132" s="446"/>
      <c r="Z132" s="446"/>
      <c r="AA132" s="449"/>
      <c r="AB132" s="449"/>
      <c r="AC132" s="449"/>
    </row>
    <row r="133" ht="18.75" customHeight="1">
      <c r="A133" s="446"/>
      <c r="B133" s="447"/>
      <c r="C133" s="447"/>
      <c r="D133" s="447"/>
      <c r="E133" s="447"/>
      <c r="F133" s="454"/>
      <c r="G133" s="454"/>
      <c r="H133" s="447"/>
      <c r="I133" s="460"/>
      <c r="J133" s="460"/>
      <c r="K133" s="449"/>
      <c r="L133" s="449"/>
      <c r="M133" s="449"/>
      <c r="N133" s="449"/>
      <c r="O133" s="446"/>
      <c r="P133" s="446"/>
      <c r="Q133" s="446"/>
      <c r="R133" s="449"/>
      <c r="S133" s="449"/>
      <c r="T133" s="449"/>
      <c r="U133" s="449"/>
      <c r="V133" s="452"/>
      <c r="W133" s="522"/>
      <c r="X133" s="446"/>
      <c r="Y133" s="446"/>
      <c r="Z133" s="446"/>
      <c r="AA133" s="449"/>
      <c r="AB133" s="449"/>
      <c r="AC133" s="449"/>
    </row>
    <row r="134" ht="18.75" customHeight="1">
      <c r="A134" s="446"/>
      <c r="B134" s="447"/>
      <c r="C134" s="447"/>
      <c r="D134" s="447"/>
      <c r="E134" s="447"/>
      <c r="F134" s="454"/>
      <c r="G134" s="454"/>
      <c r="H134" s="447"/>
      <c r="I134" s="460"/>
      <c r="J134" s="460"/>
      <c r="K134" s="449"/>
      <c r="L134" s="449"/>
      <c r="M134" s="449"/>
      <c r="N134" s="449"/>
      <c r="O134" s="446"/>
      <c r="P134" s="446"/>
      <c r="Q134" s="446"/>
      <c r="R134" s="449"/>
      <c r="S134" s="449"/>
      <c r="T134" s="449"/>
      <c r="U134" s="449"/>
      <c r="V134" s="452"/>
      <c r="W134" s="522"/>
      <c r="X134" s="446"/>
      <c r="Y134" s="446"/>
      <c r="Z134" s="446"/>
      <c r="AA134" s="449"/>
      <c r="AB134" s="449"/>
      <c r="AC134" s="449"/>
    </row>
    <row r="135" ht="18.75" customHeight="1">
      <c r="A135" s="446"/>
      <c r="B135" s="447"/>
      <c r="C135" s="447"/>
      <c r="D135" s="447"/>
      <c r="E135" s="447"/>
      <c r="F135" s="454"/>
      <c r="G135" s="454"/>
      <c r="H135" s="447"/>
      <c r="I135" s="460"/>
      <c r="J135" s="460"/>
      <c r="K135" s="449"/>
      <c r="L135" s="449"/>
      <c r="M135" s="449"/>
      <c r="N135" s="449"/>
      <c r="O135" s="446"/>
      <c r="P135" s="446"/>
      <c r="Q135" s="446"/>
      <c r="R135" s="449"/>
      <c r="S135" s="449"/>
      <c r="T135" s="449"/>
      <c r="U135" s="449"/>
      <c r="V135" s="452"/>
      <c r="W135" s="522"/>
      <c r="X135" s="446"/>
      <c r="Y135" s="446"/>
      <c r="Z135" s="446"/>
      <c r="AA135" s="449"/>
      <c r="AB135" s="449"/>
      <c r="AC135" s="449"/>
    </row>
    <row r="136" ht="18.75" customHeight="1">
      <c r="A136" s="446"/>
      <c r="B136" s="447"/>
      <c r="C136" s="447"/>
      <c r="D136" s="447"/>
      <c r="E136" s="447"/>
      <c r="F136" s="454"/>
      <c r="G136" s="454"/>
      <c r="H136" s="447"/>
      <c r="I136" s="460"/>
      <c r="J136" s="460"/>
      <c r="K136" s="449"/>
      <c r="L136" s="449"/>
      <c r="M136" s="449"/>
      <c r="N136" s="449"/>
      <c r="O136" s="446"/>
      <c r="P136" s="446"/>
      <c r="Q136" s="446"/>
      <c r="R136" s="449"/>
      <c r="S136" s="449"/>
      <c r="T136" s="449"/>
      <c r="U136" s="449"/>
      <c r="V136" s="452"/>
      <c r="W136" s="522"/>
      <c r="X136" s="446"/>
      <c r="Y136" s="446"/>
      <c r="Z136" s="446"/>
      <c r="AA136" s="449"/>
      <c r="AB136" s="449"/>
      <c r="AC136" s="449"/>
    </row>
    <row r="137" ht="18.75" customHeight="1">
      <c r="A137" s="446"/>
      <c r="B137" s="447"/>
      <c r="C137" s="447"/>
      <c r="D137" s="447"/>
      <c r="E137" s="447"/>
      <c r="F137" s="454"/>
      <c r="G137" s="454"/>
      <c r="H137" s="447"/>
      <c r="I137" s="460"/>
      <c r="J137" s="460"/>
      <c r="K137" s="449"/>
      <c r="L137" s="449"/>
      <c r="M137" s="449"/>
      <c r="N137" s="449"/>
      <c r="O137" s="446"/>
      <c r="P137" s="446"/>
      <c r="Q137" s="446"/>
      <c r="R137" s="449"/>
      <c r="S137" s="449"/>
      <c r="T137" s="449"/>
      <c r="U137" s="449"/>
      <c r="V137" s="452"/>
      <c r="W137" s="522"/>
      <c r="X137" s="446"/>
      <c r="Y137" s="446"/>
      <c r="Z137" s="446"/>
      <c r="AA137" s="449"/>
      <c r="AB137" s="449"/>
      <c r="AC137" s="449"/>
    </row>
    <row r="138" ht="18.75" customHeight="1">
      <c r="A138" s="446"/>
      <c r="B138" s="447"/>
      <c r="C138" s="447"/>
      <c r="D138" s="447"/>
      <c r="E138" s="447"/>
      <c r="F138" s="454"/>
      <c r="G138" s="454"/>
      <c r="H138" s="447"/>
      <c r="I138" s="460"/>
      <c r="J138" s="460"/>
      <c r="K138" s="449"/>
      <c r="L138" s="449"/>
      <c r="M138" s="449"/>
      <c r="N138" s="449"/>
      <c r="O138" s="446"/>
      <c r="P138" s="446"/>
      <c r="Q138" s="446"/>
      <c r="R138" s="449"/>
      <c r="S138" s="449"/>
      <c r="T138" s="449"/>
      <c r="U138" s="449"/>
      <c r="V138" s="452"/>
      <c r="W138" s="522"/>
      <c r="X138" s="446"/>
      <c r="Y138" s="446"/>
      <c r="Z138" s="446"/>
      <c r="AA138" s="449"/>
      <c r="AB138" s="449"/>
      <c r="AC138" s="449"/>
    </row>
    <row r="139" ht="18.75" customHeight="1">
      <c r="A139" s="446"/>
      <c r="B139" s="447"/>
      <c r="C139" s="447"/>
      <c r="D139" s="447"/>
      <c r="E139" s="447"/>
      <c r="F139" s="454"/>
      <c r="G139" s="454"/>
      <c r="H139" s="447"/>
      <c r="I139" s="460"/>
      <c r="J139" s="460"/>
      <c r="K139" s="449"/>
      <c r="L139" s="449"/>
      <c r="M139" s="449"/>
      <c r="N139" s="449"/>
      <c r="O139" s="446"/>
      <c r="P139" s="446"/>
      <c r="Q139" s="446"/>
      <c r="R139" s="449"/>
      <c r="S139" s="449"/>
      <c r="T139" s="449"/>
      <c r="U139" s="449"/>
      <c r="V139" s="452"/>
      <c r="W139" s="522"/>
      <c r="X139" s="446"/>
      <c r="Y139" s="446"/>
      <c r="Z139" s="446"/>
      <c r="AA139" s="449"/>
      <c r="AB139" s="449"/>
      <c r="AC139" s="449"/>
    </row>
    <row r="140" ht="18.75" customHeight="1">
      <c r="A140" s="446"/>
      <c r="B140" s="447"/>
      <c r="C140" s="447"/>
      <c r="D140" s="447"/>
      <c r="E140" s="447"/>
      <c r="F140" s="454"/>
      <c r="G140" s="454"/>
      <c r="H140" s="447"/>
      <c r="I140" s="460"/>
      <c r="J140" s="460"/>
      <c r="K140" s="449"/>
      <c r="L140" s="449"/>
      <c r="M140" s="449"/>
      <c r="N140" s="449"/>
      <c r="O140" s="446"/>
      <c r="P140" s="446"/>
      <c r="Q140" s="446"/>
      <c r="R140" s="449"/>
      <c r="S140" s="449"/>
      <c r="T140" s="449"/>
      <c r="U140" s="449"/>
      <c r="V140" s="452"/>
      <c r="W140" s="522"/>
      <c r="X140" s="446"/>
      <c r="Y140" s="446"/>
      <c r="Z140" s="446"/>
      <c r="AA140" s="449"/>
      <c r="AB140" s="449"/>
      <c r="AC140" s="449"/>
    </row>
    <row r="141" ht="18.75" customHeight="1">
      <c r="A141" s="446"/>
      <c r="B141" s="447"/>
      <c r="C141" s="447"/>
      <c r="D141" s="447"/>
      <c r="E141" s="447"/>
      <c r="F141" s="454"/>
      <c r="G141" s="454"/>
      <c r="H141" s="447"/>
      <c r="I141" s="460"/>
      <c r="J141" s="460"/>
      <c r="K141" s="449"/>
      <c r="L141" s="449"/>
      <c r="M141" s="449"/>
      <c r="N141" s="449"/>
      <c r="O141" s="446"/>
      <c r="P141" s="446"/>
      <c r="Q141" s="446"/>
      <c r="R141" s="449"/>
      <c r="S141" s="449"/>
      <c r="T141" s="449"/>
      <c r="U141" s="449"/>
      <c r="V141" s="452"/>
      <c r="W141" s="522"/>
      <c r="X141" s="446"/>
      <c r="Y141" s="446"/>
      <c r="Z141" s="446"/>
      <c r="AA141" s="449"/>
      <c r="AB141" s="449"/>
      <c r="AC141" s="449"/>
    </row>
    <row r="142" ht="18.75" customHeight="1">
      <c r="A142" s="446"/>
      <c r="B142" s="447"/>
      <c r="C142" s="447"/>
      <c r="D142" s="447"/>
      <c r="E142" s="447"/>
      <c r="F142" s="454"/>
      <c r="G142" s="454"/>
      <c r="H142" s="447"/>
      <c r="I142" s="460"/>
      <c r="J142" s="460"/>
      <c r="K142" s="449"/>
      <c r="L142" s="449"/>
      <c r="M142" s="449"/>
      <c r="N142" s="449"/>
      <c r="O142" s="446"/>
      <c r="P142" s="446"/>
      <c r="Q142" s="446"/>
      <c r="R142" s="449"/>
      <c r="S142" s="449"/>
      <c r="T142" s="449"/>
      <c r="U142" s="449"/>
      <c r="V142" s="452"/>
      <c r="W142" s="522"/>
      <c r="X142" s="446"/>
      <c r="Y142" s="446"/>
      <c r="Z142" s="446"/>
      <c r="AA142" s="449"/>
      <c r="AB142" s="449"/>
      <c r="AC142" s="449"/>
    </row>
    <row r="143" ht="18.75" customHeight="1">
      <c r="A143" s="446"/>
      <c r="B143" s="447"/>
      <c r="C143" s="447"/>
      <c r="D143" s="447"/>
      <c r="E143" s="447"/>
      <c r="F143" s="454"/>
      <c r="G143" s="454"/>
      <c r="H143" s="447"/>
      <c r="I143" s="460"/>
      <c r="J143" s="460"/>
      <c r="K143" s="449"/>
      <c r="L143" s="449"/>
      <c r="M143" s="449"/>
      <c r="N143" s="449"/>
      <c r="O143" s="446"/>
      <c r="P143" s="446"/>
      <c r="Q143" s="446"/>
      <c r="R143" s="449"/>
      <c r="S143" s="449"/>
      <c r="T143" s="449"/>
      <c r="U143" s="449"/>
      <c r="V143" s="452"/>
      <c r="W143" s="522"/>
      <c r="X143" s="446"/>
      <c r="Y143" s="446"/>
      <c r="Z143" s="446"/>
      <c r="AA143" s="449"/>
      <c r="AB143" s="449"/>
      <c r="AC143" s="449"/>
    </row>
    <row r="144" ht="18.75" customHeight="1">
      <c r="A144" s="446"/>
      <c r="B144" s="447"/>
      <c r="C144" s="447"/>
      <c r="D144" s="447"/>
      <c r="E144" s="447"/>
      <c r="F144" s="454"/>
      <c r="G144" s="454"/>
      <c r="H144" s="447"/>
      <c r="I144" s="460"/>
      <c r="J144" s="460"/>
      <c r="K144" s="449"/>
      <c r="L144" s="449"/>
      <c r="M144" s="449"/>
      <c r="N144" s="449"/>
      <c r="O144" s="446"/>
      <c r="P144" s="446"/>
      <c r="Q144" s="446"/>
      <c r="R144" s="449"/>
      <c r="S144" s="449"/>
      <c r="T144" s="449"/>
      <c r="U144" s="449"/>
      <c r="V144" s="452"/>
      <c r="W144" s="522"/>
      <c r="X144" s="446"/>
      <c r="Y144" s="446"/>
      <c r="Z144" s="446"/>
      <c r="AA144" s="449"/>
      <c r="AB144" s="449"/>
      <c r="AC144" s="449"/>
    </row>
    <row r="145" ht="18.75" customHeight="1">
      <c r="A145" s="446"/>
      <c r="B145" s="447"/>
      <c r="C145" s="447"/>
      <c r="D145" s="447"/>
      <c r="E145" s="447"/>
      <c r="F145" s="454"/>
      <c r="G145" s="454"/>
      <c r="H145" s="447"/>
      <c r="I145" s="460"/>
      <c r="J145" s="460"/>
      <c r="K145" s="449"/>
      <c r="L145" s="449"/>
      <c r="M145" s="449"/>
      <c r="N145" s="449"/>
      <c r="O145" s="446"/>
      <c r="P145" s="446"/>
      <c r="Q145" s="446"/>
      <c r="R145" s="449"/>
      <c r="S145" s="449"/>
      <c r="T145" s="449"/>
      <c r="U145" s="449"/>
      <c r="V145" s="452"/>
      <c r="W145" s="522"/>
      <c r="X145" s="446"/>
      <c r="Y145" s="446"/>
      <c r="Z145" s="446"/>
      <c r="AA145" s="449"/>
      <c r="AB145" s="449"/>
      <c r="AC145" s="449"/>
    </row>
    <row r="146" ht="18.75" customHeight="1">
      <c r="A146" s="446"/>
      <c r="B146" s="447"/>
      <c r="C146" s="447"/>
      <c r="D146" s="447"/>
      <c r="E146" s="447"/>
      <c r="F146" s="454"/>
      <c r="G146" s="454"/>
      <c r="H146" s="447"/>
      <c r="I146" s="460"/>
      <c r="J146" s="460"/>
      <c r="K146" s="449"/>
      <c r="L146" s="449"/>
      <c r="M146" s="449"/>
      <c r="N146" s="449"/>
      <c r="O146" s="446"/>
      <c r="P146" s="446"/>
      <c r="Q146" s="446"/>
      <c r="R146" s="449"/>
      <c r="S146" s="449"/>
      <c r="T146" s="449"/>
      <c r="U146" s="449"/>
      <c r="V146" s="452"/>
      <c r="W146" s="522"/>
      <c r="X146" s="446"/>
      <c r="Y146" s="446"/>
      <c r="Z146" s="446"/>
      <c r="AA146" s="449"/>
      <c r="AB146" s="449"/>
      <c r="AC146" s="449"/>
    </row>
    <row r="147" ht="18.75" customHeight="1">
      <c r="A147" s="446"/>
      <c r="B147" s="447"/>
      <c r="C147" s="447"/>
      <c r="D147" s="447"/>
      <c r="E147" s="447"/>
      <c r="F147" s="454"/>
      <c r="G147" s="454"/>
      <c r="H147" s="447"/>
      <c r="I147" s="460"/>
      <c r="J147" s="460"/>
      <c r="K147" s="449"/>
      <c r="L147" s="449"/>
      <c r="M147" s="449"/>
      <c r="N147" s="449"/>
      <c r="O147" s="446"/>
      <c r="P147" s="446"/>
      <c r="Q147" s="446"/>
      <c r="R147" s="449"/>
      <c r="S147" s="449"/>
      <c r="T147" s="449"/>
      <c r="U147" s="449"/>
      <c r="V147" s="452"/>
      <c r="W147" s="522"/>
      <c r="X147" s="446"/>
      <c r="Y147" s="446"/>
      <c r="Z147" s="446"/>
      <c r="AA147" s="449"/>
      <c r="AB147" s="449"/>
      <c r="AC147" s="449"/>
    </row>
    <row r="148" ht="18.75" customHeight="1">
      <c r="A148" s="446"/>
      <c r="B148" s="447"/>
      <c r="C148" s="447"/>
      <c r="D148" s="447"/>
      <c r="E148" s="447"/>
      <c r="F148" s="454"/>
      <c r="G148" s="454"/>
      <c r="H148" s="447"/>
      <c r="I148" s="460"/>
      <c r="J148" s="460"/>
      <c r="K148" s="449"/>
      <c r="L148" s="449"/>
      <c r="M148" s="449"/>
      <c r="N148" s="449"/>
      <c r="O148" s="446"/>
      <c r="P148" s="446"/>
      <c r="Q148" s="446"/>
      <c r="R148" s="449"/>
      <c r="S148" s="449"/>
      <c r="T148" s="449"/>
      <c r="U148" s="449"/>
      <c r="V148" s="452"/>
      <c r="W148" s="522"/>
      <c r="X148" s="446"/>
      <c r="Y148" s="446"/>
      <c r="Z148" s="446"/>
      <c r="AA148" s="449"/>
      <c r="AB148" s="449"/>
      <c r="AC148" s="449"/>
    </row>
    <row r="149" ht="18.75" customHeight="1">
      <c r="A149" s="446"/>
      <c r="B149" s="447"/>
      <c r="C149" s="447"/>
      <c r="D149" s="447"/>
      <c r="E149" s="447"/>
      <c r="F149" s="454"/>
      <c r="G149" s="454"/>
      <c r="H149" s="447"/>
      <c r="I149" s="460"/>
      <c r="J149" s="460"/>
      <c r="K149" s="449"/>
      <c r="L149" s="449"/>
      <c r="M149" s="449"/>
      <c r="N149" s="449"/>
      <c r="O149" s="446"/>
      <c r="P149" s="446"/>
      <c r="Q149" s="446"/>
      <c r="R149" s="449"/>
      <c r="S149" s="449"/>
      <c r="T149" s="449"/>
      <c r="U149" s="449"/>
      <c r="V149" s="452"/>
      <c r="W149" s="522"/>
      <c r="X149" s="446"/>
      <c r="Y149" s="446"/>
      <c r="Z149" s="446"/>
      <c r="AA149" s="449"/>
      <c r="AB149" s="449"/>
      <c r="AC149" s="449"/>
    </row>
    <row r="150" ht="18.75" customHeight="1">
      <c r="A150" s="446"/>
      <c r="B150" s="447"/>
      <c r="C150" s="447"/>
      <c r="D150" s="447"/>
      <c r="E150" s="447"/>
      <c r="F150" s="454"/>
      <c r="G150" s="454"/>
      <c r="H150" s="447"/>
      <c r="I150" s="460"/>
      <c r="J150" s="460"/>
      <c r="K150" s="449"/>
      <c r="L150" s="449"/>
      <c r="M150" s="449"/>
      <c r="N150" s="449"/>
      <c r="O150" s="446"/>
      <c r="P150" s="446"/>
      <c r="Q150" s="446"/>
      <c r="R150" s="449"/>
      <c r="S150" s="449"/>
      <c r="T150" s="449"/>
      <c r="U150" s="449"/>
      <c r="V150" s="452"/>
      <c r="W150" s="522"/>
      <c r="X150" s="446"/>
      <c r="Y150" s="446"/>
      <c r="Z150" s="446"/>
      <c r="AA150" s="449"/>
      <c r="AB150" s="449"/>
      <c r="AC150" s="449"/>
    </row>
    <row r="151" ht="18.75" customHeight="1">
      <c r="A151" s="446"/>
      <c r="B151" s="447"/>
      <c r="C151" s="447"/>
      <c r="D151" s="447"/>
      <c r="E151" s="447"/>
      <c r="F151" s="454"/>
      <c r="G151" s="454"/>
      <c r="H151" s="447"/>
      <c r="I151" s="460"/>
      <c r="J151" s="460"/>
      <c r="K151" s="449"/>
      <c r="L151" s="449"/>
      <c r="M151" s="449"/>
      <c r="N151" s="449"/>
      <c r="O151" s="446"/>
      <c r="P151" s="446"/>
      <c r="Q151" s="446"/>
      <c r="R151" s="449"/>
      <c r="S151" s="449"/>
      <c r="T151" s="449"/>
      <c r="U151" s="449"/>
      <c r="V151" s="452"/>
      <c r="W151" s="522"/>
      <c r="X151" s="446"/>
      <c r="Y151" s="446"/>
      <c r="Z151" s="446"/>
      <c r="AA151" s="449"/>
      <c r="AB151" s="449"/>
      <c r="AC151" s="449"/>
    </row>
    <row r="152" ht="18.75" customHeight="1">
      <c r="A152" s="446"/>
      <c r="B152" s="447"/>
      <c r="C152" s="447"/>
      <c r="D152" s="447"/>
      <c r="E152" s="447"/>
      <c r="F152" s="454"/>
      <c r="G152" s="454"/>
      <c r="H152" s="447"/>
      <c r="I152" s="460"/>
      <c r="J152" s="460"/>
      <c r="K152" s="449"/>
      <c r="L152" s="449"/>
      <c r="M152" s="449"/>
      <c r="N152" s="449"/>
      <c r="O152" s="446"/>
      <c r="P152" s="446"/>
      <c r="Q152" s="446"/>
      <c r="R152" s="449"/>
      <c r="S152" s="449"/>
      <c r="T152" s="449"/>
      <c r="U152" s="449"/>
      <c r="V152" s="452"/>
      <c r="W152" s="522"/>
      <c r="X152" s="446"/>
      <c r="Y152" s="446"/>
      <c r="Z152" s="446"/>
      <c r="AA152" s="449"/>
      <c r="AB152" s="449"/>
      <c r="AC152" s="449"/>
    </row>
    <row r="153" ht="18.75" customHeight="1">
      <c r="A153" s="446"/>
      <c r="B153" s="447"/>
      <c r="C153" s="447"/>
      <c r="D153" s="447"/>
      <c r="E153" s="447"/>
      <c r="F153" s="454"/>
      <c r="G153" s="454"/>
      <c r="H153" s="447"/>
      <c r="I153" s="460"/>
      <c r="J153" s="460"/>
      <c r="K153" s="449"/>
      <c r="L153" s="449"/>
      <c r="M153" s="449"/>
      <c r="N153" s="449"/>
      <c r="O153" s="446"/>
      <c r="P153" s="446"/>
      <c r="Q153" s="446"/>
      <c r="R153" s="449"/>
      <c r="S153" s="449"/>
      <c r="T153" s="449"/>
      <c r="U153" s="449"/>
      <c r="V153" s="452"/>
      <c r="W153" s="522"/>
      <c r="X153" s="446"/>
      <c r="Y153" s="446"/>
      <c r="Z153" s="446"/>
      <c r="AA153" s="449"/>
      <c r="AB153" s="449"/>
      <c r="AC153" s="449"/>
    </row>
    <row r="154" ht="18.75" customHeight="1">
      <c r="A154" s="446"/>
      <c r="B154" s="447"/>
      <c r="C154" s="447"/>
      <c r="D154" s="447"/>
      <c r="E154" s="447"/>
      <c r="F154" s="454"/>
      <c r="G154" s="454"/>
      <c r="H154" s="447"/>
      <c r="I154" s="460"/>
      <c r="J154" s="460"/>
      <c r="K154" s="449"/>
      <c r="L154" s="449"/>
      <c r="M154" s="449"/>
      <c r="N154" s="449"/>
      <c r="O154" s="446"/>
      <c r="P154" s="446"/>
      <c r="Q154" s="446"/>
      <c r="R154" s="449"/>
      <c r="S154" s="449"/>
      <c r="T154" s="449"/>
      <c r="U154" s="449"/>
      <c r="V154" s="452"/>
      <c r="W154" s="522"/>
      <c r="X154" s="446"/>
      <c r="Y154" s="446"/>
      <c r="Z154" s="446"/>
      <c r="AA154" s="449"/>
      <c r="AB154" s="449"/>
      <c r="AC154" s="449"/>
    </row>
    <row r="155" ht="18.75" customHeight="1">
      <c r="A155" s="446"/>
      <c r="B155" s="447"/>
      <c r="C155" s="447"/>
      <c r="D155" s="447"/>
      <c r="E155" s="447"/>
      <c r="F155" s="454"/>
      <c r="G155" s="454"/>
      <c r="H155" s="447"/>
      <c r="I155" s="460"/>
      <c r="J155" s="460"/>
      <c r="K155" s="449"/>
      <c r="L155" s="449"/>
      <c r="M155" s="449"/>
      <c r="N155" s="449"/>
      <c r="O155" s="446"/>
      <c r="P155" s="446"/>
      <c r="Q155" s="446"/>
      <c r="R155" s="449"/>
      <c r="S155" s="449"/>
      <c r="T155" s="449"/>
      <c r="U155" s="449"/>
      <c r="V155" s="452"/>
      <c r="W155" s="522"/>
      <c r="X155" s="446"/>
      <c r="Y155" s="446"/>
      <c r="Z155" s="446"/>
      <c r="AA155" s="449"/>
      <c r="AB155" s="449"/>
      <c r="AC155" s="449"/>
    </row>
    <row r="156" ht="18.75" customHeight="1">
      <c r="A156" s="446"/>
      <c r="B156" s="447"/>
      <c r="C156" s="447"/>
      <c r="D156" s="447"/>
      <c r="E156" s="447"/>
      <c r="F156" s="454"/>
      <c r="G156" s="454"/>
      <c r="H156" s="447"/>
      <c r="I156" s="460"/>
      <c r="J156" s="460"/>
      <c r="K156" s="449"/>
      <c r="L156" s="449"/>
      <c r="M156" s="449"/>
      <c r="N156" s="449"/>
      <c r="O156" s="446"/>
      <c r="P156" s="446"/>
      <c r="Q156" s="446"/>
      <c r="R156" s="449"/>
      <c r="S156" s="449"/>
      <c r="T156" s="449"/>
      <c r="U156" s="449"/>
      <c r="V156" s="452"/>
      <c r="W156" s="522"/>
      <c r="X156" s="446"/>
      <c r="Y156" s="446"/>
      <c r="Z156" s="446"/>
      <c r="AA156" s="449"/>
      <c r="AB156" s="449"/>
      <c r="AC156" s="449"/>
    </row>
    <row r="157" ht="18.75" customHeight="1">
      <c r="A157" s="446"/>
      <c r="B157" s="447"/>
      <c r="C157" s="447"/>
      <c r="D157" s="447"/>
      <c r="E157" s="447"/>
      <c r="F157" s="454"/>
      <c r="G157" s="454"/>
      <c r="H157" s="447"/>
      <c r="I157" s="460"/>
      <c r="J157" s="460"/>
      <c r="K157" s="449"/>
      <c r="L157" s="449"/>
      <c r="M157" s="449"/>
      <c r="N157" s="449"/>
      <c r="O157" s="446"/>
      <c r="P157" s="446"/>
      <c r="Q157" s="446"/>
      <c r="R157" s="449"/>
      <c r="S157" s="449"/>
      <c r="T157" s="449"/>
      <c r="U157" s="449"/>
      <c r="V157" s="452"/>
      <c r="W157" s="522"/>
      <c r="X157" s="446"/>
      <c r="Y157" s="446"/>
      <c r="Z157" s="446"/>
      <c r="AA157" s="449"/>
      <c r="AB157" s="449"/>
      <c r="AC157" s="449"/>
    </row>
    <row r="158" ht="18.75" customHeight="1">
      <c r="A158" s="446"/>
      <c r="B158" s="447"/>
      <c r="C158" s="447"/>
      <c r="D158" s="447"/>
      <c r="E158" s="447"/>
      <c r="F158" s="454"/>
      <c r="G158" s="454"/>
      <c r="H158" s="447"/>
      <c r="I158" s="460"/>
      <c r="J158" s="460"/>
      <c r="K158" s="449"/>
      <c r="L158" s="449"/>
      <c r="M158" s="449"/>
      <c r="N158" s="449"/>
      <c r="O158" s="446"/>
      <c r="P158" s="446"/>
      <c r="Q158" s="446"/>
      <c r="R158" s="449"/>
      <c r="S158" s="449"/>
      <c r="T158" s="449"/>
      <c r="U158" s="449"/>
      <c r="V158" s="452"/>
      <c r="W158" s="522"/>
      <c r="X158" s="446"/>
      <c r="Y158" s="446"/>
      <c r="Z158" s="446"/>
      <c r="AA158" s="449"/>
      <c r="AB158" s="449"/>
      <c r="AC158" s="449"/>
    </row>
    <row r="159" ht="18.75" customHeight="1">
      <c r="A159" s="446"/>
      <c r="B159" s="447"/>
      <c r="C159" s="447"/>
      <c r="D159" s="447"/>
      <c r="E159" s="447"/>
      <c r="F159" s="454"/>
      <c r="G159" s="454"/>
      <c r="H159" s="447"/>
      <c r="I159" s="460"/>
      <c r="J159" s="460"/>
      <c r="K159" s="449"/>
      <c r="L159" s="449"/>
      <c r="M159" s="449"/>
      <c r="N159" s="449"/>
      <c r="O159" s="446"/>
      <c r="P159" s="446"/>
      <c r="Q159" s="446"/>
      <c r="R159" s="449"/>
      <c r="S159" s="449"/>
      <c r="T159" s="449"/>
      <c r="U159" s="449"/>
      <c r="V159" s="452"/>
      <c r="W159" s="522"/>
      <c r="X159" s="446"/>
      <c r="Y159" s="446"/>
      <c r="Z159" s="446"/>
      <c r="AA159" s="449"/>
      <c r="AB159" s="449"/>
      <c r="AC159" s="449"/>
    </row>
    <row r="160" ht="18.75" customHeight="1">
      <c r="A160" s="446"/>
      <c r="B160" s="447"/>
      <c r="C160" s="447"/>
      <c r="D160" s="447"/>
      <c r="E160" s="447"/>
      <c r="F160" s="454"/>
      <c r="G160" s="454"/>
      <c r="H160" s="447"/>
      <c r="I160" s="460"/>
      <c r="J160" s="460"/>
      <c r="K160" s="449"/>
      <c r="L160" s="449"/>
      <c r="M160" s="449"/>
      <c r="N160" s="449"/>
      <c r="O160" s="446"/>
      <c r="P160" s="446"/>
      <c r="Q160" s="446"/>
      <c r="R160" s="449"/>
      <c r="S160" s="449"/>
      <c r="T160" s="449"/>
      <c r="U160" s="449"/>
      <c r="V160" s="452"/>
      <c r="W160" s="522"/>
      <c r="X160" s="446"/>
      <c r="Y160" s="446"/>
      <c r="Z160" s="446"/>
      <c r="AA160" s="449"/>
      <c r="AB160" s="449"/>
      <c r="AC160" s="449"/>
    </row>
    <row r="161" ht="18.75" customHeight="1">
      <c r="A161" s="446"/>
      <c r="B161" s="447"/>
      <c r="C161" s="447"/>
      <c r="D161" s="447"/>
      <c r="E161" s="447"/>
      <c r="F161" s="454"/>
      <c r="G161" s="454"/>
      <c r="H161" s="447"/>
      <c r="I161" s="460"/>
      <c r="J161" s="460"/>
      <c r="K161" s="449"/>
      <c r="L161" s="449"/>
      <c r="M161" s="449"/>
      <c r="N161" s="449"/>
      <c r="O161" s="446"/>
      <c r="P161" s="446"/>
      <c r="Q161" s="446"/>
      <c r="R161" s="449"/>
      <c r="S161" s="449"/>
      <c r="T161" s="449"/>
      <c r="U161" s="449"/>
      <c r="V161" s="452"/>
      <c r="W161" s="522"/>
      <c r="X161" s="446"/>
      <c r="Y161" s="446"/>
      <c r="Z161" s="446"/>
      <c r="AA161" s="449"/>
      <c r="AB161" s="449"/>
      <c r="AC161" s="449"/>
    </row>
    <row r="162" ht="18.75" customHeight="1">
      <c r="A162" s="446"/>
      <c r="B162" s="447"/>
      <c r="C162" s="447"/>
      <c r="D162" s="447"/>
      <c r="E162" s="447"/>
      <c r="F162" s="454"/>
      <c r="G162" s="454"/>
      <c r="H162" s="447"/>
      <c r="I162" s="460"/>
      <c r="J162" s="460"/>
      <c r="K162" s="449"/>
      <c r="L162" s="449"/>
      <c r="M162" s="449"/>
      <c r="N162" s="449"/>
      <c r="O162" s="446"/>
      <c r="P162" s="446"/>
      <c r="Q162" s="446"/>
      <c r="R162" s="449"/>
      <c r="S162" s="449"/>
      <c r="T162" s="449"/>
      <c r="U162" s="449"/>
      <c r="V162" s="452"/>
      <c r="W162" s="522"/>
      <c r="X162" s="446"/>
      <c r="Y162" s="446"/>
      <c r="Z162" s="446"/>
      <c r="AA162" s="449"/>
      <c r="AB162" s="449"/>
      <c r="AC162" s="449"/>
    </row>
    <row r="163" ht="18.75" customHeight="1">
      <c r="A163" s="446"/>
      <c r="B163" s="447"/>
      <c r="C163" s="447"/>
      <c r="D163" s="447"/>
      <c r="E163" s="447"/>
      <c r="F163" s="454"/>
      <c r="G163" s="454"/>
      <c r="H163" s="447"/>
      <c r="I163" s="460"/>
      <c r="J163" s="460"/>
      <c r="K163" s="449"/>
      <c r="L163" s="449"/>
      <c r="M163" s="449"/>
      <c r="N163" s="449"/>
      <c r="O163" s="446"/>
      <c r="P163" s="446"/>
      <c r="Q163" s="446"/>
      <c r="R163" s="449"/>
      <c r="S163" s="449"/>
      <c r="T163" s="449"/>
      <c r="U163" s="449"/>
      <c r="V163" s="452"/>
      <c r="W163" s="522"/>
      <c r="X163" s="446"/>
      <c r="Y163" s="446"/>
      <c r="Z163" s="446"/>
      <c r="AA163" s="449"/>
      <c r="AB163" s="449"/>
      <c r="AC163" s="449"/>
    </row>
    <row r="164" ht="18.75" customHeight="1">
      <c r="A164" s="446"/>
      <c r="B164" s="447"/>
      <c r="C164" s="447"/>
      <c r="D164" s="447"/>
      <c r="E164" s="447"/>
      <c r="F164" s="454"/>
      <c r="G164" s="454"/>
      <c r="H164" s="447"/>
      <c r="I164" s="460"/>
      <c r="J164" s="460"/>
      <c r="K164" s="449"/>
      <c r="L164" s="449"/>
      <c r="M164" s="449"/>
      <c r="N164" s="449"/>
      <c r="O164" s="446"/>
      <c r="P164" s="446"/>
      <c r="Q164" s="446"/>
      <c r="R164" s="449"/>
      <c r="S164" s="449"/>
      <c r="T164" s="449"/>
      <c r="U164" s="449"/>
      <c r="V164" s="452"/>
      <c r="W164" s="522"/>
      <c r="X164" s="446"/>
      <c r="Y164" s="446"/>
      <c r="Z164" s="446"/>
      <c r="AA164" s="449"/>
      <c r="AB164" s="449"/>
      <c r="AC164" s="449"/>
    </row>
    <row r="165" ht="18.75" customHeight="1">
      <c r="A165" s="446"/>
      <c r="B165" s="447"/>
      <c r="C165" s="447"/>
      <c r="D165" s="447"/>
      <c r="E165" s="447"/>
      <c r="F165" s="454"/>
      <c r="G165" s="454"/>
      <c r="H165" s="447"/>
      <c r="I165" s="460"/>
      <c r="J165" s="460"/>
      <c r="K165" s="449"/>
      <c r="L165" s="449"/>
      <c r="M165" s="449"/>
      <c r="N165" s="449"/>
      <c r="O165" s="446"/>
      <c r="P165" s="446"/>
      <c r="Q165" s="446"/>
      <c r="R165" s="449"/>
      <c r="S165" s="449"/>
      <c r="T165" s="449"/>
      <c r="U165" s="449"/>
      <c r="V165" s="452"/>
      <c r="W165" s="522"/>
      <c r="X165" s="446"/>
      <c r="Y165" s="446"/>
      <c r="Z165" s="446"/>
      <c r="AA165" s="449"/>
      <c r="AB165" s="449"/>
      <c r="AC165" s="449"/>
    </row>
    <row r="166" ht="18.75" customHeight="1">
      <c r="A166" s="446"/>
      <c r="B166" s="447"/>
      <c r="C166" s="447"/>
      <c r="D166" s="447"/>
      <c r="E166" s="447"/>
      <c r="F166" s="454"/>
      <c r="G166" s="454"/>
      <c r="H166" s="447"/>
      <c r="I166" s="460"/>
      <c r="J166" s="460"/>
      <c r="K166" s="449"/>
      <c r="L166" s="449"/>
      <c r="M166" s="449"/>
      <c r="N166" s="449"/>
      <c r="O166" s="446"/>
      <c r="P166" s="446"/>
      <c r="Q166" s="446"/>
      <c r="R166" s="449"/>
      <c r="S166" s="449"/>
      <c r="T166" s="449"/>
      <c r="U166" s="449"/>
      <c r="V166" s="452"/>
      <c r="W166" s="522"/>
      <c r="X166" s="446"/>
      <c r="Y166" s="446"/>
      <c r="Z166" s="446"/>
      <c r="AA166" s="449"/>
      <c r="AB166" s="449"/>
      <c r="AC166" s="449"/>
    </row>
    <row r="167" ht="18.75" customHeight="1">
      <c r="A167" s="446"/>
      <c r="B167" s="447"/>
      <c r="C167" s="447"/>
      <c r="D167" s="447"/>
      <c r="E167" s="447"/>
      <c r="F167" s="454"/>
      <c r="G167" s="454"/>
      <c r="H167" s="447"/>
      <c r="I167" s="460"/>
      <c r="J167" s="460"/>
      <c r="K167" s="449"/>
      <c r="L167" s="449"/>
      <c r="M167" s="449"/>
      <c r="N167" s="449"/>
      <c r="O167" s="446"/>
      <c r="P167" s="446"/>
      <c r="Q167" s="446"/>
      <c r="R167" s="449"/>
      <c r="S167" s="449"/>
      <c r="T167" s="449"/>
      <c r="U167" s="449"/>
      <c r="V167" s="452"/>
      <c r="W167" s="522"/>
      <c r="X167" s="446"/>
      <c r="Y167" s="446"/>
      <c r="Z167" s="446"/>
      <c r="AA167" s="449"/>
      <c r="AB167" s="449"/>
      <c r="AC167" s="449"/>
    </row>
    <row r="168" ht="18.75" customHeight="1">
      <c r="A168" s="446"/>
      <c r="B168" s="447"/>
      <c r="C168" s="447"/>
      <c r="D168" s="447"/>
      <c r="E168" s="447"/>
      <c r="F168" s="454"/>
      <c r="G168" s="454"/>
      <c r="H168" s="447"/>
      <c r="I168" s="460"/>
      <c r="J168" s="460"/>
      <c r="K168" s="449"/>
      <c r="L168" s="449"/>
      <c r="M168" s="449"/>
      <c r="N168" s="449"/>
      <c r="O168" s="446"/>
      <c r="P168" s="446"/>
      <c r="Q168" s="446"/>
      <c r="R168" s="449"/>
      <c r="S168" s="449"/>
      <c r="T168" s="449"/>
      <c r="U168" s="449"/>
      <c r="V168" s="452"/>
      <c r="W168" s="522"/>
      <c r="X168" s="446"/>
      <c r="Y168" s="446"/>
      <c r="Z168" s="446"/>
      <c r="AA168" s="449"/>
      <c r="AB168" s="449"/>
      <c r="AC168" s="449"/>
    </row>
    <row r="169" ht="18.75" customHeight="1">
      <c r="A169" s="446"/>
      <c r="B169" s="447"/>
      <c r="C169" s="447"/>
      <c r="D169" s="447"/>
      <c r="E169" s="447"/>
      <c r="F169" s="454"/>
      <c r="G169" s="454"/>
      <c r="H169" s="447"/>
      <c r="I169" s="460"/>
      <c r="J169" s="460"/>
      <c r="K169" s="449"/>
      <c r="L169" s="449"/>
      <c r="M169" s="449"/>
      <c r="N169" s="449"/>
      <c r="O169" s="446"/>
      <c r="P169" s="446"/>
      <c r="Q169" s="446"/>
      <c r="R169" s="449"/>
      <c r="S169" s="449"/>
      <c r="T169" s="449"/>
      <c r="U169" s="449"/>
      <c r="V169" s="452"/>
      <c r="W169" s="522"/>
      <c r="X169" s="446"/>
      <c r="Y169" s="446"/>
      <c r="Z169" s="446"/>
      <c r="AA169" s="449"/>
      <c r="AB169" s="449"/>
      <c r="AC169" s="449"/>
    </row>
    <row r="170" ht="18.75" customHeight="1">
      <c r="A170" s="446"/>
      <c r="B170" s="447"/>
      <c r="C170" s="447"/>
      <c r="D170" s="447"/>
      <c r="E170" s="447"/>
      <c r="F170" s="454"/>
      <c r="G170" s="454"/>
      <c r="H170" s="447"/>
      <c r="I170" s="460"/>
      <c r="J170" s="460"/>
      <c r="K170" s="449"/>
      <c r="L170" s="449"/>
      <c r="M170" s="449"/>
      <c r="N170" s="449"/>
      <c r="O170" s="446"/>
      <c r="P170" s="446"/>
      <c r="Q170" s="446"/>
      <c r="R170" s="449"/>
      <c r="S170" s="449"/>
      <c r="T170" s="449"/>
      <c r="U170" s="449"/>
      <c r="V170" s="452"/>
      <c r="W170" s="522"/>
      <c r="X170" s="446"/>
      <c r="Y170" s="446"/>
      <c r="Z170" s="446"/>
      <c r="AA170" s="449"/>
      <c r="AB170" s="449"/>
      <c r="AC170" s="449"/>
    </row>
    <row r="171" ht="18.75" customHeight="1">
      <c r="A171" s="446"/>
      <c r="B171" s="447"/>
      <c r="C171" s="447"/>
      <c r="D171" s="447"/>
      <c r="E171" s="447"/>
      <c r="F171" s="454"/>
      <c r="G171" s="454"/>
      <c r="H171" s="447"/>
      <c r="I171" s="460"/>
      <c r="J171" s="460"/>
      <c r="K171" s="449"/>
      <c r="L171" s="449"/>
      <c r="M171" s="449"/>
      <c r="N171" s="449"/>
      <c r="O171" s="446"/>
      <c r="P171" s="446"/>
      <c r="Q171" s="446"/>
      <c r="R171" s="449"/>
      <c r="S171" s="449"/>
      <c r="T171" s="449"/>
      <c r="U171" s="449"/>
      <c r="V171" s="452"/>
      <c r="W171" s="522"/>
      <c r="X171" s="446"/>
      <c r="Y171" s="446"/>
      <c r="Z171" s="446"/>
      <c r="AA171" s="449"/>
      <c r="AB171" s="449"/>
      <c r="AC171" s="449"/>
    </row>
    <row r="172" ht="18.75" customHeight="1">
      <c r="A172" s="446"/>
      <c r="B172" s="447"/>
      <c r="C172" s="447"/>
      <c r="D172" s="447"/>
      <c r="E172" s="447"/>
      <c r="F172" s="454"/>
      <c r="G172" s="454"/>
      <c r="H172" s="447"/>
      <c r="I172" s="460"/>
      <c r="J172" s="460"/>
      <c r="K172" s="449"/>
      <c r="L172" s="449"/>
      <c r="M172" s="449"/>
      <c r="N172" s="449"/>
      <c r="O172" s="446"/>
      <c r="P172" s="446"/>
      <c r="Q172" s="446"/>
      <c r="R172" s="449"/>
      <c r="S172" s="449"/>
      <c r="T172" s="449"/>
      <c r="U172" s="449"/>
      <c r="V172" s="452"/>
      <c r="W172" s="522"/>
      <c r="X172" s="446"/>
      <c r="Y172" s="446"/>
      <c r="Z172" s="446"/>
      <c r="AA172" s="449"/>
      <c r="AB172" s="449"/>
      <c r="AC172" s="449"/>
    </row>
    <row r="173" ht="18.75" customHeight="1">
      <c r="A173" s="446"/>
      <c r="B173" s="447"/>
      <c r="C173" s="447"/>
      <c r="D173" s="447"/>
      <c r="E173" s="447"/>
      <c r="F173" s="454"/>
      <c r="G173" s="454"/>
      <c r="H173" s="447"/>
      <c r="I173" s="460"/>
      <c r="J173" s="460"/>
      <c r="K173" s="449"/>
      <c r="L173" s="449"/>
      <c r="M173" s="449"/>
      <c r="N173" s="449"/>
      <c r="O173" s="446"/>
      <c r="P173" s="446"/>
      <c r="Q173" s="446"/>
      <c r="R173" s="449"/>
      <c r="S173" s="449"/>
      <c r="T173" s="449"/>
      <c r="U173" s="449"/>
      <c r="V173" s="452"/>
      <c r="W173" s="522"/>
      <c r="X173" s="446"/>
      <c r="Y173" s="446"/>
      <c r="Z173" s="446"/>
      <c r="AA173" s="449"/>
      <c r="AB173" s="449"/>
      <c r="AC173" s="449"/>
    </row>
    <row r="174" ht="18.75" customHeight="1">
      <c r="A174" s="446"/>
      <c r="B174" s="447"/>
      <c r="C174" s="447"/>
      <c r="D174" s="447"/>
      <c r="E174" s="447"/>
      <c r="F174" s="454"/>
      <c r="G174" s="454"/>
      <c r="H174" s="447"/>
      <c r="I174" s="460"/>
      <c r="J174" s="460"/>
      <c r="K174" s="449"/>
      <c r="L174" s="449"/>
      <c r="M174" s="449"/>
      <c r="N174" s="449"/>
      <c r="O174" s="446"/>
      <c r="P174" s="446"/>
      <c r="Q174" s="446"/>
      <c r="R174" s="449"/>
      <c r="S174" s="449"/>
      <c r="T174" s="449"/>
      <c r="U174" s="449"/>
      <c r="V174" s="452"/>
      <c r="W174" s="522"/>
      <c r="X174" s="446"/>
      <c r="Y174" s="446"/>
      <c r="Z174" s="446"/>
      <c r="AA174" s="449"/>
      <c r="AB174" s="449"/>
      <c r="AC174" s="449"/>
    </row>
    <row r="175" ht="18.75" customHeight="1">
      <c r="A175" s="446"/>
      <c r="B175" s="447"/>
      <c r="C175" s="447"/>
      <c r="D175" s="447"/>
      <c r="E175" s="447"/>
      <c r="F175" s="454"/>
      <c r="G175" s="454"/>
      <c r="H175" s="447"/>
      <c r="I175" s="460"/>
      <c r="J175" s="460"/>
      <c r="K175" s="449"/>
      <c r="L175" s="449"/>
      <c r="M175" s="449"/>
      <c r="N175" s="449"/>
      <c r="O175" s="446"/>
      <c r="P175" s="446"/>
      <c r="Q175" s="446"/>
      <c r="R175" s="449"/>
      <c r="S175" s="449"/>
      <c r="T175" s="449"/>
      <c r="U175" s="449"/>
      <c r="V175" s="452"/>
      <c r="W175" s="522"/>
      <c r="X175" s="446"/>
      <c r="Y175" s="446"/>
      <c r="Z175" s="446"/>
      <c r="AA175" s="449"/>
      <c r="AB175" s="449"/>
      <c r="AC175" s="449"/>
    </row>
    <row r="176" ht="18.75" customHeight="1">
      <c r="A176" s="446"/>
      <c r="B176" s="447"/>
      <c r="C176" s="447"/>
      <c r="D176" s="447"/>
      <c r="E176" s="447"/>
      <c r="F176" s="454"/>
      <c r="G176" s="454"/>
      <c r="H176" s="447"/>
      <c r="I176" s="460"/>
      <c r="J176" s="460"/>
      <c r="K176" s="449"/>
      <c r="L176" s="449"/>
      <c r="M176" s="449"/>
      <c r="N176" s="449"/>
      <c r="O176" s="446"/>
      <c r="P176" s="446"/>
      <c r="Q176" s="446"/>
      <c r="R176" s="449"/>
      <c r="S176" s="449"/>
      <c r="T176" s="449"/>
      <c r="U176" s="449"/>
      <c r="V176" s="452"/>
      <c r="W176" s="522"/>
      <c r="X176" s="446"/>
      <c r="Y176" s="446"/>
      <c r="Z176" s="446"/>
      <c r="AA176" s="449"/>
      <c r="AB176" s="449"/>
      <c r="AC176" s="449"/>
    </row>
    <row r="177" ht="18.75" customHeight="1">
      <c r="A177" s="446"/>
      <c r="B177" s="447"/>
      <c r="C177" s="447"/>
      <c r="D177" s="447"/>
      <c r="E177" s="447"/>
      <c r="F177" s="454"/>
      <c r="G177" s="454"/>
      <c r="H177" s="447"/>
      <c r="I177" s="460"/>
      <c r="J177" s="460"/>
      <c r="K177" s="449"/>
      <c r="L177" s="449"/>
      <c r="M177" s="449"/>
      <c r="N177" s="449"/>
      <c r="O177" s="446"/>
      <c r="P177" s="446"/>
      <c r="Q177" s="446"/>
      <c r="R177" s="449"/>
      <c r="S177" s="449"/>
      <c r="T177" s="449"/>
      <c r="U177" s="449"/>
      <c r="V177" s="452"/>
      <c r="W177" s="522"/>
      <c r="X177" s="446"/>
      <c r="Y177" s="446"/>
      <c r="Z177" s="446"/>
      <c r="AA177" s="449"/>
      <c r="AB177" s="449"/>
      <c r="AC177" s="449"/>
    </row>
    <row r="178" ht="18.75" customHeight="1">
      <c r="A178" s="446"/>
      <c r="B178" s="447"/>
      <c r="C178" s="447"/>
      <c r="D178" s="447"/>
      <c r="E178" s="447"/>
      <c r="F178" s="454"/>
      <c r="G178" s="454"/>
      <c r="H178" s="447"/>
      <c r="I178" s="460"/>
      <c r="J178" s="460"/>
      <c r="K178" s="449"/>
      <c r="L178" s="449"/>
      <c r="M178" s="449"/>
      <c r="N178" s="449"/>
      <c r="O178" s="446"/>
      <c r="P178" s="446"/>
      <c r="Q178" s="446"/>
      <c r="R178" s="449"/>
      <c r="S178" s="449"/>
      <c r="T178" s="449"/>
      <c r="U178" s="449"/>
      <c r="V178" s="452"/>
      <c r="W178" s="522"/>
      <c r="X178" s="446"/>
      <c r="Y178" s="446"/>
      <c r="Z178" s="446"/>
      <c r="AA178" s="449"/>
      <c r="AB178" s="449"/>
      <c r="AC178" s="449"/>
    </row>
    <row r="179" ht="18.75" customHeight="1">
      <c r="A179" s="446"/>
      <c r="B179" s="447"/>
      <c r="C179" s="447"/>
      <c r="D179" s="447"/>
      <c r="E179" s="447"/>
      <c r="F179" s="454"/>
      <c r="G179" s="454"/>
      <c r="H179" s="447"/>
      <c r="I179" s="460"/>
      <c r="J179" s="460"/>
      <c r="K179" s="449"/>
      <c r="L179" s="449"/>
      <c r="M179" s="449"/>
      <c r="N179" s="449"/>
      <c r="O179" s="446"/>
      <c r="P179" s="446"/>
      <c r="Q179" s="446"/>
      <c r="R179" s="449"/>
      <c r="S179" s="449"/>
      <c r="T179" s="449"/>
      <c r="U179" s="449"/>
      <c r="V179" s="452"/>
      <c r="W179" s="522"/>
      <c r="X179" s="446"/>
      <c r="Y179" s="446"/>
      <c r="Z179" s="446"/>
      <c r="AA179" s="449"/>
      <c r="AB179" s="449"/>
      <c r="AC179" s="449"/>
    </row>
    <row r="180" ht="18.75" customHeight="1">
      <c r="A180" s="446"/>
      <c r="B180" s="447"/>
      <c r="C180" s="447"/>
      <c r="D180" s="447"/>
      <c r="E180" s="447"/>
      <c r="F180" s="454"/>
      <c r="G180" s="454"/>
      <c r="H180" s="447"/>
      <c r="I180" s="460"/>
      <c r="J180" s="460"/>
      <c r="K180" s="449"/>
      <c r="L180" s="449"/>
      <c r="M180" s="449"/>
      <c r="N180" s="449"/>
      <c r="O180" s="446"/>
      <c r="P180" s="446"/>
      <c r="Q180" s="446"/>
      <c r="R180" s="449"/>
      <c r="S180" s="449"/>
      <c r="T180" s="449"/>
      <c r="U180" s="449"/>
      <c r="V180" s="452"/>
      <c r="W180" s="522"/>
      <c r="X180" s="446"/>
      <c r="Y180" s="446"/>
      <c r="Z180" s="446"/>
      <c r="AA180" s="449"/>
      <c r="AB180" s="449"/>
      <c r="AC180" s="449"/>
    </row>
    <row r="181" ht="18.75" customHeight="1">
      <c r="A181" s="446"/>
      <c r="B181" s="447"/>
      <c r="C181" s="447"/>
      <c r="D181" s="447"/>
      <c r="E181" s="447"/>
      <c r="F181" s="454"/>
      <c r="G181" s="454"/>
      <c r="H181" s="447"/>
      <c r="I181" s="460"/>
      <c r="J181" s="460"/>
      <c r="K181" s="449"/>
      <c r="L181" s="449"/>
      <c r="M181" s="449"/>
      <c r="N181" s="449"/>
      <c r="O181" s="446"/>
      <c r="P181" s="446"/>
      <c r="Q181" s="446"/>
      <c r="R181" s="449"/>
      <c r="S181" s="449"/>
      <c r="T181" s="449"/>
      <c r="U181" s="449"/>
      <c r="V181" s="452"/>
      <c r="W181" s="522"/>
      <c r="X181" s="446"/>
      <c r="Y181" s="446"/>
      <c r="Z181" s="446"/>
      <c r="AA181" s="449"/>
      <c r="AB181" s="449"/>
      <c r="AC181" s="449"/>
    </row>
    <row r="182" ht="18.75" customHeight="1">
      <c r="A182" s="446"/>
      <c r="B182" s="447"/>
      <c r="C182" s="447"/>
      <c r="D182" s="447"/>
      <c r="E182" s="447"/>
      <c r="F182" s="454"/>
      <c r="G182" s="454"/>
      <c r="H182" s="447"/>
      <c r="I182" s="460"/>
      <c r="J182" s="460"/>
      <c r="K182" s="449"/>
      <c r="L182" s="449"/>
      <c r="M182" s="449"/>
      <c r="N182" s="449"/>
      <c r="O182" s="446"/>
      <c r="P182" s="446"/>
      <c r="Q182" s="446"/>
      <c r="R182" s="449"/>
      <c r="S182" s="449"/>
      <c r="T182" s="449"/>
      <c r="U182" s="449"/>
      <c r="V182" s="452"/>
      <c r="W182" s="522"/>
      <c r="X182" s="446"/>
      <c r="Y182" s="446"/>
      <c r="Z182" s="446"/>
      <c r="AA182" s="449"/>
      <c r="AB182" s="449"/>
      <c r="AC182" s="449"/>
    </row>
    <row r="183" ht="18.75" customHeight="1">
      <c r="A183" s="446"/>
      <c r="B183" s="447"/>
      <c r="C183" s="447"/>
      <c r="D183" s="447"/>
      <c r="E183" s="447"/>
      <c r="F183" s="454"/>
      <c r="G183" s="454"/>
      <c r="H183" s="447"/>
      <c r="I183" s="460"/>
      <c r="J183" s="460"/>
      <c r="K183" s="449"/>
      <c r="L183" s="449"/>
      <c r="M183" s="449"/>
      <c r="N183" s="449"/>
      <c r="O183" s="446"/>
      <c r="P183" s="446"/>
      <c r="Q183" s="446"/>
      <c r="R183" s="449"/>
      <c r="S183" s="449"/>
      <c r="T183" s="449"/>
      <c r="U183" s="449"/>
      <c r="V183" s="452"/>
      <c r="W183" s="522"/>
      <c r="X183" s="446"/>
      <c r="Y183" s="446"/>
      <c r="Z183" s="446"/>
      <c r="AA183" s="449"/>
      <c r="AB183" s="449"/>
      <c r="AC183" s="449"/>
    </row>
    <row r="184" ht="18.75" customHeight="1">
      <c r="A184" s="446"/>
      <c r="B184" s="447"/>
      <c r="C184" s="447"/>
      <c r="D184" s="447"/>
      <c r="E184" s="447"/>
      <c r="F184" s="454"/>
      <c r="G184" s="454"/>
      <c r="H184" s="447"/>
      <c r="I184" s="460"/>
      <c r="J184" s="460"/>
      <c r="K184" s="449"/>
      <c r="L184" s="449"/>
      <c r="M184" s="449"/>
      <c r="N184" s="449"/>
      <c r="O184" s="446"/>
      <c r="P184" s="446"/>
      <c r="Q184" s="446"/>
      <c r="R184" s="449"/>
      <c r="S184" s="449"/>
      <c r="T184" s="449"/>
      <c r="U184" s="449"/>
      <c r="V184" s="452"/>
      <c r="W184" s="522"/>
      <c r="X184" s="446"/>
      <c r="Y184" s="446"/>
      <c r="Z184" s="446"/>
      <c r="AA184" s="449"/>
      <c r="AB184" s="449"/>
      <c r="AC184" s="449"/>
    </row>
    <row r="185" ht="18.75" customHeight="1">
      <c r="A185" s="446"/>
      <c r="B185" s="447"/>
      <c r="C185" s="447"/>
      <c r="D185" s="447"/>
      <c r="E185" s="447"/>
      <c r="F185" s="454"/>
      <c r="G185" s="454"/>
      <c r="H185" s="447"/>
      <c r="I185" s="460"/>
      <c r="J185" s="460"/>
      <c r="K185" s="449"/>
      <c r="L185" s="449"/>
      <c r="M185" s="449"/>
      <c r="N185" s="449"/>
      <c r="O185" s="446"/>
      <c r="P185" s="446"/>
      <c r="Q185" s="446"/>
      <c r="R185" s="449"/>
      <c r="S185" s="449"/>
      <c r="T185" s="449"/>
      <c r="U185" s="449"/>
      <c r="V185" s="452"/>
      <c r="W185" s="522"/>
      <c r="X185" s="446"/>
      <c r="Y185" s="446"/>
      <c r="Z185" s="446"/>
      <c r="AA185" s="449"/>
      <c r="AB185" s="449"/>
      <c r="AC185" s="449"/>
    </row>
    <row r="186" ht="18.75" customHeight="1">
      <c r="A186" s="446"/>
      <c r="B186" s="447"/>
      <c r="C186" s="447"/>
      <c r="D186" s="447"/>
      <c r="E186" s="447"/>
      <c r="F186" s="454"/>
      <c r="G186" s="454"/>
      <c r="H186" s="447"/>
      <c r="I186" s="460"/>
      <c r="J186" s="460"/>
      <c r="K186" s="449"/>
      <c r="L186" s="449"/>
      <c r="M186" s="449"/>
      <c r="N186" s="449"/>
      <c r="O186" s="446"/>
      <c r="P186" s="446"/>
      <c r="Q186" s="446"/>
      <c r="R186" s="449"/>
      <c r="S186" s="449"/>
      <c r="T186" s="449"/>
      <c r="U186" s="449"/>
      <c r="V186" s="452"/>
      <c r="W186" s="522"/>
      <c r="X186" s="446"/>
      <c r="Y186" s="446"/>
      <c r="Z186" s="446"/>
      <c r="AA186" s="449"/>
      <c r="AB186" s="449"/>
      <c r="AC186" s="449"/>
    </row>
    <row r="187" ht="18.75" customHeight="1">
      <c r="A187" s="446"/>
      <c r="B187" s="447"/>
      <c r="C187" s="447"/>
      <c r="D187" s="447"/>
      <c r="E187" s="447"/>
      <c r="F187" s="454"/>
      <c r="G187" s="454"/>
      <c r="H187" s="447"/>
      <c r="I187" s="460"/>
      <c r="J187" s="460"/>
      <c r="K187" s="449"/>
      <c r="L187" s="449"/>
      <c r="M187" s="449"/>
      <c r="N187" s="449"/>
      <c r="O187" s="446"/>
      <c r="P187" s="446"/>
      <c r="Q187" s="446"/>
      <c r="R187" s="449"/>
      <c r="S187" s="449"/>
      <c r="T187" s="449"/>
      <c r="U187" s="449"/>
      <c r="V187" s="452"/>
      <c r="W187" s="522"/>
      <c r="X187" s="446"/>
      <c r="Y187" s="446"/>
      <c r="Z187" s="446"/>
      <c r="AA187" s="449"/>
      <c r="AB187" s="449"/>
      <c r="AC187" s="449"/>
    </row>
    <row r="188" ht="18.75" customHeight="1">
      <c r="A188" s="446"/>
      <c r="B188" s="447"/>
      <c r="C188" s="447"/>
      <c r="D188" s="447"/>
      <c r="E188" s="447"/>
      <c r="F188" s="454"/>
      <c r="G188" s="454"/>
      <c r="H188" s="447"/>
      <c r="I188" s="460"/>
      <c r="J188" s="460"/>
      <c r="K188" s="449"/>
      <c r="L188" s="449"/>
      <c r="M188" s="449"/>
      <c r="N188" s="449"/>
      <c r="O188" s="446"/>
      <c r="P188" s="446"/>
      <c r="Q188" s="446"/>
      <c r="R188" s="449"/>
      <c r="S188" s="449"/>
      <c r="T188" s="449"/>
      <c r="U188" s="449"/>
      <c r="V188" s="452"/>
      <c r="W188" s="522"/>
      <c r="X188" s="446"/>
      <c r="Y188" s="446"/>
      <c r="Z188" s="446"/>
      <c r="AA188" s="449"/>
      <c r="AB188" s="449"/>
      <c r="AC188" s="449"/>
    </row>
    <row r="189" ht="18.75" customHeight="1">
      <c r="A189" s="446"/>
      <c r="B189" s="447"/>
      <c r="C189" s="447"/>
      <c r="D189" s="447"/>
      <c r="E189" s="447"/>
      <c r="F189" s="454"/>
      <c r="G189" s="454"/>
      <c r="H189" s="447"/>
      <c r="I189" s="460"/>
      <c r="J189" s="460"/>
      <c r="K189" s="449"/>
      <c r="L189" s="449"/>
      <c r="M189" s="449"/>
      <c r="N189" s="449"/>
      <c r="O189" s="446"/>
      <c r="P189" s="446"/>
      <c r="Q189" s="446"/>
      <c r="R189" s="449"/>
      <c r="S189" s="449"/>
      <c r="T189" s="449"/>
      <c r="U189" s="449"/>
      <c r="V189" s="452"/>
      <c r="W189" s="522"/>
      <c r="X189" s="446"/>
      <c r="Y189" s="446"/>
      <c r="Z189" s="446"/>
      <c r="AA189" s="449"/>
      <c r="AB189" s="449"/>
      <c r="AC189" s="449"/>
    </row>
    <row r="190" ht="18.75" customHeight="1">
      <c r="A190" s="446"/>
      <c r="B190" s="447"/>
      <c r="C190" s="447"/>
      <c r="D190" s="447"/>
      <c r="E190" s="447"/>
      <c r="F190" s="454"/>
      <c r="G190" s="454"/>
      <c r="H190" s="447"/>
      <c r="I190" s="460"/>
      <c r="J190" s="460"/>
      <c r="K190" s="449"/>
      <c r="L190" s="449"/>
      <c r="M190" s="449"/>
      <c r="N190" s="449"/>
      <c r="O190" s="446"/>
      <c r="P190" s="446"/>
      <c r="Q190" s="446"/>
      <c r="R190" s="449"/>
      <c r="S190" s="449"/>
      <c r="T190" s="449"/>
      <c r="U190" s="449"/>
      <c r="V190" s="452"/>
      <c r="W190" s="522"/>
      <c r="X190" s="446"/>
      <c r="Y190" s="446"/>
      <c r="Z190" s="446"/>
      <c r="AA190" s="449"/>
      <c r="AB190" s="449"/>
      <c r="AC190" s="449"/>
    </row>
    <row r="191" ht="18.75" customHeight="1">
      <c r="A191" s="446"/>
      <c r="B191" s="447"/>
      <c r="C191" s="447"/>
      <c r="D191" s="447"/>
      <c r="E191" s="447"/>
      <c r="F191" s="454"/>
      <c r="G191" s="454"/>
      <c r="H191" s="447"/>
      <c r="I191" s="460"/>
      <c r="J191" s="460"/>
      <c r="K191" s="449"/>
      <c r="L191" s="449"/>
      <c r="M191" s="449"/>
      <c r="N191" s="449"/>
      <c r="O191" s="446"/>
      <c r="P191" s="446"/>
      <c r="Q191" s="446"/>
      <c r="R191" s="449"/>
      <c r="S191" s="449"/>
      <c r="T191" s="449"/>
      <c r="U191" s="449"/>
      <c r="V191" s="452"/>
      <c r="W191" s="522"/>
      <c r="X191" s="446"/>
      <c r="Y191" s="446"/>
      <c r="Z191" s="446"/>
      <c r="AA191" s="449"/>
      <c r="AB191" s="449"/>
      <c r="AC191" s="449"/>
    </row>
    <row r="192" ht="18.75" customHeight="1">
      <c r="A192" s="446"/>
      <c r="B192" s="447"/>
      <c r="C192" s="447"/>
      <c r="D192" s="447"/>
      <c r="E192" s="447"/>
      <c r="F192" s="454"/>
      <c r="G192" s="454"/>
      <c r="H192" s="447"/>
      <c r="I192" s="460"/>
      <c r="J192" s="460"/>
      <c r="K192" s="449"/>
      <c r="L192" s="449"/>
      <c r="M192" s="449"/>
      <c r="N192" s="449"/>
      <c r="O192" s="446"/>
      <c r="P192" s="446"/>
      <c r="Q192" s="446"/>
      <c r="R192" s="449"/>
      <c r="S192" s="449"/>
      <c r="T192" s="449"/>
      <c r="U192" s="449"/>
      <c r="V192" s="452"/>
      <c r="W192" s="522"/>
      <c r="X192" s="446"/>
      <c r="Y192" s="446"/>
      <c r="Z192" s="446"/>
      <c r="AA192" s="449"/>
      <c r="AB192" s="449"/>
      <c r="AC192" s="449"/>
    </row>
    <row r="193" ht="18.75" customHeight="1">
      <c r="A193" s="446"/>
      <c r="B193" s="447"/>
      <c r="C193" s="447"/>
      <c r="D193" s="447"/>
      <c r="E193" s="447"/>
      <c r="F193" s="454"/>
      <c r="G193" s="454"/>
      <c r="H193" s="447"/>
      <c r="I193" s="460"/>
      <c r="J193" s="460"/>
      <c r="K193" s="449"/>
      <c r="L193" s="449"/>
      <c r="M193" s="449"/>
      <c r="N193" s="449"/>
      <c r="O193" s="446"/>
      <c r="P193" s="446"/>
      <c r="Q193" s="446"/>
      <c r="R193" s="449"/>
      <c r="S193" s="449"/>
      <c r="T193" s="449"/>
      <c r="U193" s="449"/>
      <c r="V193" s="452"/>
      <c r="W193" s="522"/>
      <c r="X193" s="446"/>
      <c r="Y193" s="446"/>
      <c r="Z193" s="446"/>
      <c r="AA193" s="449"/>
      <c r="AB193" s="449"/>
      <c r="AC193" s="449"/>
    </row>
    <row r="194" ht="18.75" customHeight="1">
      <c r="A194" s="446"/>
      <c r="B194" s="447"/>
      <c r="C194" s="447"/>
      <c r="D194" s="447"/>
      <c r="E194" s="447"/>
      <c r="F194" s="454"/>
      <c r="G194" s="454"/>
      <c r="H194" s="447"/>
      <c r="I194" s="460"/>
      <c r="J194" s="460"/>
      <c r="K194" s="449"/>
      <c r="L194" s="449"/>
      <c r="M194" s="449"/>
      <c r="N194" s="449"/>
      <c r="O194" s="446"/>
      <c r="P194" s="446"/>
      <c r="Q194" s="446"/>
      <c r="R194" s="449"/>
      <c r="S194" s="449"/>
      <c r="T194" s="449"/>
      <c r="U194" s="449"/>
      <c r="V194" s="452"/>
      <c r="W194" s="522"/>
      <c r="X194" s="446"/>
      <c r="Y194" s="446"/>
      <c r="Z194" s="446"/>
      <c r="AA194" s="449"/>
      <c r="AB194" s="449"/>
      <c r="AC194" s="449"/>
    </row>
    <row r="195" ht="18.75" customHeight="1">
      <c r="A195" s="446"/>
      <c r="B195" s="447"/>
      <c r="C195" s="447"/>
      <c r="D195" s="447"/>
      <c r="E195" s="447"/>
      <c r="F195" s="454"/>
      <c r="G195" s="454"/>
      <c r="H195" s="447"/>
      <c r="I195" s="460"/>
      <c r="J195" s="460"/>
      <c r="K195" s="449"/>
      <c r="L195" s="449"/>
      <c r="M195" s="449"/>
      <c r="N195" s="449"/>
      <c r="O195" s="446"/>
      <c r="P195" s="446"/>
      <c r="Q195" s="446"/>
      <c r="R195" s="449"/>
      <c r="S195" s="449"/>
      <c r="T195" s="449"/>
      <c r="U195" s="449"/>
      <c r="V195" s="452"/>
      <c r="W195" s="522"/>
      <c r="X195" s="446"/>
      <c r="Y195" s="446"/>
      <c r="Z195" s="446"/>
      <c r="AA195" s="449"/>
      <c r="AB195" s="449"/>
      <c r="AC195" s="449"/>
    </row>
    <row r="196" ht="18.75" customHeight="1">
      <c r="A196" s="446"/>
      <c r="B196" s="447"/>
      <c r="C196" s="447"/>
      <c r="D196" s="447"/>
      <c r="E196" s="447"/>
      <c r="F196" s="454"/>
      <c r="G196" s="454"/>
      <c r="H196" s="447"/>
      <c r="I196" s="460"/>
      <c r="J196" s="460"/>
      <c r="K196" s="449"/>
      <c r="L196" s="449"/>
      <c r="M196" s="449"/>
      <c r="N196" s="449"/>
      <c r="O196" s="446"/>
      <c r="P196" s="446"/>
      <c r="Q196" s="446"/>
      <c r="R196" s="449"/>
      <c r="S196" s="449"/>
      <c r="T196" s="449"/>
      <c r="U196" s="449"/>
      <c r="V196" s="452"/>
      <c r="W196" s="522"/>
      <c r="X196" s="446"/>
      <c r="Y196" s="446"/>
      <c r="Z196" s="446"/>
      <c r="AA196" s="449"/>
      <c r="AB196" s="449"/>
      <c r="AC196" s="449"/>
    </row>
    <row r="197" ht="18.75" customHeight="1">
      <c r="A197" s="446"/>
      <c r="B197" s="447"/>
      <c r="C197" s="447"/>
      <c r="D197" s="447"/>
      <c r="E197" s="447"/>
      <c r="F197" s="454"/>
      <c r="G197" s="454"/>
      <c r="H197" s="447"/>
      <c r="I197" s="460"/>
      <c r="J197" s="460"/>
      <c r="K197" s="449"/>
      <c r="L197" s="449"/>
      <c r="M197" s="449"/>
      <c r="N197" s="449"/>
      <c r="O197" s="446"/>
      <c r="P197" s="446"/>
      <c r="Q197" s="446"/>
      <c r="R197" s="449"/>
      <c r="S197" s="449"/>
      <c r="T197" s="449"/>
      <c r="U197" s="449"/>
      <c r="V197" s="452"/>
      <c r="W197" s="522"/>
      <c r="X197" s="446"/>
      <c r="Y197" s="446"/>
      <c r="Z197" s="446"/>
      <c r="AA197" s="449"/>
      <c r="AB197" s="449"/>
      <c r="AC197" s="449"/>
    </row>
    <row r="198" ht="18.75" customHeight="1">
      <c r="A198" s="446"/>
      <c r="B198" s="447"/>
      <c r="C198" s="447"/>
      <c r="D198" s="447"/>
      <c r="E198" s="447"/>
      <c r="F198" s="454"/>
      <c r="G198" s="454"/>
      <c r="H198" s="447"/>
      <c r="I198" s="460"/>
      <c r="J198" s="460"/>
      <c r="K198" s="449"/>
      <c r="L198" s="449"/>
      <c r="M198" s="449"/>
      <c r="N198" s="449"/>
      <c r="O198" s="446"/>
      <c r="P198" s="446"/>
      <c r="Q198" s="446"/>
      <c r="R198" s="449"/>
      <c r="S198" s="449"/>
      <c r="T198" s="449"/>
      <c r="U198" s="449"/>
      <c r="V198" s="452"/>
      <c r="W198" s="522"/>
      <c r="X198" s="446"/>
      <c r="Y198" s="446"/>
      <c r="Z198" s="446"/>
      <c r="AA198" s="449"/>
      <c r="AB198" s="449"/>
      <c r="AC198" s="449"/>
    </row>
    <row r="199" ht="18.75" customHeight="1">
      <c r="A199" s="446"/>
      <c r="B199" s="447"/>
      <c r="C199" s="447"/>
      <c r="D199" s="447"/>
      <c r="E199" s="447"/>
      <c r="F199" s="454"/>
      <c r="G199" s="454"/>
      <c r="H199" s="447"/>
      <c r="I199" s="460"/>
      <c r="J199" s="460"/>
      <c r="K199" s="449"/>
      <c r="L199" s="449"/>
      <c r="M199" s="449"/>
      <c r="N199" s="449"/>
      <c r="O199" s="446"/>
      <c r="P199" s="446"/>
      <c r="Q199" s="446"/>
      <c r="R199" s="449"/>
      <c r="S199" s="449"/>
      <c r="T199" s="449"/>
      <c r="U199" s="449"/>
      <c r="V199" s="452"/>
      <c r="W199" s="522"/>
      <c r="X199" s="446"/>
      <c r="Y199" s="446"/>
      <c r="Z199" s="446"/>
      <c r="AA199" s="449"/>
      <c r="AB199" s="449"/>
      <c r="AC199" s="449"/>
    </row>
    <row r="200" ht="18.75" customHeight="1">
      <c r="A200" s="446"/>
      <c r="B200" s="447"/>
      <c r="C200" s="447"/>
      <c r="D200" s="447"/>
      <c r="E200" s="447"/>
      <c r="F200" s="454"/>
      <c r="G200" s="454"/>
      <c r="H200" s="447"/>
      <c r="I200" s="460"/>
      <c r="J200" s="460"/>
      <c r="K200" s="449"/>
      <c r="L200" s="449"/>
      <c r="M200" s="449"/>
      <c r="N200" s="449"/>
      <c r="O200" s="446"/>
      <c r="P200" s="446"/>
      <c r="Q200" s="446"/>
      <c r="R200" s="449"/>
      <c r="S200" s="449"/>
      <c r="T200" s="449"/>
      <c r="U200" s="449"/>
      <c r="V200" s="452"/>
      <c r="W200" s="522"/>
      <c r="X200" s="446"/>
      <c r="Y200" s="446"/>
      <c r="Z200" s="446"/>
      <c r="AA200" s="449"/>
      <c r="AB200" s="449"/>
      <c r="AC200" s="449"/>
    </row>
    <row r="201" ht="18.75" customHeight="1">
      <c r="A201" s="446"/>
      <c r="B201" s="447"/>
      <c r="C201" s="447"/>
      <c r="D201" s="447"/>
      <c r="E201" s="447"/>
      <c r="F201" s="454"/>
      <c r="G201" s="454"/>
      <c r="H201" s="447"/>
      <c r="I201" s="460"/>
      <c r="J201" s="460"/>
      <c r="K201" s="449"/>
      <c r="L201" s="449"/>
      <c r="M201" s="449"/>
      <c r="N201" s="449"/>
      <c r="O201" s="446"/>
      <c r="P201" s="446"/>
      <c r="Q201" s="446"/>
      <c r="R201" s="449"/>
      <c r="S201" s="449"/>
      <c r="T201" s="449"/>
      <c r="U201" s="449"/>
      <c r="V201" s="452"/>
      <c r="W201" s="522"/>
      <c r="X201" s="446"/>
      <c r="Y201" s="446"/>
      <c r="Z201" s="446"/>
      <c r="AA201" s="449"/>
      <c r="AB201" s="449"/>
      <c r="AC201" s="449"/>
    </row>
    <row r="202" ht="18.75" customHeight="1">
      <c r="A202" s="446"/>
      <c r="B202" s="447"/>
      <c r="C202" s="447"/>
      <c r="D202" s="447"/>
      <c r="E202" s="447"/>
      <c r="F202" s="454"/>
      <c r="G202" s="454"/>
      <c r="H202" s="447"/>
      <c r="I202" s="460"/>
      <c r="J202" s="460"/>
      <c r="K202" s="449"/>
      <c r="L202" s="449"/>
      <c r="M202" s="449"/>
      <c r="N202" s="449"/>
      <c r="O202" s="446"/>
      <c r="P202" s="446"/>
      <c r="Q202" s="446"/>
      <c r="R202" s="449"/>
      <c r="S202" s="449"/>
      <c r="T202" s="449"/>
      <c r="U202" s="449"/>
      <c r="V202" s="452"/>
      <c r="W202" s="522"/>
      <c r="X202" s="446"/>
      <c r="Y202" s="446"/>
      <c r="Z202" s="446"/>
      <c r="AA202" s="449"/>
      <c r="AB202" s="449"/>
      <c r="AC202" s="449"/>
    </row>
    <row r="203" ht="18.75" customHeight="1">
      <c r="A203" s="446"/>
      <c r="B203" s="447"/>
      <c r="C203" s="447"/>
      <c r="D203" s="447"/>
      <c r="E203" s="447"/>
      <c r="F203" s="454"/>
      <c r="G203" s="454"/>
      <c r="H203" s="447"/>
      <c r="I203" s="460"/>
      <c r="J203" s="460"/>
      <c r="K203" s="449"/>
      <c r="L203" s="449"/>
      <c r="M203" s="449"/>
      <c r="N203" s="449"/>
      <c r="O203" s="446"/>
      <c r="P203" s="446"/>
      <c r="Q203" s="446"/>
      <c r="R203" s="449"/>
      <c r="S203" s="449"/>
      <c r="T203" s="449"/>
      <c r="U203" s="449"/>
      <c r="V203" s="452"/>
      <c r="W203" s="522"/>
      <c r="X203" s="446"/>
      <c r="Y203" s="446"/>
      <c r="Z203" s="446"/>
      <c r="AA203" s="449"/>
      <c r="AB203" s="449"/>
      <c r="AC203" s="449"/>
    </row>
    <row r="204" ht="18.75" customHeight="1">
      <c r="A204" s="446"/>
      <c r="B204" s="447"/>
      <c r="C204" s="447"/>
      <c r="D204" s="447"/>
      <c r="E204" s="447"/>
      <c r="F204" s="454"/>
      <c r="G204" s="454"/>
      <c r="H204" s="447"/>
      <c r="I204" s="460"/>
      <c r="J204" s="460"/>
      <c r="K204" s="449"/>
      <c r="L204" s="449"/>
      <c r="M204" s="449"/>
      <c r="N204" s="449"/>
      <c r="O204" s="446"/>
      <c r="P204" s="446"/>
      <c r="Q204" s="446"/>
      <c r="R204" s="449"/>
      <c r="S204" s="449"/>
      <c r="T204" s="449"/>
      <c r="U204" s="449"/>
      <c r="V204" s="452"/>
      <c r="W204" s="522"/>
      <c r="X204" s="446"/>
      <c r="Y204" s="446"/>
      <c r="Z204" s="446"/>
      <c r="AA204" s="449"/>
      <c r="AB204" s="449"/>
      <c r="AC204" s="449"/>
    </row>
    <row r="205" ht="18.75" customHeight="1">
      <c r="A205" s="446"/>
      <c r="B205" s="447"/>
      <c r="C205" s="447"/>
      <c r="D205" s="447"/>
      <c r="E205" s="447"/>
      <c r="F205" s="454"/>
      <c r="G205" s="454"/>
      <c r="H205" s="447"/>
      <c r="I205" s="460"/>
      <c r="J205" s="460"/>
      <c r="K205" s="449"/>
      <c r="L205" s="449"/>
      <c r="M205" s="449"/>
      <c r="N205" s="449"/>
      <c r="O205" s="446"/>
      <c r="P205" s="446"/>
      <c r="Q205" s="446"/>
      <c r="R205" s="449"/>
      <c r="S205" s="449"/>
      <c r="T205" s="449"/>
      <c r="U205" s="449"/>
      <c r="V205" s="452"/>
      <c r="W205" s="522"/>
      <c r="X205" s="446"/>
      <c r="Y205" s="446"/>
      <c r="Z205" s="446"/>
      <c r="AA205" s="449"/>
      <c r="AB205" s="449"/>
      <c r="AC205" s="449"/>
    </row>
    <row r="206" ht="18.75" customHeight="1">
      <c r="A206" s="446"/>
      <c r="B206" s="447"/>
      <c r="C206" s="447"/>
      <c r="D206" s="447"/>
      <c r="E206" s="447"/>
      <c r="F206" s="454"/>
      <c r="G206" s="454"/>
      <c r="H206" s="447"/>
      <c r="I206" s="460"/>
      <c r="J206" s="460"/>
      <c r="K206" s="449"/>
      <c r="L206" s="449"/>
      <c r="M206" s="449"/>
      <c r="N206" s="449"/>
      <c r="O206" s="446"/>
      <c r="P206" s="446"/>
      <c r="Q206" s="446"/>
      <c r="R206" s="449"/>
      <c r="S206" s="449"/>
      <c r="T206" s="449"/>
      <c r="U206" s="449"/>
      <c r="V206" s="452"/>
      <c r="W206" s="522"/>
      <c r="X206" s="446"/>
      <c r="Y206" s="446"/>
      <c r="Z206" s="446"/>
      <c r="AA206" s="449"/>
      <c r="AB206" s="449"/>
      <c r="AC206" s="449"/>
    </row>
    <row r="207" ht="18.75" customHeight="1">
      <c r="A207" s="446"/>
      <c r="B207" s="447"/>
      <c r="C207" s="447"/>
      <c r="D207" s="447"/>
      <c r="E207" s="447"/>
      <c r="F207" s="454"/>
      <c r="G207" s="454"/>
      <c r="H207" s="447"/>
      <c r="I207" s="460"/>
      <c r="J207" s="460"/>
      <c r="K207" s="449"/>
      <c r="L207" s="449"/>
      <c r="M207" s="449"/>
      <c r="N207" s="449"/>
      <c r="O207" s="446"/>
      <c r="P207" s="446"/>
      <c r="Q207" s="446"/>
      <c r="R207" s="449"/>
      <c r="S207" s="449"/>
      <c r="T207" s="449"/>
      <c r="U207" s="449"/>
      <c r="V207" s="452"/>
      <c r="W207" s="522"/>
      <c r="X207" s="446"/>
      <c r="Y207" s="446"/>
      <c r="Z207" s="446"/>
      <c r="AA207" s="449"/>
      <c r="AB207" s="449"/>
      <c r="AC207" s="449"/>
    </row>
    <row r="208" ht="18.75" customHeight="1">
      <c r="A208" s="446"/>
      <c r="B208" s="447"/>
      <c r="C208" s="447"/>
      <c r="D208" s="447"/>
      <c r="E208" s="447"/>
      <c r="F208" s="454"/>
      <c r="G208" s="454"/>
      <c r="H208" s="447"/>
      <c r="I208" s="460"/>
      <c r="J208" s="460"/>
      <c r="K208" s="449"/>
      <c r="L208" s="449"/>
      <c r="M208" s="449"/>
      <c r="N208" s="449"/>
      <c r="O208" s="446"/>
      <c r="P208" s="446"/>
      <c r="Q208" s="446"/>
      <c r="R208" s="449"/>
      <c r="S208" s="449"/>
      <c r="T208" s="449"/>
      <c r="U208" s="449"/>
      <c r="V208" s="452"/>
      <c r="W208" s="522"/>
      <c r="X208" s="446"/>
      <c r="Y208" s="446"/>
      <c r="Z208" s="446"/>
      <c r="AA208" s="449"/>
      <c r="AB208" s="449"/>
      <c r="AC208" s="449"/>
    </row>
    <row r="209" ht="18.75" customHeight="1">
      <c r="A209" s="446"/>
      <c r="B209" s="447"/>
      <c r="C209" s="447"/>
      <c r="D209" s="447"/>
      <c r="E209" s="447"/>
      <c r="F209" s="454"/>
      <c r="G209" s="454"/>
      <c r="H209" s="447"/>
      <c r="I209" s="460"/>
      <c r="J209" s="460"/>
      <c r="K209" s="449"/>
      <c r="L209" s="449"/>
      <c r="M209" s="449"/>
      <c r="N209" s="449"/>
      <c r="O209" s="446"/>
      <c r="P209" s="446"/>
      <c r="Q209" s="446"/>
      <c r="R209" s="449"/>
      <c r="S209" s="449"/>
      <c r="T209" s="449"/>
      <c r="U209" s="449"/>
      <c r="V209" s="452"/>
      <c r="W209" s="522"/>
      <c r="X209" s="446"/>
      <c r="Y209" s="446"/>
      <c r="Z209" s="446"/>
      <c r="AA209" s="449"/>
      <c r="AB209" s="449"/>
      <c r="AC209" s="449"/>
    </row>
    <row r="210" ht="18.75" customHeight="1">
      <c r="A210" s="446"/>
      <c r="B210" s="447"/>
      <c r="C210" s="447"/>
      <c r="D210" s="447"/>
      <c r="E210" s="447"/>
      <c r="F210" s="454"/>
      <c r="G210" s="454"/>
      <c r="H210" s="447"/>
      <c r="I210" s="460"/>
      <c r="J210" s="460"/>
      <c r="K210" s="449"/>
      <c r="L210" s="449"/>
      <c r="M210" s="449"/>
      <c r="N210" s="449"/>
      <c r="O210" s="446"/>
      <c r="P210" s="446"/>
      <c r="Q210" s="446"/>
      <c r="R210" s="449"/>
      <c r="S210" s="449"/>
      <c r="T210" s="449"/>
      <c r="U210" s="449"/>
      <c r="V210" s="452"/>
      <c r="W210" s="522"/>
      <c r="X210" s="446"/>
      <c r="Y210" s="446"/>
      <c r="Z210" s="446"/>
      <c r="AA210" s="449"/>
      <c r="AB210" s="449"/>
      <c r="AC210" s="449"/>
    </row>
    <row r="211" ht="18.75" customHeight="1">
      <c r="A211" s="446"/>
      <c r="B211" s="447"/>
      <c r="C211" s="447"/>
      <c r="D211" s="447"/>
      <c r="E211" s="447"/>
      <c r="F211" s="454"/>
      <c r="G211" s="454"/>
      <c r="H211" s="447"/>
      <c r="I211" s="460"/>
      <c r="J211" s="460"/>
      <c r="K211" s="449"/>
      <c r="L211" s="449"/>
      <c r="M211" s="449"/>
      <c r="N211" s="449"/>
      <c r="O211" s="446"/>
      <c r="P211" s="446"/>
      <c r="Q211" s="446"/>
      <c r="R211" s="449"/>
      <c r="S211" s="449"/>
      <c r="T211" s="449"/>
      <c r="U211" s="449"/>
      <c r="V211" s="452"/>
      <c r="W211" s="522"/>
      <c r="X211" s="446"/>
      <c r="Y211" s="446"/>
      <c r="Z211" s="446"/>
      <c r="AA211" s="449"/>
      <c r="AB211" s="449"/>
      <c r="AC211" s="449"/>
    </row>
    <row r="212" ht="18.75" customHeight="1">
      <c r="A212" s="446"/>
      <c r="B212" s="447"/>
      <c r="C212" s="447"/>
      <c r="D212" s="447"/>
      <c r="E212" s="447"/>
      <c r="F212" s="454"/>
      <c r="G212" s="454"/>
      <c r="H212" s="447"/>
      <c r="I212" s="460"/>
      <c r="J212" s="460"/>
      <c r="K212" s="449"/>
      <c r="L212" s="449"/>
      <c r="M212" s="449"/>
      <c r="N212" s="449"/>
      <c r="O212" s="446"/>
      <c r="P212" s="446"/>
      <c r="Q212" s="446"/>
      <c r="R212" s="449"/>
      <c r="S212" s="449"/>
      <c r="T212" s="449"/>
      <c r="U212" s="449"/>
      <c r="V212" s="452"/>
      <c r="W212" s="522"/>
      <c r="X212" s="446"/>
      <c r="Y212" s="446"/>
      <c r="Z212" s="446"/>
      <c r="AA212" s="449"/>
      <c r="AB212" s="449"/>
      <c r="AC212" s="449"/>
    </row>
    <row r="213" ht="18.75" customHeight="1">
      <c r="A213" s="446"/>
      <c r="B213" s="447"/>
      <c r="C213" s="447"/>
      <c r="D213" s="447"/>
      <c r="E213" s="447"/>
      <c r="F213" s="454"/>
      <c r="G213" s="454"/>
      <c r="H213" s="447"/>
      <c r="I213" s="460"/>
      <c r="J213" s="460"/>
      <c r="K213" s="449"/>
      <c r="L213" s="449"/>
      <c r="M213" s="449"/>
      <c r="N213" s="449"/>
      <c r="O213" s="446"/>
      <c r="P213" s="446"/>
      <c r="Q213" s="446"/>
      <c r="R213" s="449"/>
      <c r="S213" s="449"/>
      <c r="T213" s="449"/>
      <c r="U213" s="449"/>
      <c r="V213" s="452"/>
      <c r="W213" s="522"/>
      <c r="X213" s="446"/>
      <c r="Y213" s="446"/>
      <c r="Z213" s="446"/>
      <c r="AA213" s="449"/>
      <c r="AB213" s="449"/>
      <c r="AC213" s="449"/>
    </row>
    <row r="214" ht="18.75" customHeight="1">
      <c r="A214" s="446"/>
      <c r="B214" s="447"/>
      <c r="C214" s="447"/>
      <c r="D214" s="447"/>
      <c r="E214" s="447"/>
      <c r="F214" s="454"/>
      <c r="G214" s="454"/>
      <c r="H214" s="447"/>
      <c r="I214" s="460"/>
      <c r="J214" s="460"/>
      <c r="K214" s="449"/>
      <c r="L214" s="449"/>
      <c r="M214" s="449"/>
      <c r="N214" s="449"/>
      <c r="O214" s="446"/>
      <c r="P214" s="446"/>
      <c r="Q214" s="446"/>
      <c r="R214" s="449"/>
      <c r="S214" s="449"/>
      <c r="T214" s="449"/>
      <c r="U214" s="449"/>
      <c r="V214" s="452"/>
      <c r="W214" s="522"/>
      <c r="X214" s="446"/>
      <c r="Y214" s="446"/>
      <c r="Z214" s="446"/>
      <c r="AA214" s="449"/>
      <c r="AB214" s="449"/>
      <c r="AC214" s="449"/>
    </row>
    <row r="215" ht="18.75" customHeight="1">
      <c r="A215" s="446"/>
      <c r="B215" s="447"/>
      <c r="C215" s="447"/>
      <c r="D215" s="447"/>
      <c r="E215" s="447"/>
      <c r="F215" s="454"/>
      <c r="G215" s="454"/>
      <c r="H215" s="447"/>
      <c r="I215" s="460"/>
      <c r="J215" s="460"/>
      <c r="K215" s="449"/>
      <c r="L215" s="449"/>
      <c r="M215" s="449"/>
      <c r="N215" s="449"/>
      <c r="O215" s="446"/>
      <c r="P215" s="446"/>
      <c r="Q215" s="446"/>
      <c r="R215" s="449"/>
      <c r="S215" s="449"/>
      <c r="T215" s="449"/>
      <c r="U215" s="449"/>
      <c r="V215" s="452"/>
      <c r="W215" s="522"/>
      <c r="X215" s="446"/>
      <c r="Y215" s="446"/>
      <c r="Z215" s="446"/>
      <c r="AA215" s="449"/>
      <c r="AB215" s="449"/>
      <c r="AC215" s="449"/>
    </row>
    <row r="216" ht="18.75" customHeight="1">
      <c r="A216" s="446"/>
      <c r="B216" s="447"/>
      <c r="C216" s="447"/>
      <c r="D216" s="447"/>
      <c r="E216" s="447"/>
      <c r="F216" s="454"/>
      <c r="G216" s="454"/>
      <c r="H216" s="447"/>
      <c r="I216" s="460"/>
      <c r="J216" s="460"/>
      <c r="K216" s="449"/>
      <c r="L216" s="449"/>
      <c r="M216" s="449"/>
      <c r="N216" s="449"/>
      <c r="O216" s="446"/>
      <c r="P216" s="446"/>
      <c r="Q216" s="446"/>
      <c r="R216" s="449"/>
      <c r="S216" s="449"/>
      <c r="T216" s="449"/>
      <c r="U216" s="449"/>
      <c r="V216" s="452"/>
      <c r="W216" s="522"/>
      <c r="X216" s="446"/>
      <c r="Y216" s="446"/>
      <c r="Z216" s="446"/>
      <c r="AA216" s="449"/>
      <c r="AB216" s="449"/>
      <c r="AC216" s="449"/>
    </row>
    <row r="217" ht="18.75" customHeight="1">
      <c r="A217" s="446"/>
      <c r="B217" s="447"/>
      <c r="C217" s="447"/>
      <c r="D217" s="447"/>
      <c r="E217" s="447"/>
      <c r="F217" s="454"/>
      <c r="G217" s="454"/>
      <c r="H217" s="447"/>
      <c r="I217" s="460"/>
      <c r="J217" s="460"/>
      <c r="K217" s="449"/>
      <c r="L217" s="449"/>
      <c r="M217" s="449"/>
      <c r="N217" s="449"/>
      <c r="O217" s="446"/>
      <c r="P217" s="446"/>
      <c r="Q217" s="446"/>
      <c r="R217" s="449"/>
      <c r="S217" s="449"/>
      <c r="T217" s="449"/>
      <c r="U217" s="449"/>
      <c r="V217" s="452"/>
      <c r="W217" s="522"/>
      <c r="X217" s="446"/>
      <c r="Y217" s="446"/>
      <c r="Z217" s="446"/>
      <c r="AA217" s="449"/>
      <c r="AB217" s="449"/>
      <c r="AC217" s="449"/>
    </row>
    <row r="218" ht="18.75" customHeight="1">
      <c r="A218" s="446"/>
      <c r="B218" s="447"/>
      <c r="C218" s="447"/>
      <c r="D218" s="447"/>
      <c r="E218" s="447"/>
      <c r="F218" s="454"/>
      <c r="G218" s="454"/>
      <c r="H218" s="447"/>
      <c r="I218" s="460"/>
      <c r="J218" s="460"/>
      <c r="K218" s="449"/>
      <c r="L218" s="449"/>
      <c r="M218" s="449"/>
      <c r="N218" s="449"/>
      <c r="O218" s="446"/>
      <c r="P218" s="446"/>
      <c r="Q218" s="446"/>
      <c r="R218" s="449"/>
      <c r="S218" s="449"/>
      <c r="T218" s="449"/>
      <c r="U218" s="449"/>
      <c r="V218" s="452"/>
      <c r="W218" s="522"/>
      <c r="X218" s="446"/>
      <c r="Y218" s="446"/>
      <c r="Z218" s="446"/>
      <c r="AA218" s="449"/>
      <c r="AB218" s="449"/>
      <c r="AC218" s="449"/>
    </row>
    <row r="219" ht="18.75" customHeight="1">
      <c r="A219" s="446"/>
      <c r="B219" s="447"/>
      <c r="C219" s="447"/>
      <c r="D219" s="447"/>
      <c r="E219" s="447"/>
      <c r="F219" s="454"/>
      <c r="G219" s="454"/>
      <c r="H219" s="447"/>
      <c r="I219" s="460"/>
      <c r="J219" s="460"/>
      <c r="K219" s="449"/>
      <c r="L219" s="449"/>
      <c r="M219" s="449"/>
      <c r="N219" s="449"/>
      <c r="O219" s="446"/>
      <c r="P219" s="446"/>
      <c r="Q219" s="446"/>
      <c r="R219" s="449"/>
      <c r="S219" s="449"/>
      <c r="T219" s="449"/>
      <c r="U219" s="449"/>
      <c r="V219" s="452"/>
      <c r="W219" s="522"/>
      <c r="X219" s="446"/>
      <c r="Y219" s="446"/>
      <c r="Z219" s="446"/>
      <c r="AA219" s="449"/>
      <c r="AB219" s="449"/>
      <c r="AC219" s="449"/>
    </row>
    <row r="220" ht="18.75" customHeight="1">
      <c r="A220" s="446"/>
      <c r="B220" s="447"/>
      <c r="C220" s="447"/>
      <c r="D220" s="447"/>
      <c r="E220" s="447"/>
      <c r="F220" s="454"/>
      <c r="G220" s="454"/>
      <c r="H220" s="447"/>
      <c r="I220" s="460"/>
      <c r="J220" s="460"/>
      <c r="K220" s="449"/>
      <c r="L220" s="449"/>
      <c r="M220" s="449"/>
      <c r="N220" s="449"/>
      <c r="O220" s="446"/>
      <c r="P220" s="446"/>
      <c r="Q220" s="446"/>
      <c r="R220" s="449"/>
      <c r="S220" s="449"/>
      <c r="T220" s="449"/>
      <c r="U220" s="449"/>
      <c r="V220" s="452"/>
      <c r="W220" s="522"/>
      <c r="X220" s="446"/>
      <c r="Y220" s="446"/>
      <c r="Z220" s="446"/>
      <c r="AA220" s="449"/>
      <c r="AB220" s="449"/>
      <c r="AC220" s="449"/>
    </row>
    <row r="221" ht="18.75" customHeight="1">
      <c r="A221" s="446"/>
      <c r="B221" s="447"/>
      <c r="C221" s="447"/>
      <c r="D221" s="447"/>
      <c r="E221" s="447"/>
      <c r="F221" s="454"/>
      <c r="G221" s="454"/>
      <c r="H221" s="447"/>
      <c r="I221" s="460"/>
      <c r="J221" s="460"/>
      <c r="K221" s="449"/>
      <c r="L221" s="449"/>
      <c r="M221" s="449"/>
      <c r="N221" s="449"/>
      <c r="O221" s="446"/>
      <c r="P221" s="446"/>
      <c r="Q221" s="446"/>
      <c r="R221" s="449"/>
      <c r="S221" s="449"/>
      <c r="T221" s="449"/>
      <c r="U221" s="449"/>
      <c r="V221" s="452"/>
      <c r="W221" s="522"/>
      <c r="X221" s="446"/>
      <c r="Y221" s="446"/>
      <c r="Z221" s="446"/>
      <c r="AA221" s="449"/>
      <c r="AB221" s="449"/>
      <c r="AC221" s="449"/>
    </row>
    <row r="222" ht="18.75" customHeight="1">
      <c r="A222" s="446"/>
      <c r="B222" s="447"/>
      <c r="C222" s="447"/>
      <c r="D222" s="447"/>
      <c r="E222" s="447"/>
      <c r="F222" s="454"/>
      <c r="G222" s="454"/>
      <c r="H222" s="447"/>
      <c r="I222" s="460"/>
      <c r="J222" s="460"/>
      <c r="K222" s="449"/>
      <c r="L222" s="449"/>
      <c r="M222" s="449"/>
      <c r="N222" s="449"/>
      <c r="O222" s="446"/>
      <c r="P222" s="446"/>
      <c r="Q222" s="446"/>
      <c r="R222" s="449"/>
      <c r="S222" s="449"/>
      <c r="T222" s="449"/>
      <c r="U222" s="449"/>
      <c r="V222" s="452"/>
      <c r="W222" s="522"/>
      <c r="X222" s="446"/>
      <c r="Y222" s="446"/>
      <c r="Z222" s="446"/>
      <c r="AA222" s="449"/>
      <c r="AB222" s="449"/>
      <c r="AC222" s="449"/>
    </row>
    <row r="223" ht="18.75" customHeight="1">
      <c r="A223" s="446"/>
      <c r="B223" s="447"/>
      <c r="C223" s="479"/>
      <c r="D223" s="447"/>
      <c r="E223" s="479"/>
      <c r="F223" s="480"/>
      <c r="G223" s="480"/>
      <c r="H223" s="479"/>
      <c r="I223" s="460"/>
      <c r="J223" s="460"/>
      <c r="K223" s="449"/>
      <c r="L223" s="449"/>
      <c r="M223" s="449"/>
      <c r="N223" s="449"/>
      <c r="O223" s="446"/>
      <c r="P223" s="446"/>
      <c r="Q223" s="446"/>
      <c r="R223" s="449"/>
      <c r="S223" s="449"/>
      <c r="T223" s="449"/>
      <c r="U223" s="449"/>
      <c r="V223" s="452"/>
      <c r="W223" s="522"/>
      <c r="X223" s="446"/>
      <c r="Y223" s="446"/>
      <c r="Z223" s="446"/>
      <c r="AA223" s="449"/>
      <c r="AB223" s="449"/>
      <c r="AC223" s="449"/>
    </row>
    <row r="224" ht="18.75" customHeight="1">
      <c r="A224" s="446"/>
      <c r="B224" s="479"/>
      <c r="C224" s="479"/>
      <c r="D224" s="479"/>
      <c r="E224" s="479"/>
      <c r="F224" s="480"/>
      <c r="G224" s="480"/>
      <c r="H224" s="479"/>
      <c r="I224" s="460"/>
      <c r="J224" s="460"/>
      <c r="K224" s="449"/>
      <c r="L224" s="449"/>
      <c r="M224" s="449"/>
      <c r="N224" s="449"/>
      <c r="O224" s="446"/>
      <c r="P224" s="446"/>
      <c r="Q224" s="446"/>
      <c r="R224" s="449"/>
      <c r="S224" s="449"/>
      <c r="T224" s="449"/>
      <c r="U224" s="449"/>
      <c r="V224" s="452"/>
      <c r="W224" s="522"/>
      <c r="X224" s="446"/>
      <c r="Y224" s="446"/>
      <c r="Z224" s="446"/>
      <c r="AA224" s="449"/>
      <c r="AB224" s="449"/>
      <c r="AC224" s="449"/>
    </row>
    <row r="225" ht="18.75" customHeight="1">
      <c r="A225" s="446"/>
      <c r="B225" s="479"/>
      <c r="C225" s="479"/>
      <c r="D225" s="479"/>
      <c r="E225" s="479"/>
      <c r="F225" s="480"/>
      <c r="G225" s="480"/>
      <c r="H225" s="479"/>
      <c r="I225" s="460"/>
      <c r="J225" s="460"/>
      <c r="K225" s="449"/>
      <c r="L225" s="449"/>
      <c r="M225" s="449"/>
      <c r="N225" s="449"/>
      <c r="O225" s="446"/>
      <c r="P225" s="446"/>
      <c r="Q225" s="446"/>
      <c r="R225" s="449"/>
      <c r="S225" s="449"/>
      <c r="T225" s="449"/>
      <c r="U225" s="449"/>
      <c r="V225" s="452"/>
      <c r="W225" s="522"/>
      <c r="X225" s="446"/>
      <c r="Y225" s="446"/>
      <c r="Z225" s="446"/>
      <c r="AA225" s="449"/>
      <c r="AB225" s="449"/>
      <c r="AC225" s="449"/>
    </row>
    <row r="226" ht="18.75" customHeight="1">
      <c r="A226" s="446"/>
      <c r="B226" s="479"/>
      <c r="C226" s="479"/>
      <c r="D226" s="479"/>
      <c r="E226" s="479"/>
      <c r="F226" s="480"/>
      <c r="G226" s="480"/>
      <c r="H226" s="479"/>
      <c r="I226" s="460"/>
      <c r="J226" s="460"/>
      <c r="K226" s="449"/>
      <c r="L226" s="449"/>
      <c r="M226" s="449"/>
      <c r="N226" s="449"/>
      <c r="O226" s="446"/>
      <c r="P226" s="446"/>
      <c r="Q226" s="446"/>
      <c r="R226" s="449"/>
      <c r="S226" s="449"/>
      <c r="T226" s="449"/>
      <c r="U226" s="449"/>
      <c r="V226" s="452"/>
      <c r="W226" s="522"/>
      <c r="X226" s="446"/>
      <c r="Y226" s="446"/>
      <c r="Z226" s="446"/>
      <c r="AA226" s="449"/>
      <c r="AB226" s="449"/>
      <c r="AC226" s="449"/>
    </row>
    <row r="227" ht="18.75" customHeight="1">
      <c r="A227" s="446"/>
      <c r="B227" s="479"/>
      <c r="C227" s="479"/>
      <c r="D227" s="479"/>
      <c r="E227" s="479"/>
      <c r="F227" s="480"/>
      <c r="G227" s="480"/>
      <c r="H227" s="479"/>
      <c r="I227" s="460"/>
      <c r="J227" s="460"/>
      <c r="K227" s="449"/>
      <c r="L227" s="449"/>
      <c r="M227" s="449"/>
      <c r="N227" s="449"/>
      <c r="O227" s="446"/>
      <c r="P227" s="446"/>
      <c r="Q227" s="446"/>
      <c r="R227" s="449"/>
      <c r="S227" s="449"/>
      <c r="T227" s="449"/>
      <c r="U227" s="449"/>
      <c r="V227" s="452"/>
      <c r="W227" s="522"/>
      <c r="X227" s="446"/>
      <c r="Y227" s="446"/>
      <c r="Z227" s="446"/>
      <c r="AA227" s="449"/>
      <c r="AB227" s="449"/>
      <c r="AC227" s="449"/>
    </row>
    <row r="228" ht="18.75" customHeight="1">
      <c r="A228" s="446"/>
      <c r="B228" s="479"/>
      <c r="C228" s="479"/>
      <c r="D228" s="479"/>
      <c r="E228" s="479"/>
      <c r="F228" s="480"/>
      <c r="G228" s="480"/>
      <c r="H228" s="479"/>
      <c r="I228" s="460"/>
      <c r="J228" s="460"/>
      <c r="K228" s="449"/>
      <c r="L228" s="449"/>
      <c r="M228" s="449"/>
      <c r="N228" s="449"/>
      <c r="O228" s="446"/>
      <c r="P228" s="446"/>
      <c r="Q228" s="446"/>
      <c r="R228" s="449"/>
      <c r="S228" s="449"/>
      <c r="T228" s="449"/>
      <c r="U228" s="449"/>
      <c r="V228" s="452"/>
      <c r="W228" s="522"/>
      <c r="X228" s="446"/>
      <c r="Y228" s="446"/>
      <c r="Z228" s="446"/>
      <c r="AA228" s="449"/>
      <c r="AB228" s="449"/>
      <c r="AC228" s="449"/>
    </row>
    <row r="229" ht="18.75" customHeight="1">
      <c r="A229" s="446"/>
      <c r="B229" s="479"/>
      <c r="C229" s="479"/>
      <c r="D229" s="479"/>
      <c r="E229" s="479"/>
      <c r="F229" s="480"/>
      <c r="G229" s="480"/>
      <c r="H229" s="479"/>
      <c r="I229" s="460"/>
      <c r="J229" s="460"/>
      <c r="K229" s="449"/>
      <c r="L229" s="449"/>
      <c r="M229" s="449"/>
      <c r="N229" s="449"/>
      <c r="O229" s="446"/>
      <c r="P229" s="446"/>
      <c r="Q229" s="446"/>
      <c r="R229" s="449"/>
      <c r="S229" s="449"/>
      <c r="T229" s="449"/>
      <c r="U229" s="449"/>
      <c r="V229" s="452"/>
      <c r="W229" s="522"/>
      <c r="X229" s="446"/>
      <c r="Y229" s="446"/>
      <c r="Z229" s="446"/>
      <c r="AA229" s="449"/>
      <c r="AB229" s="449"/>
      <c r="AC229" s="449"/>
    </row>
    <row r="230" ht="18.75" customHeight="1">
      <c r="A230" s="446"/>
      <c r="B230" s="479"/>
      <c r="C230" s="479"/>
      <c r="D230" s="479"/>
      <c r="E230" s="479"/>
      <c r="F230" s="480"/>
      <c r="G230" s="480"/>
      <c r="H230" s="479"/>
      <c r="I230" s="460"/>
      <c r="J230" s="460"/>
      <c r="K230" s="449"/>
      <c r="L230" s="449"/>
      <c r="M230" s="449"/>
      <c r="N230" s="449"/>
      <c r="O230" s="446"/>
      <c r="P230" s="446"/>
      <c r="Q230" s="446"/>
      <c r="R230" s="449"/>
      <c r="S230" s="449"/>
      <c r="T230" s="449"/>
      <c r="U230" s="449"/>
      <c r="V230" s="452"/>
      <c r="W230" s="522"/>
      <c r="X230" s="446"/>
      <c r="Y230" s="446"/>
      <c r="Z230" s="446"/>
      <c r="AA230" s="449"/>
      <c r="AB230" s="449"/>
      <c r="AC230" s="449"/>
    </row>
    <row r="231" ht="18.75" customHeight="1">
      <c r="A231" s="446"/>
      <c r="B231" s="479"/>
      <c r="C231" s="479"/>
      <c r="D231" s="479"/>
      <c r="E231" s="479"/>
      <c r="F231" s="480"/>
      <c r="G231" s="480"/>
      <c r="H231" s="479"/>
      <c r="I231" s="460"/>
      <c r="J231" s="460"/>
      <c r="K231" s="449"/>
      <c r="L231" s="449"/>
      <c r="M231" s="449"/>
      <c r="N231" s="449"/>
      <c r="O231" s="446"/>
      <c r="P231" s="446"/>
      <c r="Q231" s="446"/>
      <c r="R231" s="449"/>
      <c r="S231" s="449"/>
      <c r="T231" s="449"/>
      <c r="U231" s="449"/>
      <c r="V231" s="452"/>
      <c r="W231" s="522"/>
      <c r="X231" s="446"/>
      <c r="Y231" s="446"/>
      <c r="Z231" s="446"/>
      <c r="AA231" s="449"/>
      <c r="AB231" s="449"/>
      <c r="AC231" s="449"/>
    </row>
    <row r="232" ht="18.75" customHeight="1">
      <c r="A232" s="446"/>
      <c r="B232" s="479"/>
      <c r="C232" s="479"/>
      <c r="D232" s="479"/>
      <c r="E232" s="479"/>
      <c r="F232" s="480"/>
      <c r="G232" s="480"/>
      <c r="H232" s="479"/>
      <c r="I232" s="460"/>
      <c r="J232" s="460"/>
      <c r="K232" s="449"/>
      <c r="L232" s="449"/>
      <c r="M232" s="449"/>
      <c r="N232" s="449"/>
      <c r="O232" s="446"/>
      <c r="P232" s="446"/>
      <c r="Q232" s="446"/>
      <c r="R232" s="449"/>
      <c r="S232" s="449"/>
      <c r="T232" s="449"/>
      <c r="U232" s="449"/>
      <c r="V232" s="452"/>
      <c r="W232" s="522"/>
      <c r="X232" s="446"/>
      <c r="Y232" s="446"/>
      <c r="Z232" s="446"/>
      <c r="AA232" s="449"/>
      <c r="AB232" s="449"/>
      <c r="AC232" s="449"/>
    </row>
    <row r="233" ht="18.75" customHeight="1">
      <c r="A233" s="446"/>
      <c r="B233" s="479"/>
      <c r="C233" s="479"/>
      <c r="D233" s="479"/>
      <c r="E233" s="479"/>
      <c r="F233" s="480"/>
      <c r="G233" s="480"/>
      <c r="H233" s="479"/>
      <c r="I233" s="460"/>
      <c r="J233" s="460"/>
      <c r="K233" s="449"/>
      <c r="L233" s="449"/>
      <c r="M233" s="449"/>
      <c r="N233" s="449"/>
      <c r="O233" s="446"/>
      <c r="P233" s="446"/>
      <c r="Q233" s="446"/>
      <c r="R233" s="449"/>
      <c r="S233" s="449"/>
      <c r="T233" s="449"/>
      <c r="U233" s="449"/>
      <c r="V233" s="452"/>
      <c r="W233" s="522"/>
      <c r="X233" s="446"/>
      <c r="Y233" s="446"/>
      <c r="Z233" s="446"/>
      <c r="AA233" s="449"/>
      <c r="AB233" s="449"/>
      <c r="AC233" s="449"/>
    </row>
    <row r="234" ht="18.75" customHeight="1">
      <c r="A234" s="446"/>
      <c r="B234" s="479"/>
      <c r="C234" s="479"/>
      <c r="D234" s="479"/>
      <c r="E234" s="479"/>
      <c r="F234" s="480"/>
      <c r="G234" s="480"/>
      <c r="H234" s="479"/>
      <c r="I234" s="460"/>
      <c r="J234" s="460"/>
      <c r="K234" s="449"/>
      <c r="L234" s="449"/>
      <c r="M234" s="449"/>
      <c r="N234" s="449"/>
      <c r="O234" s="446"/>
      <c r="P234" s="446"/>
      <c r="Q234" s="446"/>
      <c r="R234" s="449"/>
      <c r="S234" s="449"/>
      <c r="T234" s="449"/>
      <c r="U234" s="449"/>
      <c r="V234" s="452"/>
      <c r="W234" s="522"/>
      <c r="X234" s="446"/>
      <c r="Y234" s="446"/>
      <c r="Z234" s="446"/>
      <c r="AA234" s="449"/>
      <c r="AB234" s="449"/>
      <c r="AC234" s="449"/>
    </row>
    <row r="235" ht="18.75" customHeight="1">
      <c r="A235" s="446"/>
      <c r="B235" s="479"/>
      <c r="C235" s="479"/>
      <c r="D235" s="479"/>
      <c r="E235" s="479"/>
      <c r="F235" s="480"/>
      <c r="G235" s="480"/>
      <c r="H235" s="479"/>
      <c r="I235" s="460"/>
      <c r="J235" s="460"/>
      <c r="K235" s="449"/>
      <c r="L235" s="449"/>
      <c r="M235" s="449"/>
      <c r="N235" s="449"/>
      <c r="O235" s="446"/>
      <c r="P235" s="446"/>
      <c r="Q235" s="446"/>
      <c r="R235" s="449"/>
      <c r="S235" s="449"/>
      <c r="T235" s="449"/>
      <c r="U235" s="449"/>
      <c r="V235" s="452"/>
      <c r="W235" s="522"/>
      <c r="X235" s="446"/>
      <c r="Y235" s="446"/>
      <c r="Z235" s="446"/>
      <c r="AA235" s="449"/>
      <c r="AB235" s="449"/>
      <c r="AC235" s="449"/>
    </row>
    <row r="236" ht="18.75" customHeight="1">
      <c r="A236" s="446"/>
      <c r="B236" s="479"/>
      <c r="C236" s="479"/>
      <c r="D236" s="479"/>
      <c r="E236" s="479"/>
      <c r="F236" s="480"/>
      <c r="G236" s="480"/>
      <c r="H236" s="479"/>
      <c r="I236" s="460"/>
      <c r="J236" s="460"/>
      <c r="K236" s="449"/>
      <c r="L236" s="449"/>
      <c r="M236" s="449"/>
      <c r="N236" s="449"/>
      <c r="O236" s="446"/>
      <c r="P236" s="446"/>
      <c r="Q236" s="446"/>
      <c r="R236" s="449"/>
      <c r="S236" s="449"/>
      <c r="T236" s="449"/>
      <c r="U236" s="449"/>
      <c r="V236" s="452"/>
      <c r="W236" s="522"/>
      <c r="X236" s="446"/>
      <c r="Y236" s="446"/>
      <c r="Z236" s="446"/>
      <c r="AA236" s="449"/>
      <c r="AB236" s="449"/>
      <c r="AC236" s="449"/>
    </row>
    <row r="237" ht="18.75" customHeight="1">
      <c r="A237" s="446"/>
      <c r="B237" s="479"/>
      <c r="C237" s="479"/>
      <c r="D237" s="479"/>
      <c r="E237" s="479"/>
      <c r="F237" s="480"/>
      <c r="G237" s="480"/>
      <c r="H237" s="479"/>
      <c r="I237" s="460"/>
      <c r="J237" s="460"/>
      <c r="K237" s="449"/>
      <c r="L237" s="449"/>
      <c r="M237" s="449"/>
      <c r="N237" s="449"/>
      <c r="O237" s="446"/>
      <c r="P237" s="446"/>
      <c r="Q237" s="446"/>
      <c r="R237" s="449"/>
      <c r="S237" s="449"/>
      <c r="T237" s="449"/>
      <c r="U237" s="449"/>
      <c r="V237" s="452"/>
      <c r="W237" s="522"/>
      <c r="X237" s="446"/>
      <c r="Y237" s="446"/>
      <c r="Z237" s="446"/>
      <c r="AA237" s="449"/>
      <c r="AB237" s="449"/>
      <c r="AC237" s="449"/>
    </row>
    <row r="238" ht="18.75" customHeight="1">
      <c r="A238" s="446"/>
      <c r="B238" s="479"/>
      <c r="C238" s="479"/>
      <c r="D238" s="479"/>
      <c r="E238" s="479"/>
      <c r="F238" s="480"/>
      <c r="G238" s="480"/>
      <c r="H238" s="479"/>
      <c r="I238" s="460"/>
      <c r="J238" s="460"/>
      <c r="K238" s="449"/>
      <c r="L238" s="449"/>
      <c r="M238" s="449"/>
      <c r="N238" s="449"/>
      <c r="O238" s="446"/>
      <c r="P238" s="446"/>
      <c r="Q238" s="446"/>
      <c r="R238" s="449"/>
      <c r="S238" s="449"/>
      <c r="T238" s="449"/>
      <c r="U238" s="449"/>
      <c r="V238" s="452"/>
      <c r="W238" s="522"/>
      <c r="X238" s="446"/>
      <c r="Y238" s="446"/>
      <c r="Z238" s="446"/>
      <c r="AA238" s="449"/>
      <c r="AB238" s="449"/>
      <c r="AC238" s="449"/>
    </row>
    <row r="239" ht="18.75" customHeight="1">
      <c r="A239" s="446"/>
      <c r="B239" s="479"/>
      <c r="C239" s="479"/>
      <c r="D239" s="479"/>
      <c r="E239" s="479"/>
      <c r="F239" s="480"/>
      <c r="G239" s="480"/>
      <c r="H239" s="479"/>
      <c r="I239" s="460"/>
      <c r="J239" s="460"/>
      <c r="K239" s="449"/>
      <c r="L239" s="449"/>
      <c r="M239" s="449"/>
      <c r="N239" s="449"/>
      <c r="O239" s="446"/>
      <c r="P239" s="446"/>
      <c r="Q239" s="446"/>
      <c r="R239" s="449"/>
      <c r="S239" s="449"/>
      <c r="T239" s="449"/>
      <c r="U239" s="449"/>
      <c r="V239" s="452"/>
      <c r="W239" s="522"/>
      <c r="X239" s="446"/>
      <c r="Y239" s="446"/>
      <c r="Z239" s="446"/>
      <c r="AA239" s="449"/>
      <c r="AB239" s="449"/>
      <c r="AC239" s="449"/>
    </row>
    <row r="240" ht="18.75" customHeight="1">
      <c r="A240" s="446"/>
      <c r="B240" s="479"/>
      <c r="C240" s="479"/>
      <c r="D240" s="479"/>
      <c r="E240" s="479"/>
      <c r="F240" s="480"/>
      <c r="G240" s="480"/>
      <c r="H240" s="479"/>
      <c r="I240" s="460"/>
      <c r="J240" s="460"/>
      <c r="K240" s="449"/>
      <c r="L240" s="449"/>
      <c r="M240" s="449"/>
      <c r="N240" s="449"/>
      <c r="O240" s="446"/>
      <c r="P240" s="446"/>
      <c r="Q240" s="446"/>
      <c r="R240" s="449"/>
      <c r="S240" s="449"/>
      <c r="T240" s="449"/>
      <c r="U240" s="449"/>
      <c r="V240" s="452"/>
      <c r="W240" s="522"/>
      <c r="X240" s="446"/>
      <c r="Y240" s="446"/>
      <c r="Z240" s="446"/>
      <c r="AA240" s="449"/>
      <c r="AB240" s="449"/>
      <c r="AC240" s="449"/>
    </row>
    <row r="241" ht="18.75" customHeight="1">
      <c r="A241" s="446"/>
      <c r="B241" s="479"/>
      <c r="C241" s="479"/>
      <c r="D241" s="479"/>
      <c r="E241" s="479"/>
      <c r="F241" s="480"/>
      <c r="G241" s="480"/>
      <c r="H241" s="479"/>
      <c r="I241" s="460"/>
      <c r="J241" s="460"/>
      <c r="K241" s="449"/>
      <c r="L241" s="449"/>
      <c r="M241" s="449"/>
      <c r="N241" s="449"/>
      <c r="O241" s="446"/>
      <c r="P241" s="446"/>
      <c r="Q241" s="446"/>
      <c r="R241" s="449"/>
      <c r="S241" s="449"/>
      <c r="T241" s="449"/>
      <c r="U241" s="449"/>
      <c r="V241" s="452"/>
      <c r="W241" s="522"/>
      <c r="X241" s="446"/>
      <c r="Y241" s="446"/>
      <c r="Z241" s="446"/>
      <c r="AA241" s="449"/>
      <c r="AB241" s="449"/>
      <c r="AC241" s="449"/>
    </row>
    <row r="242" ht="18.75" customHeight="1">
      <c r="A242" s="446"/>
      <c r="B242" s="481"/>
      <c r="C242" s="481"/>
      <c r="D242" s="481"/>
      <c r="E242" s="481"/>
      <c r="F242" s="482"/>
      <c r="G242" s="482"/>
      <c r="H242" s="481"/>
      <c r="I242" s="483"/>
      <c r="J242" s="483"/>
      <c r="K242" s="449"/>
      <c r="L242" s="449"/>
      <c r="M242" s="449"/>
      <c r="N242" s="449"/>
      <c r="O242" s="446"/>
      <c r="P242" s="446"/>
      <c r="Q242" s="446"/>
      <c r="R242" s="449"/>
      <c r="S242" s="449"/>
      <c r="T242" s="449"/>
      <c r="U242" s="449"/>
      <c r="V242" s="452"/>
      <c r="W242" s="522"/>
      <c r="X242" s="446"/>
      <c r="Y242" s="446"/>
      <c r="Z242" s="446"/>
      <c r="AA242" s="449"/>
      <c r="AB242" s="449"/>
      <c r="AC242" s="449"/>
    </row>
    <row r="243" ht="18.75" customHeight="1">
      <c r="A243" s="446"/>
      <c r="B243" s="481"/>
      <c r="C243" s="481"/>
      <c r="D243" s="481"/>
      <c r="E243" s="481"/>
      <c r="F243" s="482"/>
      <c r="G243" s="482"/>
      <c r="H243" s="481"/>
      <c r="I243" s="483"/>
      <c r="J243" s="483"/>
      <c r="K243" s="449"/>
      <c r="L243" s="449"/>
      <c r="M243" s="449"/>
      <c r="N243" s="449"/>
      <c r="O243" s="446"/>
      <c r="P243" s="446"/>
      <c r="Q243" s="446"/>
      <c r="R243" s="449"/>
      <c r="S243" s="449"/>
      <c r="T243" s="449"/>
      <c r="U243" s="449"/>
      <c r="V243" s="449"/>
      <c r="W243" s="522"/>
      <c r="X243" s="446"/>
      <c r="Y243" s="446"/>
      <c r="Z243" s="446"/>
      <c r="AA243" s="449"/>
      <c r="AB243" s="449"/>
      <c r="AC243" s="449"/>
    </row>
    <row r="244" ht="18.75" customHeight="1">
      <c r="A244" s="446"/>
      <c r="B244" s="481"/>
      <c r="C244" s="481"/>
      <c r="D244" s="481"/>
      <c r="E244" s="481"/>
      <c r="F244" s="482"/>
      <c r="G244" s="482"/>
      <c r="H244" s="481"/>
      <c r="I244" s="483"/>
      <c r="J244" s="483"/>
      <c r="K244" s="449"/>
      <c r="L244" s="449"/>
      <c r="M244" s="449"/>
      <c r="N244" s="449"/>
      <c r="O244" s="446"/>
      <c r="P244" s="446"/>
      <c r="Q244" s="446"/>
      <c r="R244" s="449"/>
      <c r="S244" s="449"/>
      <c r="T244" s="449"/>
      <c r="U244" s="449"/>
      <c r="V244" s="449"/>
      <c r="W244" s="522"/>
      <c r="X244" s="446"/>
      <c r="Y244" s="446"/>
      <c r="Z244" s="446"/>
      <c r="AA244" s="449"/>
      <c r="AB244" s="449"/>
      <c r="AC244" s="449"/>
    </row>
    <row r="245" ht="18.75" customHeight="1">
      <c r="A245" s="446"/>
      <c r="B245" s="481"/>
      <c r="C245" s="481"/>
      <c r="D245" s="481"/>
      <c r="E245" s="481"/>
      <c r="F245" s="482"/>
      <c r="G245" s="482"/>
      <c r="H245" s="481"/>
      <c r="I245" s="483"/>
      <c r="J245" s="483"/>
      <c r="K245" s="449"/>
      <c r="L245" s="449"/>
      <c r="M245" s="449"/>
      <c r="N245" s="449"/>
      <c r="O245" s="446"/>
      <c r="P245" s="446"/>
      <c r="Q245" s="446"/>
      <c r="R245" s="449"/>
      <c r="S245" s="449"/>
      <c r="T245" s="449"/>
      <c r="U245" s="449"/>
      <c r="V245" s="449"/>
      <c r="W245" s="522"/>
      <c r="X245" s="446"/>
      <c r="Y245" s="446"/>
      <c r="Z245" s="446"/>
      <c r="AA245" s="449"/>
      <c r="AB245" s="449"/>
      <c r="AC245" s="449"/>
    </row>
    <row r="246" ht="18.75" customHeight="1">
      <c r="A246" s="446"/>
      <c r="B246" s="481"/>
      <c r="C246" s="481"/>
      <c r="D246" s="481"/>
      <c r="E246" s="481"/>
      <c r="F246" s="482"/>
      <c r="G246" s="482"/>
      <c r="H246" s="481"/>
      <c r="I246" s="483"/>
      <c r="J246" s="483"/>
      <c r="K246" s="449"/>
      <c r="L246" s="449"/>
      <c r="M246" s="449"/>
      <c r="N246" s="449"/>
      <c r="O246" s="446"/>
      <c r="P246" s="446"/>
      <c r="Q246" s="446"/>
      <c r="R246" s="449"/>
      <c r="S246" s="449"/>
      <c r="T246" s="449"/>
      <c r="U246" s="449"/>
      <c r="V246" s="449"/>
      <c r="W246" s="522"/>
      <c r="X246" s="446"/>
      <c r="Y246" s="446"/>
      <c r="Z246" s="446"/>
      <c r="AA246" s="449"/>
      <c r="AB246" s="449"/>
      <c r="AC246" s="449"/>
    </row>
    <row r="247" ht="18.75" customHeight="1">
      <c r="A247" s="446"/>
      <c r="B247" s="484"/>
      <c r="C247" s="484"/>
      <c r="D247" s="484"/>
      <c r="E247" s="484"/>
      <c r="F247" s="485"/>
      <c r="G247" s="485"/>
      <c r="H247" s="484"/>
      <c r="I247" s="486"/>
      <c r="J247" s="486"/>
      <c r="K247" s="449"/>
      <c r="L247" s="449"/>
      <c r="M247" s="449"/>
      <c r="N247" s="449"/>
      <c r="O247" s="446"/>
      <c r="P247" s="446"/>
      <c r="Q247" s="446"/>
      <c r="R247" s="449"/>
      <c r="S247" s="449"/>
      <c r="T247" s="449"/>
      <c r="U247" s="449"/>
      <c r="V247" s="449"/>
      <c r="W247" s="522"/>
      <c r="X247" s="446"/>
      <c r="Y247" s="446"/>
      <c r="Z247" s="446"/>
      <c r="AA247" s="449"/>
      <c r="AB247" s="449"/>
      <c r="AC247" s="449"/>
    </row>
    <row r="248" ht="18.75" customHeight="1">
      <c r="A248" s="446"/>
      <c r="B248" s="484"/>
      <c r="C248" s="484"/>
      <c r="D248" s="484"/>
      <c r="E248" s="484"/>
      <c r="F248" s="485"/>
      <c r="G248" s="485"/>
      <c r="H248" s="484"/>
      <c r="I248" s="486"/>
      <c r="J248" s="486"/>
      <c r="K248" s="449"/>
      <c r="L248" s="449"/>
      <c r="M248" s="449"/>
      <c r="N248" s="449"/>
      <c r="O248" s="446"/>
      <c r="P248" s="446"/>
      <c r="Q248" s="446"/>
      <c r="R248" s="449"/>
      <c r="S248" s="449"/>
      <c r="T248" s="449"/>
      <c r="U248" s="449"/>
      <c r="V248" s="449"/>
      <c r="W248" s="522"/>
      <c r="X248" s="446"/>
      <c r="Y248" s="446"/>
      <c r="Z248" s="446"/>
      <c r="AA248" s="449"/>
      <c r="AB248" s="449"/>
      <c r="AC248" s="449"/>
    </row>
    <row r="249" ht="18.75" customHeight="1">
      <c r="A249" s="446"/>
      <c r="B249" s="484"/>
      <c r="C249" s="484"/>
      <c r="D249" s="484"/>
      <c r="E249" s="484"/>
      <c r="F249" s="485"/>
      <c r="G249" s="485"/>
      <c r="H249" s="484"/>
      <c r="I249" s="486"/>
      <c r="J249" s="486"/>
      <c r="K249" s="449"/>
      <c r="L249" s="449"/>
      <c r="M249" s="449"/>
      <c r="N249" s="449"/>
      <c r="O249" s="446"/>
      <c r="P249" s="446"/>
      <c r="Q249" s="446"/>
      <c r="R249" s="449"/>
      <c r="S249" s="449"/>
      <c r="T249" s="449"/>
      <c r="U249" s="449"/>
      <c r="V249" s="449"/>
      <c r="W249" s="522"/>
      <c r="X249" s="446"/>
      <c r="Y249" s="446"/>
      <c r="Z249" s="446"/>
      <c r="AA249" s="449"/>
      <c r="AB249" s="449"/>
      <c r="AC249" s="449"/>
    </row>
    <row r="250" ht="18.75" customHeight="1">
      <c r="A250" s="446"/>
      <c r="B250" s="484"/>
      <c r="C250" s="484"/>
      <c r="D250" s="484"/>
      <c r="E250" s="484"/>
      <c r="F250" s="485"/>
      <c r="G250" s="485"/>
      <c r="H250" s="484"/>
      <c r="I250" s="486"/>
      <c r="J250" s="486"/>
      <c r="K250" s="449"/>
      <c r="L250" s="449"/>
      <c r="M250" s="449"/>
      <c r="N250" s="449"/>
      <c r="O250" s="446"/>
      <c r="P250" s="446"/>
      <c r="Q250" s="446"/>
      <c r="R250" s="449"/>
      <c r="S250" s="449"/>
      <c r="T250" s="449"/>
      <c r="U250" s="449"/>
      <c r="V250" s="449"/>
      <c r="W250" s="522"/>
      <c r="X250" s="446"/>
      <c r="Y250" s="446"/>
      <c r="Z250" s="446"/>
      <c r="AA250" s="449"/>
      <c r="AB250" s="449"/>
      <c r="AC250" s="449"/>
    </row>
    <row r="251" ht="18.75" customHeight="1">
      <c r="A251" s="446"/>
      <c r="B251" s="484"/>
      <c r="C251" s="484"/>
      <c r="D251" s="484"/>
      <c r="E251" s="484"/>
      <c r="F251" s="485"/>
      <c r="G251" s="485"/>
      <c r="H251" s="484"/>
      <c r="I251" s="486"/>
      <c r="J251" s="486"/>
      <c r="K251" s="449"/>
      <c r="L251" s="449"/>
      <c r="M251" s="449"/>
      <c r="N251" s="449"/>
      <c r="O251" s="446"/>
      <c r="P251" s="446"/>
      <c r="Q251" s="446"/>
      <c r="R251" s="449"/>
      <c r="S251" s="449"/>
      <c r="T251" s="449"/>
      <c r="U251" s="449"/>
      <c r="V251" s="449"/>
      <c r="W251" s="522"/>
      <c r="X251" s="446"/>
      <c r="Y251" s="446"/>
      <c r="Z251" s="446"/>
      <c r="AA251" s="449"/>
      <c r="AB251" s="449"/>
      <c r="AC251" s="449"/>
    </row>
    <row r="252" ht="18.75" customHeight="1">
      <c r="A252" s="446"/>
      <c r="B252" s="484"/>
      <c r="C252" s="484"/>
      <c r="D252" s="484"/>
      <c r="E252" s="484"/>
      <c r="F252" s="485"/>
      <c r="G252" s="485"/>
      <c r="H252" s="484"/>
      <c r="I252" s="486"/>
      <c r="J252" s="486"/>
      <c r="K252" s="449"/>
      <c r="L252" s="449"/>
      <c r="M252" s="449"/>
      <c r="N252" s="449"/>
      <c r="O252" s="446"/>
      <c r="P252" s="446"/>
      <c r="Q252" s="446"/>
      <c r="R252" s="449"/>
      <c r="S252" s="449"/>
      <c r="T252" s="449"/>
      <c r="U252" s="449"/>
      <c r="V252" s="449"/>
      <c r="W252" s="522"/>
      <c r="X252" s="446"/>
      <c r="Y252" s="446"/>
      <c r="Z252" s="446"/>
      <c r="AA252" s="449"/>
      <c r="AB252" s="449"/>
      <c r="AC252" s="449"/>
    </row>
    <row r="253" ht="18.75" customHeight="1">
      <c r="A253" s="446"/>
      <c r="B253" s="484"/>
      <c r="C253" s="484"/>
      <c r="D253" s="484"/>
      <c r="E253" s="484"/>
      <c r="F253" s="485"/>
      <c r="G253" s="485"/>
      <c r="H253" s="484"/>
      <c r="I253" s="486"/>
      <c r="J253" s="486"/>
      <c r="K253" s="449"/>
      <c r="L253" s="449"/>
      <c r="M253" s="449"/>
      <c r="N253" s="449"/>
      <c r="O253" s="446"/>
      <c r="P253" s="446"/>
      <c r="Q253" s="446"/>
      <c r="R253" s="449"/>
      <c r="S253" s="449"/>
      <c r="T253" s="449"/>
      <c r="U253" s="449"/>
      <c r="V253" s="449"/>
      <c r="W253" s="522"/>
      <c r="X253" s="446"/>
      <c r="Y253" s="446"/>
      <c r="Z253" s="446"/>
      <c r="AA253" s="449"/>
      <c r="AB253" s="449"/>
      <c r="AC253" s="449"/>
    </row>
    <row r="254" ht="18.75" customHeight="1">
      <c r="A254" s="446"/>
      <c r="B254" s="484"/>
      <c r="C254" s="484"/>
      <c r="D254" s="484"/>
      <c r="E254" s="484"/>
      <c r="F254" s="485"/>
      <c r="G254" s="485"/>
      <c r="H254" s="484"/>
      <c r="I254" s="486"/>
      <c r="J254" s="486"/>
      <c r="K254" s="449"/>
      <c r="L254" s="449"/>
      <c r="M254" s="449"/>
      <c r="N254" s="449"/>
      <c r="O254" s="446"/>
      <c r="P254" s="446"/>
      <c r="Q254" s="446"/>
      <c r="R254" s="449"/>
      <c r="S254" s="449"/>
      <c r="T254" s="449"/>
      <c r="U254" s="449"/>
      <c r="V254" s="449"/>
      <c r="W254" s="522"/>
      <c r="X254" s="446"/>
      <c r="Y254" s="446"/>
      <c r="Z254" s="446"/>
      <c r="AA254" s="449"/>
      <c r="AB254" s="449"/>
      <c r="AC254" s="449"/>
    </row>
    <row r="255" ht="18.75" customHeight="1">
      <c r="A255" s="446"/>
      <c r="B255" s="484"/>
      <c r="C255" s="484"/>
      <c r="D255" s="484"/>
      <c r="E255" s="484"/>
      <c r="F255" s="485"/>
      <c r="G255" s="485"/>
      <c r="H255" s="484"/>
      <c r="I255" s="486"/>
      <c r="J255" s="486"/>
      <c r="K255" s="449"/>
      <c r="L255" s="449"/>
      <c r="M255" s="449"/>
      <c r="N255" s="449"/>
      <c r="O255" s="446"/>
      <c r="P255" s="446"/>
      <c r="Q255" s="446"/>
      <c r="R255" s="449"/>
      <c r="S255" s="449"/>
      <c r="T255" s="449"/>
      <c r="U255" s="449"/>
      <c r="V255" s="449"/>
      <c r="W255" s="522"/>
      <c r="X255" s="446"/>
      <c r="Y255" s="446"/>
      <c r="Z255" s="446"/>
      <c r="AA255" s="449"/>
      <c r="AB255" s="449"/>
      <c r="AC255" s="449"/>
    </row>
    <row r="256" ht="18.75" customHeight="1">
      <c r="A256" s="446"/>
      <c r="B256" s="484"/>
      <c r="C256" s="484"/>
      <c r="D256" s="484"/>
      <c r="E256" s="484"/>
      <c r="F256" s="485"/>
      <c r="G256" s="485"/>
      <c r="H256" s="484"/>
      <c r="I256" s="486"/>
      <c r="J256" s="486"/>
      <c r="K256" s="449"/>
      <c r="L256" s="449"/>
      <c r="M256" s="449"/>
      <c r="N256" s="449"/>
      <c r="O256" s="446"/>
      <c r="P256" s="446"/>
      <c r="Q256" s="446"/>
      <c r="R256" s="449"/>
      <c r="S256" s="449"/>
      <c r="T256" s="449"/>
      <c r="U256" s="449"/>
      <c r="V256" s="449"/>
      <c r="W256" s="522"/>
      <c r="X256" s="446"/>
      <c r="Y256" s="446"/>
      <c r="Z256" s="446"/>
      <c r="AA256" s="449"/>
      <c r="AB256" s="449"/>
      <c r="AC256" s="449"/>
    </row>
    <row r="257" ht="18.75" customHeight="1">
      <c r="A257" s="446"/>
      <c r="B257" s="484"/>
      <c r="C257" s="484"/>
      <c r="D257" s="484"/>
      <c r="E257" s="484"/>
      <c r="F257" s="485"/>
      <c r="G257" s="485"/>
      <c r="H257" s="484"/>
      <c r="I257" s="486"/>
      <c r="J257" s="486"/>
      <c r="K257" s="449"/>
      <c r="L257" s="449"/>
      <c r="M257" s="449"/>
      <c r="N257" s="449"/>
      <c r="O257" s="446"/>
      <c r="P257" s="446"/>
      <c r="Q257" s="446"/>
      <c r="R257" s="449"/>
      <c r="S257" s="449"/>
      <c r="T257" s="449"/>
      <c r="U257" s="449"/>
      <c r="V257" s="449"/>
      <c r="W257" s="522"/>
      <c r="X257" s="446"/>
      <c r="Y257" s="446"/>
      <c r="Z257" s="446"/>
      <c r="AA257" s="449"/>
      <c r="AB257" s="449"/>
      <c r="AC257" s="449"/>
    </row>
    <row r="258" ht="18.75" customHeight="1">
      <c r="A258" s="446"/>
      <c r="B258" s="484"/>
      <c r="C258" s="484"/>
      <c r="D258" s="484"/>
      <c r="E258" s="484"/>
      <c r="F258" s="485"/>
      <c r="G258" s="485"/>
      <c r="H258" s="484"/>
      <c r="I258" s="486"/>
      <c r="J258" s="486"/>
      <c r="K258" s="449"/>
      <c r="L258" s="449"/>
      <c r="M258" s="449"/>
      <c r="N258" s="449"/>
      <c r="O258" s="446"/>
      <c r="P258" s="446"/>
      <c r="Q258" s="446"/>
      <c r="R258" s="449"/>
      <c r="S258" s="449"/>
      <c r="T258" s="449"/>
      <c r="U258" s="449"/>
      <c r="V258" s="449"/>
      <c r="W258" s="522"/>
      <c r="X258" s="446"/>
      <c r="Y258" s="446"/>
      <c r="Z258" s="446"/>
      <c r="AA258" s="449"/>
      <c r="AB258" s="449"/>
      <c r="AC258" s="449"/>
    </row>
    <row r="259" ht="18.75" customHeight="1">
      <c r="A259" s="446"/>
      <c r="B259" s="484"/>
      <c r="C259" s="484"/>
      <c r="D259" s="484"/>
      <c r="E259" s="484"/>
      <c r="F259" s="485"/>
      <c r="G259" s="485"/>
      <c r="H259" s="484"/>
      <c r="I259" s="486"/>
      <c r="J259" s="486"/>
      <c r="K259" s="449"/>
      <c r="L259" s="449"/>
      <c r="M259" s="449"/>
      <c r="N259" s="449"/>
      <c r="O259" s="446"/>
      <c r="P259" s="446"/>
      <c r="Q259" s="446"/>
      <c r="R259" s="449"/>
      <c r="S259" s="449"/>
      <c r="T259" s="449"/>
      <c r="U259" s="449"/>
      <c r="V259" s="449"/>
      <c r="W259" s="522"/>
      <c r="X259" s="446"/>
      <c r="Y259" s="446"/>
      <c r="Z259" s="446"/>
      <c r="AA259" s="449"/>
      <c r="AB259" s="449"/>
      <c r="AC259" s="449"/>
    </row>
    <row r="260" ht="18.75" customHeight="1">
      <c r="A260" s="446"/>
      <c r="B260" s="484"/>
      <c r="C260" s="484"/>
      <c r="D260" s="484"/>
      <c r="E260" s="484"/>
      <c r="F260" s="485"/>
      <c r="G260" s="485"/>
      <c r="H260" s="484"/>
      <c r="I260" s="486"/>
      <c r="J260" s="486"/>
      <c r="K260" s="449"/>
      <c r="L260" s="449"/>
      <c r="M260" s="449"/>
      <c r="N260" s="449"/>
      <c r="O260" s="446"/>
      <c r="P260" s="446"/>
      <c r="Q260" s="446"/>
      <c r="R260" s="449"/>
      <c r="S260" s="449"/>
      <c r="T260" s="449"/>
      <c r="U260" s="449"/>
      <c r="V260" s="449"/>
      <c r="W260" s="522"/>
      <c r="X260" s="446"/>
      <c r="Y260" s="446"/>
      <c r="Z260" s="446"/>
      <c r="AA260" s="449"/>
      <c r="AB260" s="449"/>
      <c r="AC260" s="449"/>
    </row>
    <row r="261" ht="18.75" customHeight="1">
      <c r="A261" s="446"/>
      <c r="B261" s="484"/>
      <c r="C261" s="484"/>
      <c r="D261" s="484"/>
      <c r="E261" s="484"/>
      <c r="F261" s="485"/>
      <c r="G261" s="485"/>
      <c r="H261" s="484"/>
      <c r="I261" s="486"/>
      <c r="J261" s="486"/>
      <c r="K261" s="449"/>
      <c r="L261" s="449"/>
      <c r="M261" s="449"/>
      <c r="N261" s="449"/>
      <c r="O261" s="446"/>
      <c r="P261" s="446"/>
      <c r="Q261" s="446"/>
      <c r="R261" s="449"/>
      <c r="S261" s="449"/>
      <c r="T261" s="449"/>
      <c r="U261" s="449"/>
      <c r="V261" s="449"/>
      <c r="W261" s="522"/>
      <c r="X261" s="446"/>
      <c r="Y261" s="446"/>
      <c r="Z261" s="446"/>
      <c r="AA261" s="449"/>
      <c r="AB261" s="449"/>
      <c r="AC261" s="449"/>
    </row>
    <row r="262" ht="18.75" customHeight="1">
      <c r="A262" s="446"/>
      <c r="B262" s="484"/>
      <c r="C262" s="484"/>
      <c r="D262" s="484"/>
      <c r="E262" s="484"/>
      <c r="F262" s="485"/>
      <c r="G262" s="485"/>
      <c r="H262" s="484"/>
      <c r="I262" s="486"/>
      <c r="J262" s="486"/>
      <c r="K262" s="449"/>
      <c r="L262" s="449"/>
      <c r="M262" s="449"/>
      <c r="N262" s="449"/>
      <c r="O262" s="446"/>
      <c r="P262" s="446"/>
      <c r="Q262" s="446"/>
      <c r="R262" s="449"/>
      <c r="S262" s="449"/>
      <c r="T262" s="449"/>
      <c r="U262" s="449"/>
      <c r="V262" s="449"/>
      <c r="W262" s="522"/>
      <c r="X262" s="446"/>
      <c r="Y262" s="446"/>
      <c r="Z262" s="446"/>
      <c r="AA262" s="449"/>
      <c r="AB262" s="449"/>
      <c r="AC262" s="449"/>
    </row>
    <row r="263" ht="18.75" customHeight="1">
      <c r="A263" s="446"/>
      <c r="B263" s="484"/>
      <c r="C263" s="484"/>
      <c r="D263" s="484"/>
      <c r="E263" s="484"/>
      <c r="F263" s="485"/>
      <c r="G263" s="485"/>
      <c r="H263" s="484"/>
      <c r="I263" s="486"/>
      <c r="J263" s="486"/>
      <c r="K263" s="449"/>
      <c r="L263" s="449"/>
      <c r="M263" s="449"/>
      <c r="N263" s="449"/>
      <c r="O263" s="446"/>
      <c r="P263" s="446"/>
      <c r="Q263" s="446"/>
      <c r="R263" s="449"/>
      <c r="S263" s="449"/>
      <c r="T263" s="449"/>
      <c r="U263" s="449"/>
      <c r="V263" s="449"/>
      <c r="W263" s="522"/>
      <c r="X263" s="446"/>
      <c r="Y263" s="446"/>
      <c r="Z263" s="446"/>
      <c r="AA263" s="449"/>
      <c r="AB263" s="449"/>
      <c r="AC263" s="449"/>
    </row>
    <row r="264" ht="18.75" customHeight="1">
      <c r="A264" s="446"/>
      <c r="B264" s="484"/>
      <c r="C264" s="484"/>
      <c r="D264" s="484"/>
      <c r="E264" s="484"/>
      <c r="F264" s="485"/>
      <c r="G264" s="485"/>
      <c r="H264" s="484"/>
      <c r="I264" s="486"/>
      <c r="J264" s="486"/>
      <c r="K264" s="449"/>
      <c r="L264" s="449"/>
      <c r="M264" s="449"/>
      <c r="N264" s="449"/>
      <c r="O264" s="446"/>
      <c r="P264" s="446"/>
      <c r="Q264" s="446"/>
      <c r="R264" s="449"/>
      <c r="S264" s="449"/>
      <c r="T264" s="449"/>
      <c r="U264" s="449"/>
      <c r="V264" s="449"/>
      <c r="W264" s="522"/>
      <c r="X264" s="446"/>
      <c r="Y264" s="446"/>
      <c r="Z264" s="446"/>
      <c r="AA264" s="449"/>
      <c r="AB264" s="449"/>
      <c r="AC264" s="449"/>
    </row>
    <row r="265" ht="18.75" customHeight="1">
      <c r="A265" s="446"/>
      <c r="B265" s="484"/>
      <c r="C265" s="484"/>
      <c r="D265" s="484"/>
      <c r="E265" s="484"/>
      <c r="F265" s="485"/>
      <c r="G265" s="485"/>
      <c r="H265" s="484"/>
      <c r="I265" s="486"/>
      <c r="J265" s="486"/>
      <c r="K265" s="449"/>
      <c r="L265" s="449"/>
      <c r="M265" s="449"/>
      <c r="N265" s="449"/>
      <c r="O265" s="446"/>
      <c r="P265" s="446"/>
      <c r="Q265" s="446"/>
      <c r="R265" s="449"/>
      <c r="S265" s="449"/>
      <c r="T265" s="449"/>
      <c r="U265" s="449"/>
      <c r="V265" s="449"/>
      <c r="W265" s="522"/>
      <c r="X265" s="446"/>
      <c r="Y265" s="446"/>
      <c r="Z265" s="446"/>
      <c r="AA265" s="449"/>
      <c r="AB265" s="449"/>
      <c r="AC265" s="449"/>
    </row>
    <row r="266" ht="18.75" customHeight="1">
      <c r="A266" s="446"/>
      <c r="B266" s="484"/>
      <c r="C266" s="484"/>
      <c r="D266" s="484"/>
      <c r="E266" s="484"/>
      <c r="F266" s="485"/>
      <c r="G266" s="485"/>
      <c r="H266" s="484"/>
      <c r="I266" s="486"/>
      <c r="J266" s="486"/>
      <c r="K266" s="449"/>
      <c r="L266" s="449"/>
      <c r="M266" s="449"/>
      <c r="N266" s="449"/>
      <c r="O266" s="446"/>
      <c r="P266" s="446"/>
      <c r="Q266" s="446"/>
      <c r="R266" s="449"/>
      <c r="S266" s="449"/>
      <c r="T266" s="449"/>
      <c r="U266" s="449"/>
      <c r="V266" s="449"/>
      <c r="W266" s="522"/>
      <c r="X266" s="446"/>
      <c r="Y266" s="446"/>
      <c r="Z266" s="446"/>
      <c r="AA266" s="449"/>
      <c r="AB266" s="449"/>
      <c r="AC266" s="449"/>
    </row>
    <row r="267" ht="18.75" customHeight="1">
      <c r="A267" s="446"/>
      <c r="B267" s="484"/>
      <c r="C267" s="484"/>
      <c r="D267" s="484"/>
      <c r="E267" s="484"/>
      <c r="F267" s="485"/>
      <c r="G267" s="485"/>
      <c r="H267" s="484"/>
      <c r="I267" s="486"/>
      <c r="J267" s="486"/>
      <c r="K267" s="449"/>
      <c r="L267" s="449"/>
      <c r="M267" s="449"/>
      <c r="N267" s="449"/>
      <c r="O267" s="446"/>
      <c r="P267" s="446"/>
      <c r="Q267" s="446"/>
      <c r="R267" s="449"/>
      <c r="S267" s="449"/>
      <c r="T267" s="449"/>
      <c r="U267" s="449"/>
      <c r="V267" s="449"/>
      <c r="W267" s="522"/>
      <c r="X267" s="446"/>
      <c r="Y267" s="446"/>
      <c r="Z267" s="446"/>
      <c r="AA267" s="449"/>
      <c r="AB267" s="449"/>
      <c r="AC267" s="449"/>
    </row>
    <row r="268" ht="18.75" customHeight="1">
      <c r="A268" s="446"/>
      <c r="B268" s="484"/>
      <c r="C268" s="484"/>
      <c r="D268" s="484"/>
      <c r="E268" s="484"/>
      <c r="F268" s="485"/>
      <c r="G268" s="485"/>
      <c r="H268" s="484"/>
      <c r="I268" s="486"/>
      <c r="J268" s="486"/>
      <c r="K268" s="449"/>
      <c r="L268" s="449"/>
      <c r="M268" s="449"/>
      <c r="N268" s="449"/>
      <c r="O268" s="446"/>
      <c r="P268" s="446"/>
      <c r="Q268" s="446"/>
      <c r="R268" s="449"/>
      <c r="S268" s="449"/>
      <c r="T268" s="449"/>
      <c r="U268" s="449"/>
      <c r="V268" s="449"/>
      <c r="W268" s="522"/>
      <c r="X268" s="446"/>
      <c r="Y268" s="446"/>
      <c r="Z268" s="446"/>
      <c r="AA268" s="449"/>
      <c r="AB268" s="449"/>
      <c r="AC268" s="449"/>
    </row>
    <row r="269" ht="18.75" customHeight="1">
      <c r="A269" s="446"/>
      <c r="B269" s="484"/>
      <c r="C269" s="484"/>
      <c r="D269" s="484"/>
      <c r="E269" s="484"/>
      <c r="F269" s="485"/>
      <c r="G269" s="485"/>
      <c r="H269" s="484"/>
      <c r="I269" s="486"/>
      <c r="J269" s="486"/>
      <c r="K269" s="449"/>
      <c r="L269" s="449"/>
      <c r="M269" s="449"/>
      <c r="N269" s="449"/>
      <c r="O269" s="446"/>
      <c r="P269" s="446"/>
      <c r="Q269" s="446"/>
      <c r="R269" s="449"/>
      <c r="S269" s="449"/>
      <c r="T269" s="449"/>
      <c r="U269" s="449"/>
      <c r="V269" s="449"/>
      <c r="W269" s="522"/>
      <c r="X269" s="446"/>
      <c r="Y269" s="446"/>
      <c r="Z269" s="446"/>
      <c r="AA269" s="449"/>
      <c r="AB269" s="449"/>
      <c r="AC269" s="449"/>
    </row>
    <row r="270" ht="18.75" customHeight="1">
      <c r="A270" s="446"/>
      <c r="B270" s="484"/>
      <c r="C270" s="484"/>
      <c r="D270" s="484"/>
      <c r="E270" s="484"/>
      <c r="F270" s="485"/>
      <c r="G270" s="485"/>
      <c r="H270" s="484"/>
      <c r="I270" s="486"/>
      <c r="J270" s="486"/>
      <c r="K270" s="449"/>
      <c r="L270" s="449"/>
      <c r="M270" s="449"/>
      <c r="N270" s="449"/>
      <c r="O270" s="446"/>
      <c r="P270" s="446"/>
      <c r="Q270" s="446"/>
      <c r="R270" s="449"/>
      <c r="S270" s="449"/>
      <c r="T270" s="449"/>
      <c r="U270" s="449"/>
      <c r="V270" s="449"/>
      <c r="W270" s="522"/>
      <c r="X270" s="446"/>
      <c r="Y270" s="446"/>
      <c r="Z270" s="446"/>
      <c r="AA270" s="449"/>
      <c r="AB270" s="449"/>
      <c r="AC270" s="449"/>
    </row>
    <row r="271" ht="18.75" customHeight="1">
      <c r="A271" s="446"/>
      <c r="B271" s="484"/>
      <c r="C271" s="484"/>
      <c r="D271" s="484"/>
      <c r="E271" s="484"/>
      <c r="F271" s="485"/>
      <c r="G271" s="485"/>
      <c r="H271" s="484"/>
      <c r="I271" s="486"/>
      <c r="J271" s="486"/>
      <c r="K271" s="449"/>
      <c r="L271" s="449"/>
      <c r="M271" s="449"/>
      <c r="N271" s="449"/>
      <c r="O271" s="446"/>
      <c r="P271" s="446"/>
      <c r="Q271" s="446"/>
      <c r="R271" s="449"/>
      <c r="S271" s="449"/>
      <c r="T271" s="449"/>
      <c r="U271" s="449"/>
      <c r="V271" s="449"/>
      <c r="W271" s="522"/>
      <c r="X271" s="446"/>
      <c r="Y271" s="446"/>
      <c r="Z271" s="446"/>
      <c r="AA271" s="449"/>
      <c r="AB271" s="449"/>
      <c r="AC271" s="449"/>
    </row>
    <row r="272" ht="18.75" customHeight="1">
      <c r="A272" s="446"/>
      <c r="B272" s="484"/>
      <c r="C272" s="484"/>
      <c r="D272" s="484"/>
      <c r="E272" s="484"/>
      <c r="F272" s="485"/>
      <c r="G272" s="485"/>
      <c r="H272" s="484"/>
      <c r="I272" s="486"/>
      <c r="J272" s="486"/>
      <c r="K272" s="449"/>
      <c r="L272" s="449"/>
      <c r="M272" s="449"/>
      <c r="N272" s="449"/>
      <c r="O272" s="446"/>
      <c r="P272" s="446"/>
      <c r="Q272" s="446"/>
      <c r="R272" s="449"/>
      <c r="S272" s="449"/>
      <c r="T272" s="449"/>
      <c r="U272" s="449"/>
      <c r="V272" s="449"/>
      <c r="W272" s="522"/>
      <c r="X272" s="446"/>
      <c r="Y272" s="446"/>
      <c r="Z272" s="446"/>
      <c r="AA272" s="449"/>
      <c r="AB272" s="449"/>
      <c r="AC272" s="449"/>
    </row>
    <row r="273" ht="18.75" customHeight="1">
      <c r="A273" s="446"/>
      <c r="B273" s="484"/>
      <c r="C273" s="484"/>
      <c r="D273" s="484"/>
      <c r="E273" s="484"/>
      <c r="F273" s="485"/>
      <c r="G273" s="485"/>
      <c r="H273" s="484"/>
      <c r="I273" s="486"/>
      <c r="J273" s="486"/>
      <c r="K273" s="449"/>
      <c r="L273" s="449"/>
      <c r="M273" s="449"/>
      <c r="N273" s="449"/>
      <c r="O273" s="446"/>
      <c r="P273" s="446"/>
      <c r="Q273" s="446"/>
      <c r="R273" s="449"/>
      <c r="S273" s="449"/>
      <c r="T273" s="449"/>
      <c r="U273" s="449"/>
      <c r="V273" s="449"/>
      <c r="W273" s="522"/>
      <c r="X273" s="446"/>
      <c r="Y273" s="446"/>
      <c r="Z273" s="446"/>
      <c r="AA273" s="449"/>
      <c r="AB273" s="449"/>
      <c r="AC273" s="449"/>
    </row>
    <row r="274" ht="18.75" customHeight="1">
      <c r="A274" s="446"/>
      <c r="B274" s="484"/>
      <c r="C274" s="484"/>
      <c r="D274" s="484"/>
      <c r="E274" s="484"/>
      <c r="F274" s="485"/>
      <c r="G274" s="485"/>
      <c r="H274" s="484"/>
      <c r="I274" s="486"/>
      <c r="J274" s="486"/>
      <c r="K274" s="449"/>
      <c r="L274" s="449"/>
      <c r="M274" s="449"/>
      <c r="N274" s="449"/>
      <c r="O274" s="446"/>
      <c r="P274" s="446"/>
      <c r="Q274" s="446"/>
      <c r="R274" s="449"/>
      <c r="S274" s="449"/>
      <c r="T274" s="449"/>
      <c r="U274" s="449"/>
      <c r="V274" s="449"/>
      <c r="W274" s="522"/>
      <c r="X274" s="446"/>
      <c r="Y274" s="446"/>
      <c r="Z274" s="446"/>
      <c r="AA274" s="449"/>
      <c r="AB274" s="449"/>
      <c r="AC274" s="449"/>
    </row>
    <row r="275" ht="18.75" customHeight="1">
      <c r="A275" s="446"/>
      <c r="B275" s="484"/>
      <c r="C275" s="484"/>
      <c r="D275" s="484"/>
      <c r="E275" s="484"/>
      <c r="F275" s="485"/>
      <c r="G275" s="485"/>
      <c r="H275" s="484"/>
      <c r="I275" s="486"/>
      <c r="J275" s="486"/>
      <c r="K275" s="449"/>
      <c r="L275" s="449"/>
      <c r="M275" s="449"/>
      <c r="N275" s="449"/>
      <c r="O275" s="446"/>
      <c r="P275" s="446"/>
      <c r="Q275" s="446"/>
      <c r="R275" s="449"/>
      <c r="S275" s="449"/>
      <c r="T275" s="449"/>
      <c r="U275" s="449"/>
      <c r="V275" s="449"/>
      <c r="W275" s="522"/>
      <c r="X275" s="446"/>
      <c r="Y275" s="446"/>
      <c r="Z275" s="446"/>
      <c r="AA275" s="449"/>
      <c r="AB275" s="449"/>
      <c r="AC275" s="449"/>
    </row>
    <row r="276" ht="18.75" customHeight="1">
      <c r="A276" s="446"/>
      <c r="B276" s="484"/>
      <c r="C276" s="484"/>
      <c r="D276" s="484"/>
      <c r="E276" s="484"/>
      <c r="F276" s="485"/>
      <c r="G276" s="485"/>
      <c r="H276" s="484"/>
      <c r="I276" s="486"/>
      <c r="J276" s="486"/>
      <c r="K276" s="449"/>
      <c r="L276" s="449"/>
      <c r="M276" s="449"/>
      <c r="N276" s="449"/>
      <c r="O276" s="446"/>
      <c r="P276" s="446"/>
      <c r="Q276" s="446"/>
      <c r="R276" s="449"/>
      <c r="S276" s="449"/>
      <c r="T276" s="449"/>
      <c r="U276" s="449"/>
      <c r="V276" s="449"/>
      <c r="W276" s="522"/>
      <c r="X276" s="446"/>
      <c r="Y276" s="446"/>
      <c r="Z276" s="446"/>
      <c r="AA276" s="449"/>
      <c r="AB276" s="449"/>
      <c r="AC276" s="449"/>
    </row>
    <row r="277" ht="18.75" customHeight="1">
      <c r="A277" s="446"/>
      <c r="B277" s="484"/>
      <c r="C277" s="484"/>
      <c r="D277" s="484"/>
      <c r="E277" s="484"/>
      <c r="F277" s="485"/>
      <c r="G277" s="485"/>
      <c r="H277" s="484"/>
      <c r="I277" s="486"/>
      <c r="J277" s="486"/>
      <c r="K277" s="449"/>
      <c r="L277" s="449"/>
      <c r="M277" s="449"/>
      <c r="N277" s="449"/>
      <c r="O277" s="446"/>
      <c r="P277" s="446"/>
      <c r="Q277" s="446"/>
      <c r="R277" s="449"/>
      <c r="S277" s="449"/>
      <c r="T277" s="449"/>
      <c r="U277" s="449"/>
      <c r="V277" s="449"/>
      <c r="W277" s="522"/>
      <c r="X277" s="446"/>
      <c r="Y277" s="446"/>
      <c r="Z277" s="446"/>
      <c r="AA277" s="449"/>
      <c r="AB277" s="449"/>
      <c r="AC277" s="449"/>
    </row>
    <row r="278" ht="18.75" customHeight="1">
      <c r="A278" s="340"/>
      <c r="B278" s="449"/>
      <c r="C278" s="449"/>
      <c r="D278" s="449"/>
      <c r="E278" s="449"/>
      <c r="F278" s="487"/>
      <c r="G278" s="487"/>
      <c r="H278" s="466"/>
      <c r="I278" s="466"/>
      <c r="J278" s="466"/>
      <c r="K278" s="448"/>
      <c r="L278" s="448"/>
      <c r="M278" s="448"/>
      <c r="N278" s="448"/>
      <c r="O278" s="448"/>
      <c r="P278" s="448"/>
      <c r="Q278" s="448"/>
      <c r="R278" s="340"/>
      <c r="S278" s="340"/>
      <c r="T278" s="340"/>
      <c r="U278" s="340"/>
      <c r="V278" s="340"/>
      <c r="W278" s="532"/>
      <c r="X278" s="340"/>
      <c r="Y278" s="340"/>
      <c r="Z278" s="340"/>
      <c r="AA278" s="340"/>
      <c r="AB278" s="340"/>
      <c r="AC278" s="340"/>
    </row>
    <row r="279" ht="18.75" customHeight="1">
      <c r="A279" s="340"/>
      <c r="B279" s="449"/>
      <c r="C279" s="449"/>
      <c r="D279" s="449"/>
      <c r="E279" s="449"/>
      <c r="F279" s="488"/>
      <c r="G279" s="488"/>
      <c r="H279" s="449"/>
      <c r="I279" s="340"/>
      <c r="J279" s="340"/>
      <c r="K279" s="340"/>
      <c r="L279" s="340"/>
      <c r="M279" s="340"/>
      <c r="N279" s="340"/>
      <c r="O279" s="340"/>
      <c r="P279" s="340"/>
      <c r="Q279" s="340"/>
      <c r="R279" s="340"/>
      <c r="S279" s="340"/>
      <c r="T279" s="340"/>
      <c r="U279" s="340"/>
      <c r="V279" s="340"/>
      <c r="W279" s="532"/>
      <c r="X279" s="340"/>
      <c r="Y279" s="340"/>
      <c r="Z279" s="340"/>
      <c r="AA279" s="340"/>
      <c r="AB279" s="340"/>
      <c r="AC279" s="340"/>
    </row>
    <row r="280" ht="18.75" customHeight="1">
      <c r="A280" s="340"/>
      <c r="B280" s="340"/>
      <c r="C280" s="340"/>
      <c r="D280" s="340"/>
      <c r="E280" s="340"/>
      <c r="F280" s="489"/>
      <c r="G280" s="489"/>
      <c r="H280" s="340"/>
      <c r="I280" s="340"/>
      <c r="J280" s="340"/>
      <c r="K280" s="340"/>
      <c r="L280" s="340"/>
      <c r="M280" s="340"/>
      <c r="N280" s="340"/>
      <c r="O280" s="340"/>
      <c r="P280" s="340"/>
      <c r="Q280" s="340"/>
      <c r="R280" s="340"/>
      <c r="S280" s="340"/>
      <c r="T280" s="340"/>
      <c r="U280" s="340"/>
      <c r="V280" s="340"/>
      <c r="W280" s="532"/>
      <c r="X280" s="340"/>
      <c r="Y280" s="340"/>
      <c r="Z280" s="340"/>
      <c r="AA280" s="340"/>
      <c r="AB280" s="340"/>
      <c r="AC280" s="340"/>
    </row>
    <row r="281" ht="18.75" customHeight="1">
      <c r="A281" s="340"/>
      <c r="B281" s="340"/>
      <c r="C281" s="340"/>
      <c r="D281" s="340"/>
      <c r="E281" s="340"/>
      <c r="F281" s="489"/>
      <c r="G281" s="489"/>
      <c r="H281" s="340"/>
      <c r="I281" s="340"/>
      <c r="J281" s="340"/>
      <c r="K281" s="340"/>
      <c r="L281" s="340"/>
      <c r="M281" s="340"/>
      <c r="N281" s="340"/>
      <c r="O281" s="340"/>
      <c r="P281" s="340"/>
      <c r="Q281" s="340"/>
      <c r="R281" s="340"/>
      <c r="S281" s="340"/>
      <c r="T281" s="340"/>
      <c r="U281" s="340"/>
      <c r="V281" s="340"/>
      <c r="W281" s="532"/>
      <c r="X281" s="340"/>
      <c r="Y281" s="340"/>
      <c r="Z281" s="340"/>
      <c r="AA281" s="340"/>
      <c r="AB281" s="340"/>
      <c r="AC281" s="340"/>
    </row>
    <row r="282" ht="18.75" customHeight="1">
      <c r="A282" s="340"/>
      <c r="B282" s="340"/>
      <c r="C282" s="340"/>
      <c r="D282" s="340"/>
      <c r="E282" s="340"/>
      <c r="F282" s="489"/>
      <c r="G282" s="489"/>
      <c r="H282" s="340"/>
      <c r="I282" s="340"/>
      <c r="J282" s="340"/>
      <c r="K282" s="340"/>
      <c r="L282" s="340"/>
      <c r="M282" s="340"/>
      <c r="N282" s="340"/>
      <c r="O282" s="340"/>
      <c r="P282" s="340"/>
      <c r="Q282" s="340"/>
      <c r="R282" s="340"/>
      <c r="S282" s="340"/>
      <c r="T282" s="340"/>
      <c r="U282" s="340"/>
      <c r="V282" s="340"/>
      <c r="W282" s="532"/>
      <c r="X282" s="340"/>
      <c r="Y282" s="340"/>
      <c r="Z282" s="340"/>
      <c r="AA282" s="340"/>
      <c r="AB282" s="340"/>
      <c r="AC282" s="340"/>
    </row>
    <row r="283" ht="18.75" customHeight="1">
      <c r="A283" s="140"/>
      <c r="B283" s="340"/>
      <c r="C283" s="340"/>
      <c r="D283" s="340"/>
      <c r="E283" s="340"/>
      <c r="F283" s="489"/>
      <c r="G283" s="489"/>
      <c r="H283" s="340"/>
      <c r="I283" s="340"/>
      <c r="J283" s="340"/>
      <c r="K283" s="340"/>
      <c r="L283" s="340"/>
      <c r="M283" s="340"/>
      <c r="N283" s="340"/>
      <c r="O283" s="340"/>
      <c r="P283" s="340"/>
      <c r="Q283" s="340"/>
      <c r="R283" s="340"/>
      <c r="S283" s="340"/>
      <c r="T283" s="340"/>
      <c r="U283" s="340"/>
      <c r="V283" s="340"/>
      <c r="W283" s="532"/>
      <c r="X283" s="340"/>
      <c r="Y283" s="340"/>
      <c r="Z283" s="340"/>
      <c r="AA283" s="340"/>
      <c r="AB283" s="340"/>
      <c r="AC283" s="340"/>
    </row>
    <row r="284" ht="18.75" customHeight="1">
      <c r="A284" s="340"/>
      <c r="B284" s="340"/>
      <c r="C284" s="340"/>
      <c r="D284" s="340"/>
      <c r="E284" s="340"/>
      <c r="F284" s="489"/>
      <c r="G284" s="489"/>
      <c r="H284" s="340"/>
      <c r="I284" s="340"/>
      <c r="J284" s="340"/>
      <c r="K284" s="340"/>
      <c r="L284" s="340"/>
      <c r="M284" s="340"/>
      <c r="N284" s="340"/>
      <c r="O284" s="340"/>
      <c r="P284" s="340"/>
      <c r="Q284" s="340"/>
      <c r="R284" s="340"/>
      <c r="S284" s="340"/>
      <c r="T284" s="340"/>
      <c r="U284" s="340"/>
      <c r="V284" s="340"/>
      <c r="W284" s="532"/>
      <c r="X284" s="340"/>
      <c r="Y284" s="340"/>
      <c r="Z284" s="340"/>
      <c r="AA284" s="340"/>
      <c r="AB284" s="340"/>
      <c r="AC284" s="340"/>
    </row>
    <row r="285" ht="18.75" customHeight="1">
      <c r="A285" s="340"/>
      <c r="B285" s="466"/>
      <c r="C285" s="490"/>
      <c r="D285" s="490"/>
      <c r="E285" s="490"/>
      <c r="F285" s="491"/>
      <c r="G285" s="491"/>
      <c r="H285" s="466"/>
      <c r="I285" s="466"/>
      <c r="J285" s="466"/>
      <c r="K285" s="340"/>
      <c r="L285" s="340"/>
      <c r="M285" s="340"/>
      <c r="N285" s="340"/>
      <c r="O285" s="340"/>
      <c r="P285" s="340"/>
      <c r="Q285" s="340"/>
      <c r="R285" s="340"/>
      <c r="S285" s="340"/>
      <c r="T285" s="340"/>
      <c r="U285" s="340"/>
      <c r="V285" s="340"/>
      <c r="W285" s="532"/>
      <c r="X285" s="340"/>
      <c r="Y285" s="340"/>
      <c r="Z285" s="340"/>
      <c r="AA285" s="340"/>
      <c r="AB285" s="340"/>
      <c r="AC285" s="340"/>
    </row>
    <row r="286" ht="18.75" customHeight="1">
      <c r="A286" s="492"/>
      <c r="B286" s="447"/>
      <c r="C286" s="447"/>
      <c r="D286" s="447"/>
      <c r="E286" s="447"/>
      <c r="F286" s="454"/>
      <c r="G286" s="454"/>
      <c r="H286" s="447"/>
      <c r="I286" s="460"/>
      <c r="J286" s="460"/>
      <c r="K286" s="340"/>
      <c r="L286" s="340"/>
      <c r="M286" s="340"/>
      <c r="N286" s="340"/>
      <c r="O286" s="493"/>
      <c r="P286" s="493"/>
      <c r="Q286" s="493"/>
      <c r="R286" s="340"/>
      <c r="S286" s="340"/>
      <c r="T286" s="340"/>
      <c r="U286" s="340"/>
      <c r="V286" s="340"/>
      <c r="W286" s="532"/>
      <c r="X286" s="340"/>
      <c r="Y286" s="340"/>
      <c r="Z286" s="340"/>
      <c r="AA286" s="340"/>
      <c r="AB286" s="340"/>
      <c r="AC286" s="340"/>
    </row>
    <row r="287" ht="18.75" customHeight="1">
      <c r="A287" s="492"/>
      <c r="B287" s="447"/>
      <c r="C287" s="447"/>
      <c r="D287" s="447"/>
      <c r="E287" s="447"/>
      <c r="F287" s="454"/>
      <c r="G287" s="454"/>
      <c r="H287" s="447"/>
      <c r="I287" s="460"/>
      <c r="J287" s="460"/>
      <c r="K287" s="340"/>
      <c r="L287" s="340"/>
      <c r="M287" s="340"/>
      <c r="N287" s="340"/>
      <c r="O287" s="493"/>
      <c r="P287" s="493"/>
      <c r="Q287" s="493"/>
      <c r="R287" s="340"/>
      <c r="S287" s="340"/>
      <c r="T287" s="340"/>
      <c r="U287" s="340"/>
      <c r="V287" s="340"/>
      <c r="W287" s="532"/>
      <c r="X287" s="484"/>
      <c r="Y287" s="484"/>
      <c r="Z287" s="340"/>
      <c r="AA287" s="340"/>
      <c r="AB287" s="340"/>
      <c r="AC287" s="340"/>
    </row>
    <row r="288" ht="18.75" customHeight="1">
      <c r="A288" s="492"/>
      <c r="B288" s="447"/>
      <c r="C288" s="447"/>
      <c r="D288" s="447"/>
      <c r="E288" s="447"/>
      <c r="F288" s="454"/>
      <c r="G288" s="454"/>
      <c r="H288" s="447"/>
      <c r="I288" s="460"/>
      <c r="J288" s="460"/>
      <c r="K288" s="340"/>
      <c r="L288" s="340"/>
      <c r="M288" s="340"/>
      <c r="N288" s="340"/>
      <c r="O288" s="493"/>
      <c r="P288" s="493"/>
      <c r="Q288" s="493"/>
      <c r="R288" s="340"/>
      <c r="S288" s="340"/>
      <c r="T288" s="340"/>
      <c r="U288" s="340"/>
      <c r="V288" s="340"/>
      <c r="W288" s="532"/>
      <c r="X288" s="484"/>
      <c r="Y288" s="484"/>
      <c r="Z288" s="340"/>
      <c r="AA288" s="340"/>
      <c r="AB288" s="340"/>
      <c r="AC288" s="340"/>
    </row>
    <row r="289" ht="18.75" customHeight="1">
      <c r="A289" s="492"/>
      <c r="B289" s="447"/>
      <c r="C289" s="447"/>
      <c r="D289" s="447"/>
      <c r="E289" s="447"/>
      <c r="F289" s="454"/>
      <c r="G289" s="454"/>
      <c r="H289" s="447"/>
      <c r="I289" s="460"/>
      <c r="J289" s="460"/>
      <c r="K289" s="340"/>
      <c r="L289" s="340"/>
      <c r="M289" s="340"/>
      <c r="N289" s="340"/>
      <c r="O289" s="493"/>
      <c r="P289" s="493"/>
      <c r="Q289" s="493"/>
      <c r="R289" s="340"/>
      <c r="S289" s="340"/>
      <c r="T289" s="340"/>
      <c r="U289" s="340"/>
      <c r="V289" s="340"/>
      <c r="W289" s="532"/>
      <c r="X289" s="484"/>
      <c r="Y289" s="484"/>
      <c r="Z289" s="340"/>
      <c r="AA289" s="340"/>
      <c r="AB289" s="340"/>
      <c r="AC289" s="340"/>
    </row>
    <row r="290" ht="18.75" customHeight="1">
      <c r="A290" s="492"/>
      <c r="B290" s="447"/>
      <c r="C290" s="447"/>
      <c r="D290" s="447"/>
      <c r="E290" s="447"/>
      <c r="F290" s="454"/>
      <c r="G290" s="454"/>
      <c r="H290" s="447"/>
      <c r="I290" s="460"/>
      <c r="J290" s="460"/>
      <c r="K290" s="340"/>
      <c r="L290" s="340"/>
      <c r="M290" s="340"/>
      <c r="N290" s="340"/>
      <c r="O290" s="493"/>
      <c r="P290" s="493"/>
      <c r="Q290" s="493"/>
      <c r="R290" s="340"/>
      <c r="S290" s="340"/>
      <c r="T290" s="340"/>
      <c r="U290" s="340"/>
      <c r="V290" s="340"/>
      <c r="W290" s="532"/>
      <c r="X290" s="340"/>
      <c r="Y290" s="340"/>
      <c r="Z290" s="340"/>
      <c r="AA290" s="340"/>
      <c r="AB290" s="340"/>
      <c r="AC290" s="340"/>
    </row>
    <row r="291" ht="18.75" customHeight="1">
      <c r="A291" s="492"/>
      <c r="B291" s="447"/>
      <c r="C291" s="447"/>
      <c r="D291" s="447"/>
      <c r="E291" s="447"/>
      <c r="F291" s="454"/>
      <c r="G291" s="454"/>
      <c r="H291" s="447"/>
      <c r="I291" s="460"/>
      <c r="J291" s="460"/>
      <c r="K291" s="340"/>
      <c r="L291" s="340"/>
      <c r="M291" s="340"/>
      <c r="N291" s="340"/>
      <c r="O291" s="493"/>
      <c r="P291" s="493"/>
      <c r="Q291" s="493"/>
      <c r="R291" s="340"/>
      <c r="S291" s="340"/>
      <c r="T291" s="340"/>
      <c r="U291" s="340"/>
      <c r="V291" s="340"/>
      <c r="W291" s="532"/>
      <c r="X291" s="340"/>
      <c r="Y291" s="340"/>
      <c r="Z291" s="340"/>
      <c r="AA291" s="340"/>
      <c r="AB291" s="340"/>
      <c r="AC291" s="340"/>
    </row>
    <row r="292" ht="18.75" customHeight="1">
      <c r="A292" s="492"/>
      <c r="B292" s="447"/>
      <c r="C292" s="447"/>
      <c r="D292" s="447"/>
      <c r="E292" s="447"/>
      <c r="F292" s="454"/>
      <c r="G292" s="454"/>
      <c r="H292" s="447"/>
      <c r="I292" s="460"/>
      <c r="J292" s="460"/>
      <c r="K292" s="340"/>
      <c r="L292" s="340"/>
      <c r="M292" s="340"/>
      <c r="N292" s="340"/>
      <c r="O292" s="493"/>
      <c r="P292" s="493"/>
      <c r="Q292" s="493"/>
      <c r="R292" s="340"/>
      <c r="S292" s="340"/>
      <c r="T292" s="340"/>
      <c r="U292" s="340"/>
      <c r="V292" s="340"/>
      <c r="W292" s="532"/>
      <c r="X292" s="340"/>
      <c r="Y292" s="340"/>
      <c r="Z292" s="340"/>
      <c r="AA292" s="340"/>
      <c r="AB292" s="340"/>
      <c r="AC292" s="340"/>
    </row>
    <row r="293" ht="18.75" customHeight="1">
      <c r="A293" s="492"/>
      <c r="B293" s="447"/>
      <c r="C293" s="447"/>
      <c r="D293" s="447"/>
      <c r="E293" s="447"/>
      <c r="F293" s="454"/>
      <c r="G293" s="454"/>
      <c r="H293" s="447"/>
      <c r="I293" s="460"/>
      <c r="J293" s="460"/>
      <c r="K293" s="340"/>
      <c r="L293" s="340"/>
      <c r="M293" s="340"/>
      <c r="N293" s="340"/>
      <c r="O293" s="493"/>
      <c r="P293" s="493"/>
      <c r="Q293" s="493"/>
      <c r="R293" s="340"/>
      <c r="S293" s="340"/>
      <c r="T293" s="340"/>
      <c r="U293" s="340"/>
      <c r="V293" s="340"/>
      <c r="W293" s="532"/>
      <c r="X293" s="340"/>
      <c r="Y293" s="340"/>
      <c r="Z293" s="340"/>
      <c r="AA293" s="340"/>
      <c r="AB293" s="340"/>
      <c r="AC293" s="340"/>
    </row>
    <row r="294" ht="18.75" customHeight="1">
      <c r="A294" s="492"/>
      <c r="B294" s="447"/>
      <c r="C294" s="447"/>
      <c r="D294" s="447"/>
      <c r="E294" s="447"/>
      <c r="F294" s="454"/>
      <c r="G294" s="454"/>
      <c r="H294" s="447"/>
      <c r="I294" s="460"/>
      <c r="J294" s="460"/>
      <c r="K294" s="340"/>
      <c r="L294" s="340"/>
      <c r="M294" s="340"/>
      <c r="N294" s="340"/>
      <c r="O294" s="493"/>
      <c r="P294" s="493"/>
      <c r="Q294" s="493"/>
      <c r="R294" s="340"/>
      <c r="S294" s="340"/>
      <c r="T294" s="340"/>
      <c r="U294" s="340"/>
      <c r="V294" s="340"/>
      <c r="W294" s="532"/>
      <c r="X294" s="340"/>
      <c r="Y294" s="340"/>
      <c r="Z294" s="340"/>
      <c r="AA294" s="340"/>
      <c r="AB294" s="340"/>
      <c r="AC294" s="340"/>
    </row>
    <row r="295" ht="18.75" customHeight="1">
      <c r="A295" s="492"/>
      <c r="B295" s="447"/>
      <c r="C295" s="447"/>
      <c r="D295" s="447"/>
      <c r="E295" s="447"/>
      <c r="F295" s="454"/>
      <c r="G295" s="454"/>
      <c r="H295" s="447"/>
      <c r="I295" s="460"/>
      <c r="J295" s="460"/>
      <c r="K295" s="340"/>
      <c r="L295" s="340"/>
      <c r="M295" s="340"/>
      <c r="N295" s="340"/>
      <c r="O295" s="340"/>
      <c r="P295" s="340"/>
      <c r="Q295" s="340"/>
      <c r="R295" s="340"/>
      <c r="S295" s="340"/>
      <c r="T295" s="340"/>
      <c r="U295" s="340"/>
      <c r="V295" s="340"/>
      <c r="W295" s="533"/>
      <c r="X295" s="340"/>
      <c r="Y295" s="340"/>
      <c r="Z295" s="340"/>
      <c r="AA295" s="340"/>
      <c r="AB295" s="340"/>
      <c r="AC295" s="340"/>
    </row>
    <row r="296" ht="18.75" customHeight="1">
      <c r="A296" s="492"/>
      <c r="B296" s="340"/>
      <c r="C296" s="340"/>
      <c r="D296" s="340"/>
      <c r="E296" s="340"/>
      <c r="F296" s="491"/>
      <c r="G296" s="491"/>
      <c r="H296" s="340"/>
      <c r="I296" s="495"/>
      <c r="J296" s="495"/>
      <c r="K296" s="340"/>
      <c r="L296" s="340"/>
      <c r="M296" s="340"/>
      <c r="N296" s="340"/>
      <c r="O296" s="340"/>
      <c r="P296" s="340"/>
      <c r="Q296" s="340"/>
      <c r="R296" s="340"/>
      <c r="S296" s="340"/>
      <c r="T296" s="340"/>
      <c r="U296" s="340"/>
      <c r="V296" s="340"/>
      <c r="W296" s="533"/>
      <c r="X296" s="340"/>
      <c r="Y296" s="340"/>
      <c r="Z296" s="340"/>
      <c r="AA296" s="340"/>
      <c r="AB296" s="340"/>
      <c r="AC296" s="340"/>
    </row>
    <row r="297" ht="18.75" customHeight="1">
      <c r="A297" s="340"/>
      <c r="B297" s="340"/>
      <c r="C297" s="340"/>
      <c r="D297" s="340"/>
      <c r="E297" s="340"/>
      <c r="F297" s="489"/>
      <c r="G297" s="489"/>
      <c r="H297" s="340"/>
      <c r="I297" s="340"/>
      <c r="J297" s="340"/>
      <c r="K297" s="340"/>
      <c r="L297" s="340"/>
      <c r="M297" s="340"/>
      <c r="N297" s="340"/>
      <c r="O297" s="340"/>
      <c r="P297" s="340"/>
      <c r="Q297" s="340"/>
      <c r="R297" s="340"/>
      <c r="S297" s="340"/>
      <c r="T297" s="340"/>
      <c r="U297" s="340"/>
      <c r="V297" s="340"/>
      <c r="W297" s="533"/>
      <c r="X297" s="340"/>
      <c r="Y297" s="340"/>
      <c r="Z297" s="340"/>
      <c r="AA297" s="340"/>
      <c r="AB297" s="340"/>
      <c r="AC297" s="340"/>
    </row>
    <row r="298" ht="18.75" customHeight="1">
      <c r="A298" s="340"/>
      <c r="B298" s="340"/>
      <c r="C298" s="340"/>
      <c r="D298" s="340"/>
      <c r="E298" s="340"/>
      <c r="F298" s="489"/>
      <c r="G298" s="489"/>
      <c r="H298" s="340"/>
      <c r="I298" s="340"/>
      <c r="J298" s="340"/>
      <c r="K298" s="340"/>
      <c r="L298" s="340"/>
      <c r="M298" s="340"/>
      <c r="N298" s="340"/>
      <c r="O298" s="340"/>
      <c r="P298" s="340"/>
      <c r="Q298" s="340"/>
      <c r="R298" s="340"/>
      <c r="S298" s="340"/>
      <c r="T298" s="340"/>
      <c r="U298" s="340"/>
      <c r="V298" s="340"/>
      <c r="W298" s="533"/>
      <c r="X298" s="340"/>
      <c r="Y298" s="340"/>
      <c r="Z298" s="340"/>
      <c r="AA298" s="340"/>
      <c r="AB298" s="340"/>
      <c r="AC298" s="340"/>
    </row>
    <row r="299" ht="18.75" customHeight="1">
      <c r="A299" s="340"/>
      <c r="B299" s="340"/>
      <c r="C299" s="340"/>
      <c r="D299" s="340"/>
      <c r="E299" s="340"/>
      <c r="F299" s="489"/>
      <c r="G299" s="489"/>
      <c r="H299" s="340"/>
      <c r="I299" s="340"/>
      <c r="J299" s="340"/>
      <c r="K299" s="340"/>
      <c r="L299" s="340"/>
      <c r="M299" s="340"/>
      <c r="N299" s="340"/>
      <c r="O299" s="340"/>
      <c r="P299" s="340"/>
      <c r="Q299" s="340"/>
      <c r="R299" s="340"/>
      <c r="S299" s="340"/>
      <c r="T299" s="340"/>
      <c r="U299" s="340"/>
      <c r="V299" s="340"/>
      <c r="W299" s="533"/>
      <c r="X299" s="340"/>
      <c r="Y299" s="340"/>
      <c r="Z299" s="340"/>
      <c r="AA299" s="340"/>
      <c r="AB299" s="340"/>
      <c r="AC299" s="340"/>
    </row>
    <row r="300" ht="18.75" customHeight="1">
      <c r="A300" s="140"/>
      <c r="B300" s="340"/>
      <c r="C300" s="340"/>
      <c r="D300" s="340"/>
      <c r="E300" s="340"/>
      <c r="F300" s="489"/>
      <c r="G300" s="489"/>
      <c r="H300" s="340"/>
      <c r="I300" s="340"/>
      <c r="J300" s="340"/>
      <c r="K300" s="340"/>
      <c r="L300" s="340"/>
      <c r="M300" s="340"/>
      <c r="N300" s="340"/>
      <c r="O300" s="340"/>
      <c r="P300" s="340"/>
      <c r="Q300" s="340"/>
      <c r="R300" s="340"/>
      <c r="S300" s="340"/>
      <c r="T300" s="340"/>
      <c r="U300" s="340"/>
      <c r="V300" s="340"/>
      <c r="W300" s="533"/>
      <c r="X300" s="340"/>
      <c r="Y300" s="340"/>
      <c r="Z300" s="340"/>
      <c r="AA300" s="340"/>
      <c r="AB300" s="340"/>
      <c r="AC300" s="340"/>
    </row>
    <row r="301" ht="18.75" customHeight="1">
      <c r="A301" s="340"/>
      <c r="B301" s="340"/>
      <c r="C301" s="340"/>
      <c r="D301" s="340"/>
      <c r="E301" s="340"/>
      <c r="F301" s="489"/>
      <c r="G301" s="489"/>
      <c r="H301" s="340"/>
      <c r="I301" s="340"/>
      <c r="J301" s="340"/>
      <c r="K301" s="340"/>
      <c r="L301" s="340"/>
      <c r="M301" s="340"/>
      <c r="N301" s="340"/>
      <c r="O301" s="340"/>
      <c r="P301" s="340"/>
      <c r="Q301" s="340"/>
      <c r="R301" s="340"/>
      <c r="S301" s="340"/>
      <c r="T301" s="340"/>
      <c r="U301" s="340"/>
      <c r="V301" s="340"/>
      <c r="W301" s="533"/>
      <c r="X301" s="340"/>
      <c r="Y301" s="340"/>
      <c r="Z301" s="340"/>
      <c r="AA301" s="340"/>
      <c r="AB301" s="340"/>
      <c r="AC301" s="340"/>
    </row>
    <row r="302" ht="18.75" customHeight="1">
      <c r="A302" s="340"/>
      <c r="B302" s="466"/>
      <c r="C302" s="490"/>
      <c r="D302" s="490"/>
      <c r="E302" s="490"/>
      <c r="F302" s="491"/>
      <c r="G302" s="491"/>
      <c r="H302" s="466"/>
      <c r="I302" s="466"/>
      <c r="J302" s="466"/>
      <c r="K302" s="340"/>
      <c r="L302" s="340"/>
      <c r="M302" s="340"/>
      <c r="N302" s="340"/>
      <c r="O302" s="340"/>
      <c r="P302" s="340"/>
      <c r="Q302" s="340"/>
      <c r="R302" s="340"/>
      <c r="S302" s="340"/>
      <c r="T302" s="340"/>
      <c r="U302" s="340"/>
      <c r="V302" s="340"/>
      <c r="W302" s="533"/>
      <c r="X302" s="340"/>
      <c r="Y302" s="340"/>
      <c r="Z302" s="340"/>
      <c r="AA302" s="340"/>
      <c r="AB302" s="340"/>
      <c r="AC302" s="340"/>
    </row>
    <row r="303" ht="18.75" customHeight="1">
      <c r="A303" s="492"/>
      <c r="B303" s="496"/>
      <c r="C303" s="495"/>
      <c r="D303" s="495"/>
      <c r="E303" s="495"/>
      <c r="F303" s="497"/>
      <c r="G303" s="497"/>
      <c r="H303" s="495"/>
      <c r="I303" s="495"/>
      <c r="J303" s="495"/>
      <c r="K303" s="340"/>
      <c r="L303" s="340"/>
      <c r="M303" s="340"/>
      <c r="N303" s="340"/>
      <c r="O303" s="340"/>
      <c r="P303" s="340"/>
      <c r="Q303" s="340"/>
      <c r="R303" s="340"/>
      <c r="S303" s="340"/>
      <c r="T303" s="340"/>
      <c r="U303" s="340"/>
      <c r="V303" s="340"/>
      <c r="W303" s="533"/>
      <c r="X303" s="340"/>
      <c r="Y303" s="340"/>
      <c r="Z303" s="340"/>
      <c r="AA303" s="340"/>
      <c r="AB303" s="340"/>
      <c r="AC303" s="340"/>
    </row>
    <row r="304" ht="18.75" customHeight="1">
      <c r="A304" s="492"/>
      <c r="B304" s="496"/>
      <c r="C304" s="495"/>
      <c r="D304" s="495"/>
      <c r="E304" s="495"/>
      <c r="F304" s="497"/>
      <c r="G304" s="497"/>
      <c r="H304" s="495"/>
      <c r="I304" s="495"/>
      <c r="J304" s="495"/>
      <c r="K304" s="340"/>
      <c r="L304" s="340"/>
      <c r="M304" s="340"/>
      <c r="N304" s="340"/>
      <c r="O304" s="340"/>
      <c r="P304" s="340"/>
      <c r="Q304" s="340"/>
      <c r="R304" s="340"/>
      <c r="S304" s="340"/>
      <c r="T304" s="340"/>
      <c r="U304" s="340"/>
      <c r="V304" s="340"/>
      <c r="W304" s="533"/>
      <c r="X304" s="340"/>
      <c r="Y304" s="340"/>
      <c r="Z304" s="340"/>
      <c r="AA304" s="340"/>
      <c r="AB304" s="340"/>
      <c r="AC304" s="340"/>
    </row>
    <row r="305" ht="18.75" customHeight="1">
      <c r="A305" s="492"/>
      <c r="B305" s="496"/>
      <c r="C305" s="495"/>
      <c r="D305" s="495"/>
      <c r="E305" s="495"/>
      <c r="F305" s="497"/>
      <c r="G305" s="497"/>
      <c r="H305" s="495"/>
      <c r="I305" s="495"/>
      <c r="J305" s="495"/>
      <c r="K305" s="340"/>
      <c r="L305" s="340"/>
      <c r="M305" s="340"/>
      <c r="N305" s="340"/>
      <c r="O305" s="340"/>
      <c r="P305" s="340"/>
      <c r="Q305" s="340"/>
      <c r="R305" s="340"/>
      <c r="S305" s="340"/>
      <c r="T305" s="340"/>
      <c r="U305" s="340"/>
      <c r="V305" s="340"/>
      <c r="W305" s="533"/>
      <c r="X305" s="340"/>
      <c r="Y305" s="340"/>
      <c r="Z305" s="340"/>
      <c r="AA305" s="340"/>
      <c r="AB305" s="340"/>
      <c r="AC305" s="340"/>
    </row>
    <row r="306" ht="18.75" customHeight="1">
      <c r="A306" s="492"/>
      <c r="B306" s="496"/>
      <c r="C306" s="495"/>
      <c r="D306" s="495"/>
      <c r="E306" s="495"/>
      <c r="F306" s="498"/>
      <c r="G306" s="498"/>
      <c r="H306" s="495"/>
      <c r="I306" s="495"/>
      <c r="J306" s="495"/>
      <c r="K306" s="340"/>
      <c r="L306" s="340"/>
      <c r="M306" s="340"/>
      <c r="N306" s="340"/>
      <c r="O306" s="340"/>
      <c r="P306" s="340"/>
      <c r="Q306" s="340"/>
      <c r="R306" s="340"/>
      <c r="S306" s="340"/>
      <c r="T306" s="340"/>
      <c r="U306" s="340"/>
      <c r="V306" s="340"/>
      <c r="W306" s="534"/>
      <c r="X306" s="340"/>
      <c r="Y306" s="340"/>
      <c r="Z306" s="340"/>
      <c r="AA306" s="340"/>
      <c r="AB306" s="340"/>
      <c r="AC306" s="340"/>
    </row>
    <row r="307" ht="18.75" customHeight="1">
      <c r="A307" s="492"/>
      <c r="B307" s="496"/>
      <c r="C307" s="495"/>
      <c r="D307" s="495"/>
      <c r="E307" s="495"/>
      <c r="F307" s="498"/>
      <c r="G307" s="498"/>
      <c r="H307" s="495"/>
      <c r="I307" s="495"/>
      <c r="J307" s="495"/>
      <c r="K307" s="340"/>
      <c r="L307" s="340"/>
      <c r="M307" s="340"/>
      <c r="N307" s="340"/>
      <c r="O307" s="340"/>
      <c r="P307" s="340"/>
      <c r="Q307" s="340"/>
      <c r="R307" s="340"/>
      <c r="S307" s="340"/>
      <c r="T307" s="340"/>
      <c r="U307" s="340"/>
      <c r="V307" s="340"/>
      <c r="W307" s="533"/>
      <c r="X307" s="340"/>
      <c r="Y307" s="340"/>
      <c r="Z307" s="340"/>
      <c r="AA307" s="340"/>
      <c r="AB307" s="340"/>
      <c r="AC307" s="340"/>
    </row>
    <row r="308" ht="18.75" customHeight="1">
      <c r="A308" s="492"/>
      <c r="B308" s="496"/>
      <c r="C308" s="499"/>
      <c r="D308" s="495"/>
      <c r="E308" s="495"/>
      <c r="F308" s="498"/>
      <c r="G308" s="498"/>
      <c r="H308" s="495"/>
      <c r="I308" s="495"/>
      <c r="J308" s="495"/>
      <c r="K308" s="340"/>
      <c r="L308" s="340"/>
      <c r="M308" s="340"/>
      <c r="N308" s="340"/>
      <c r="O308" s="340"/>
      <c r="P308" s="340"/>
      <c r="Q308" s="340"/>
      <c r="R308" s="340"/>
      <c r="S308" s="340"/>
      <c r="T308" s="340"/>
      <c r="U308" s="340"/>
      <c r="V308" s="340"/>
      <c r="W308" s="533"/>
      <c r="X308" s="340"/>
      <c r="Y308" s="340"/>
      <c r="Z308" s="340"/>
      <c r="AA308" s="340"/>
      <c r="AB308" s="340"/>
      <c r="AC308" s="340"/>
    </row>
    <row r="309" ht="18.75" customHeight="1">
      <c r="A309" s="340"/>
      <c r="B309" s="340"/>
      <c r="C309" s="340"/>
      <c r="D309" s="340"/>
      <c r="E309" s="340"/>
      <c r="F309" s="491"/>
      <c r="G309" s="491"/>
      <c r="H309" s="340"/>
      <c r="I309" s="495"/>
      <c r="J309" s="495"/>
      <c r="K309" s="340"/>
      <c r="L309" s="340"/>
      <c r="M309" s="340"/>
      <c r="N309" s="340"/>
      <c r="O309" s="340"/>
      <c r="P309" s="340"/>
      <c r="Q309" s="340"/>
      <c r="R309" s="340"/>
      <c r="S309" s="340"/>
      <c r="T309" s="340"/>
      <c r="U309" s="340"/>
      <c r="V309" s="340"/>
      <c r="W309" s="533"/>
      <c r="X309" s="340"/>
      <c r="Y309" s="340"/>
      <c r="Z309" s="340"/>
      <c r="AA309" s="340"/>
      <c r="AB309" s="340"/>
      <c r="AC309" s="340"/>
    </row>
    <row r="310" ht="18.75" customHeight="1">
      <c r="A310" s="340"/>
      <c r="B310" s="340"/>
      <c r="C310" s="340"/>
      <c r="D310" s="340"/>
      <c r="E310" s="340"/>
      <c r="F310" s="489"/>
      <c r="G310" s="489"/>
      <c r="H310" s="340"/>
      <c r="I310" s="340"/>
      <c r="J310" s="340"/>
      <c r="K310" s="340"/>
      <c r="L310" s="340"/>
      <c r="M310" s="340"/>
      <c r="N310" s="340"/>
      <c r="O310" s="340"/>
      <c r="P310" s="340"/>
      <c r="Q310" s="340"/>
      <c r="R310" s="340"/>
      <c r="S310" s="340"/>
      <c r="T310" s="340"/>
      <c r="U310" s="340"/>
      <c r="V310" s="340"/>
      <c r="W310" s="533"/>
      <c r="X310" s="340"/>
      <c r="Y310" s="340"/>
      <c r="Z310" s="340"/>
      <c r="AA310" s="340"/>
      <c r="AB310" s="340"/>
      <c r="AC310" s="340"/>
    </row>
    <row r="311" ht="18.75" customHeight="1">
      <c r="A311" s="340"/>
      <c r="B311" s="340"/>
      <c r="C311" s="340"/>
      <c r="D311" s="340"/>
      <c r="E311" s="340"/>
      <c r="F311" s="489"/>
      <c r="G311" s="489"/>
      <c r="H311" s="340"/>
      <c r="I311" s="340"/>
      <c r="J311" s="340"/>
      <c r="K311" s="340"/>
      <c r="L311" s="340"/>
      <c r="M311" s="340"/>
      <c r="N311" s="340"/>
      <c r="O311" s="340"/>
      <c r="P311" s="340"/>
      <c r="Q311" s="340"/>
      <c r="R311" s="340"/>
      <c r="S311" s="340"/>
      <c r="T311" s="340"/>
      <c r="U311" s="340"/>
      <c r="V311" s="340"/>
      <c r="W311" s="533"/>
      <c r="X311" s="340"/>
      <c r="Y311" s="340"/>
      <c r="Z311" s="340"/>
      <c r="AA311" s="340"/>
      <c r="AB311" s="340"/>
      <c r="AC311" s="340"/>
    </row>
    <row r="312" ht="18.75" customHeight="1">
      <c r="A312" s="340"/>
      <c r="B312" s="340"/>
      <c r="C312" s="340"/>
      <c r="D312" s="340"/>
      <c r="E312" s="340"/>
      <c r="F312" s="489"/>
      <c r="G312" s="489"/>
      <c r="H312" s="340"/>
      <c r="I312" s="340"/>
      <c r="J312" s="340"/>
      <c r="K312" s="340"/>
      <c r="L312" s="340"/>
      <c r="M312" s="340"/>
      <c r="N312" s="340"/>
      <c r="O312" s="340"/>
      <c r="P312" s="340"/>
      <c r="Q312" s="340"/>
      <c r="R312" s="340"/>
      <c r="S312" s="340"/>
      <c r="T312" s="340"/>
      <c r="U312" s="340"/>
      <c r="V312" s="340"/>
      <c r="W312" s="533"/>
      <c r="X312" s="340"/>
      <c r="Y312" s="340"/>
      <c r="Z312" s="340"/>
      <c r="AA312" s="340"/>
      <c r="AB312" s="340"/>
      <c r="AC312" s="340"/>
    </row>
    <row r="313" ht="18.75" customHeight="1">
      <c r="A313" s="500"/>
      <c r="B313" s="340"/>
      <c r="C313" s="340"/>
      <c r="D313" s="340"/>
      <c r="E313" s="340"/>
      <c r="F313" s="489"/>
      <c r="G313" s="489"/>
      <c r="H313" s="340"/>
      <c r="I313" s="340"/>
      <c r="J313" s="340"/>
      <c r="K313" s="340"/>
      <c r="L313" s="340"/>
      <c r="M313" s="340"/>
      <c r="N313" s="340"/>
      <c r="O313" s="340"/>
      <c r="P313" s="340"/>
      <c r="Q313" s="340"/>
      <c r="R313" s="340"/>
      <c r="S313" s="340"/>
      <c r="T313" s="340"/>
      <c r="U313" s="340"/>
      <c r="V313" s="340"/>
      <c r="W313" s="533"/>
      <c r="X313" s="340"/>
      <c r="Y313" s="340"/>
      <c r="Z313" s="340"/>
      <c r="AA313" s="340"/>
      <c r="AB313" s="340"/>
      <c r="AC313" s="340"/>
    </row>
    <row r="314" ht="18.75" customHeight="1">
      <c r="A314" s="501"/>
      <c r="B314" s="502"/>
      <c r="C314" s="502"/>
      <c r="D314" s="502"/>
      <c r="E314" s="502"/>
      <c r="F314" s="503"/>
      <c r="G314" s="503"/>
      <c r="H314" s="502"/>
      <c r="I314" s="501"/>
      <c r="J314" s="501"/>
      <c r="K314" s="501"/>
      <c r="L314" s="501"/>
      <c r="M314" s="501"/>
      <c r="N314" s="501"/>
      <c r="O314" s="501"/>
      <c r="P314" s="501"/>
      <c r="Q314" s="501"/>
      <c r="R314" s="501"/>
      <c r="S314" s="501"/>
      <c r="T314" s="501"/>
      <c r="U314" s="501"/>
      <c r="V314" s="501"/>
      <c r="W314" s="533"/>
      <c r="X314" s="501"/>
      <c r="Y314" s="501"/>
      <c r="Z314" s="501"/>
      <c r="AA314" s="501"/>
      <c r="AB314" s="501"/>
      <c r="AC314" s="501"/>
    </row>
    <row r="315" ht="18.75" customHeight="1">
      <c r="A315" s="466"/>
      <c r="B315" s="466"/>
      <c r="C315" s="466"/>
      <c r="D315" s="466"/>
      <c r="E315" s="466"/>
      <c r="F315" s="504"/>
      <c r="G315" s="504"/>
      <c r="H315" s="466"/>
      <c r="I315" s="340"/>
      <c r="J315" s="340"/>
      <c r="K315" s="340"/>
      <c r="L315" s="340"/>
      <c r="M315" s="340"/>
      <c r="N315" s="340"/>
      <c r="O315" s="340"/>
      <c r="P315" s="340"/>
      <c r="Q315" s="340"/>
      <c r="R315" s="340"/>
      <c r="S315" s="340"/>
      <c r="T315" s="340"/>
      <c r="U315" s="340"/>
      <c r="V315" s="340"/>
      <c r="W315" s="533"/>
      <c r="X315" s="340"/>
      <c r="Y315" s="340"/>
      <c r="Z315" s="340"/>
      <c r="AA315" s="340"/>
      <c r="AB315" s="340"/>
      <c r="AC315" s="340"/>
    </row>
    <row r="316" ht="18.75" customHeight="1">
      <c r="A316" s="466"/>
      <c r="B316" s="466"/>
      <c r="C316" s="505"/>
      <c r="D316" s="506"/>
      <c r="E316" s="506"/>
      <c r="F316" s="507"/>
      <c r="G316" s="507"/>
      <c r="H316" s="506"/>
      <c r="I316" s="340"/>
      <c r="J316" s="340"/>
      <c r="K316" s="340"/>
      <c r="L316" s="340"/>
      <c r="M316" s="340"/>
      <c r="N316" s="340"/>
      <c r="O316" s="340"/>
      <c r="P316" s="340"/>
      <c r="Q316" s="340"/>
      <c r="R316" s="340"/>
      <c r="S316" s="340"/>
      <c r="T316" s="340"/>
      <c r="U316" s="340"/>
      <c r="V316" s="340"/>
      <c r="W316" s="533"/>
      <c r="X316" s="340"/>
      <c r="Y316" s="340"/>
      <c r="Z316" s="340"/>
      <c r="AA316" s="340"/>
      <c r="AB316" s="340"/>
      <c r="AC316" s="340"/>
    </row>
    <row r="317" ht="18.75" customHeight="1">
      <c r="A317" s="466"/>
      <c r="B317" s="492"/>
      <c r="C317" s="508"/>
      <c r="D317" s="508"/>
      <c r="E317" s="508"/>
      <c r="F317" s="509"/>
      <c r="G317" s="509"/>
      <c r="H317" s="508"/>
      <c r="I317" s="340"/>
      <c r="J317" s="340"/>
      <c r="K317" s="340"/>
      <c r="L317" s="340"/>
      <c r="M317" s="340"/>
      <c r="N317" s="340"/>
      <c r="O317" s="340"/>
      <c r="P317" s="340"/>
      <c r="Q317" s="340"/>
      <c r="R317" s="340"/>
      <c r="S317" s="340"/>
      <c r="T317" s="340"/>
      <c r="U317" s="340"/>
      <c r="V317" s="340"/>
      <c r="W317" s="533"/>
      <c r="X317" s="340"/>
      <c r="Y317" s="340"/>
      <c r="Z317" s="340"/>
      <c r="AA317" s="340"/>
      <c r="AB317" s="340"/>
      <c r="AC317" s="340"/>
    </row>
    <row r="318" ht="18.75" customHeight="1">
      <c r="A318" s="340"/>
      <c r="B318" s="340"/>
      <c r="C318" s="340"/>
      <c r="D318" s="448" t="s">
        <v>50</v>
      </c>
      <c r="E318" s="448" t="s">
        <v>48</v>
      </c>
      <c r="F318" s="504">
        <f>+D315+E315+F315+H315</f>
        <v>0</v>
      </c>
      <c r="G318" s="491"/>
      <c r="H318" s="340"/>
      <c r="I318" s="340"/>
      <c r="J318" s="340"/>
      <c r="K318" s="340"/>
      <c r="L318" s="340"/>
      <c r="M318" s="340"/>
      <c r="N318" s="340"/>
      <c r="O318" s="340"/>
      <c r="P318" s="340"/>
      <c r="Q318" s="340"/>
      <c r="R318" s="340"/>
      <c r="S318" s="340"/>
      <c r="T318" s="340"/>
      <c r="U318" s="340"/>
      <c r="V318" s="340"/>
      <c r="W318" s="535"/>
      <c r="X318" s="340"/>
      <c r="Y318" s="340"/>
      <c r="Z318" s="340"/>
      <c r="AA318" s="340"/>
      <c r="AB318" s="340"/>
      <c r="AC318" s="340"/>
    </row>
    <row r="319" ht="18.75" customHeight="1">
      <c r="A319" s="340"/>
      <c r="B319" s="340"/>
      <c r="C319" s="340"/>
      <c r="D319" s="499"/>
      <c r="E319" s="448" t="s">
        <v>49</v>
      </c>
      <c r="F319" s="507" t="str">
        <f>+F318/B315</f>
        <v>#DIV/0!</v>
      </c>
      <c r="G319" s="507"/>
      <c r="H319" s="340"/>
      <c r="I319" s="340"/>
      <c r="J319" s="340"/>
      <c r="K319" s="340"/>
      <c r="L319" s="340"/>
      <c r="M319" s="340"/>
      <c r="N319" s="340"/>
      <c r="O319" s="340"/>
      <c r="P319" s="340"/>
      <c r="Q319" s="340"/>
      <c r="R319" s="340"/>
      <c r="S319" s="340"/>
      <c r="T319" s="340"/>
      <c r="U319" s="340"/>
      <c r="V319" s="340"/>
      <c r="W319" s="535"/>
      <c r="X319" s="340"/>
      <c r="Y319" s="340"/>
      <c r="Z319" s="340"/>
      <c r="AA319" s="340"/>
      <c r="AB319" s="340"/>
      <c r="AC319" s="340"/>
    </row>
    <row r="320" ht="18.75" customHeight="1">
      <c r="A320" s="501"/>
      <c r="B320" s="501"/>
      <c r="C320" s="448" t="s">
        <v>51</v>
      </c>
      <c r="D320" s="501"/>
      <c r="E320" s="501"/>
      <c r="F320" s="510"/>
      <c r="G320" s="510"/>
      <c r="H320" s="501"/>
      <c r="I320" s="340"/>
      <c r="J320" s="340"/>
      <c r="K320" s="340"/>
      <c r="L320" s="340"/>
      <c r="M320" s="340"/>
      <c r="N320" s="340"/>
      <c r="O320" s="340"/>
      <c r="P320" s="340"/>
      <c r="Q320" s="340"/>
      <c r="R320" s="340"/>
      <c r="S320" s="340"/>
      <c r="T320" s="340"/>
      <c r="U320" s="340"/>
      <c r="V320" s="340"/>
      <c r="W320" s="534"/>
      <c r="X320" s="340"/>
      <c r="Y320" s="340"/>
      <c r="Z320" s="340"/>
      <c r="AA320" s="340"/>
      <c r="AB320" s="340"/>
      <c r="AC320" s="340"/>
    </row>
    <row r="321" ht="18.75" customHeight="1">
      <c r="A321" s="501"/>
      <c r="B321" s="501"/>
      <c r="C321" s="501"/>
      <c r="D321" s="448" t="s">
        <v>52</v>
      </c>
      <c r="E321" s="501"/>
      <c r="F321" s="510">
        <f>+F320*(F318-F315)</f>
        <v>0</v>
      </c>
      <c r="G321" s="510"/>
      <c r="H321" s="501"/>
      <c r="I321" s="340"/>
      <c r="J321" s="340"/>
      <c r="K321" s="340"/>
      <c r="L321" s="340"/>
      <c r="M321" s="340"/>
      <c r="N321" s="340"/>
      <c r="O321" s="340"/>
      <c r="P321" s="340"/>
      <c r="Q321" s="340"/>
      <c r="R321" s="340"/>
      <c r="S321" s="340"/>
      <c r="T321" s="340"/>
      <c r="U321" s="340"/>
      <c r="V321" s="340"/>
      <c r="W321" s="532"/>
      <c r="X321" s="340"/>
      <c r="Y321" s="340"/>
      <c r="Z321" s="340"/>
      <c r="AA321" s="340"/>
      <c r="AB321" s="340"/>
      <c r="AC321" s="340"/>
    </row>
    <row r="322" ht="18.75" customHeight="1">
      <c r="A322" s="340"/>
      <c r="B322" s="340"/>
      <c r="C322" s="340"/>
      <c r="D322" s="340"/>
      <c r="E322" s="340"/>
      <c r="F322" s="489"/>
      <c r="G322" s="489"/>
      <c r="H322" s="340"/>
      <c r="I322" s="340"/>
      <c r="J322" s="340"/>
      <c r="K322" s="340"/>
      <c r="L322" s="340"/>
      <c r="M322" s="340"/>
      <c r="N322" s="340"/>
      <c r="O322" s="340"/>
      <c r="P322" s="340"/>
      <c r="Q322" s="340"/>
      <c r="R322" s="340"/>
      <c r="S322" s="340"/>
      <c r="T322" s="340"/>
      <c r="U322" s="340"/>
      <c r="V322" s="340"/>
      <c r="W322" s="532"/>
      <c r="X322" s="340"/>
      <c r="Y322" s="340"/>
      <c r="Z322" s="340"/>
      <c r="AA322" s="340"/>
      <c r="AB322" s="340"/>
      <c r="AC322" s="340"/>
    </row>
    <row r="323" ht="18.75" customHeight="1">
      <c r="A323" s="340"/>
      <c r="B323" s="340"/>
      <c r="C323" s="340"/>
      <c r="D323" s="340"/>
      <c r="E323" s="340"/>
      <c r="F323" s="489"/>
      <c r="G323" s="489"/>
      <c r="H323" s="340"/>
      <c r="I323" s="340"/>
      <c r="J323" s="340"/>
      <c r="K323" s="340"/>
      <c r="L323" s="340"/>
      <c r="M323" s="340"/>
      <c r="N323" s="340"/>
      <c r="O323" s="340"/>
      <c r="P323" s="340"/>
      <c r="Q323" s="340"/>
      <c r="R323" s="340"/>
      <c r="S323" s="340"/>
      <c r="T323" s="340"/>
      <c r="U323" s="340"/>
      <c r="V323" s="340"/>
      <c r="W323" s="532"/>
      <c r="X323" s="340"/>
      <c r="Y323" s="340"/>
      <c r="Z323" s="340"/>
      <c r="AA323" s="340"/>
      <c r="AB323" s="340"/>
      <c r="AC323" s="340"/>
    </row>
    <row r="324" ht="18.75" customHeight="1">
      <c r="A324" s="340"/>
      <c r="B324" s="340"/>
      <c r="C324" s="340"/>
      <c r="D324" s="340"/>
      <c r="E324" s="340"/>
      <c r="F324" s="489"/>
      <c r="G324" s="489"/>
      <c r="H324" s="340"/>
      <c r="I324" s="340"/>
      <c r="J324" s="340"/>
      <c r="K324" s="340"/>
      <c r="L324" s="340"/>
      <c r="M324" s="340"/>
      <c r="N324" s="340"/>
      <c r="O324" s="340"/>
      <c r="P324" s="340"/>
      <c r="Q324" s="340"/>
      <c r="R324" s="340"/>
      <c r="S324" s="340"/>
      <c r="T324" s="340"/>
      <c r="U324" s="340"/>
      <c r="V324" s="340"/>
      <c r="W324" s="532"/>
      <c r="X324" s="340"/>
      <c r="Y324" s="340"/>
      <c r="Z324" s="340"/>
      <c r="AA324" s="340"/>
      <c r="AB324" s="340"/>
      <c r="AC324" s="340"/>
    </row>
    <row r="325" ht="18.75" customHeight="1">
      <c r="A325" s="340"/>
      <c r="B325" s="340"/>
      <c r="C325" s="340"/>
      <c r="D325" s="340"/>
      <c r="E325" s="340"/>
      <c r="F325" s="489"/>
      <c r="G325" s="489"/>
      <c r="H325" s="340"/>
      <c r="I325" s="340"/>
      <c r="J325" s="340"/>
      <c r="K325" s="340"/>
      <c r="L325" s="340"/>
      <c r="M325" s="340"/>
      <c r="N325" s="340"/>
      <c r="O325" s="340"/>
      <c r="P325" s="340"/>
      <c r="Q325" s="340"/>
      <c r="R325" s="340"/>
      <c r="S325" s="340"/>
      <c r="T325" s="340"/>
      <c r="U325" s="340"/>
      <c r="V325" s="340"/>
      <c r="W325" s="532"/>
      <c r="X325" s="340"/>
      <c r="Y325" s="340"/>
      <c r="Z325" s="340"/>
      <c r="AA325" s="340"/>
      <c r="AB325" s="340"/>
      <c r="AC325" s="340"/>
    </row>
    <row r="326" ht="18.75" customHeight="1">
      <c r="A326" s="340"/>
      <c r="B326" s="340"/>
      <c r="C326" s="340"/>
      <c r="D326" s="340"/>
      <c r="E326" s="340"/>
      <c r="F326" s="489"/>
      <c r="G326" s="489"/>
      <c r="H326" s="340"/>
      <c r="I326" s="340"/>
      <c r="J326" s="340"/>
      <c r="K326" s="340"/>
      <c r="L326" s="340"/>
      <c r="M326" s="340"/>
      <c r="N326" s="340"/>
      <c r="O326" s="340"/>
      <c r="P326" s="340"/>
      <c r="Q326" s="340"/>
      <c r="R326" s="340"/>
      <c r="S326" s="340"/>
      <c r="T326" s="340"/>
      <c r="U326" s="340"/>
      <c r="V326" s="340"/>
      <c r="W326" s="532"/>
      <c r="X326" s="340"/>
      <c r="Y326" s="340"/>
      <c r="Z326" s="340"/>
      <c r="AA326" s="340"/>
      <c r="AB326" s="340"/>
      <c r="AC326" s="340"/>
    </row>
    <row r="327" ht="18.75" customHeight="1">
      <c r="A327" s="340"/>
      <c r="B327" s="340"/>
      <c r="C327" s="340"/>
      <c r="D327" s="340"/>
      <c r="E327" s="340"/>
      <c r="F327" s="489"/>
      <c r="G327" s="489"/>
      <c r="H327" s="340"/>
      <c r="I327" s="340"/>
      <c r="J327" s="340"/>
      <c r="K327" s="340"/>
      <c r="L327" s="340"/>
      <c r="M327" s="340"/>
      <c r="N327" s="340"/>
      <c r="O327" s="340"/>
      <c r="P327" s="340"/>
      <c r="Q327" s="340"/>
      <c r="R327" s="340"/>
      <c r="S327" s="340"/>
      <c r="T327" s="340"/>
      <c r="U327" s="340"/>
      <c r="V327" s="340"/>
      <c r="W327" s="532"/>
      <c r="X327" s="340"/>
      <c r="Y327" s="340"/>
      <c r="Z327" s="340"/>
      <c r="AA327" s="340"/>
      <c r="AB327" s="340"/>
      <c r="AC327" s="340"/>
    </row>
    <row r="328" ht="18.75" customHeight="1">
      <c r="A328" s="340"/>
      <c r="B328" s="340"/>
      <c r="C328" s="340"/>
      <c r="D328" s="340"/>
      <c r="E328" s="340"/>
      <c r="F328" s="489"/>
      <c r="G328" s="489"/>
      <c r="H328" s="340"/>
      <c r="I328" s="340"/>
      <c r="J328" s="340"/>
      <c r="K328" s="340"/>
      <c r="L328" s="340"/>
      <c r="M328" s="340"/>
      <c r="N328" s="340"/>
      <c r="O328" s="340"/>
      <c r="P328" s="340"/>
      <c r="Q328" s="340"/>
      <c r="R328" s="340"/>
      <c r="S328" s="340"/>
      <c r="T328" s="340"/>
      <c r="U328" s="340"/>
      <c r="V328" s="340"/>
      <c r="W328" s="532"/>
      <c r="X328" s="340"/>
      <c r="Y328" s="340"/>
      <c r="Z328" s="340"/>
      <c r="AA328" s="340"/>
      <c r="AB328" s="340"/>
      <c r="AC328" s="340"/>
    </row>
    <row r="329" ht="18.75" customHeight="1">
      <c r="A329" s="340"/>
      <c r="B329" s="340"/>
      <c r="C329" s="340"/>
      <c r="D329" s="340"/>
      <c r="E329" s="340"/>
      <c r="F329" s="489"/>
      <c r="G329" s="489"/>
      <c r="H329" s="340"/>
      <c r="I329" s="340"/>
      <c r="J329" s="340"/>
      <c r="K329" s="340"/>
      <c r="L329" s="340"/>
      <c r="M329" s="340"/>
      <c r="N329" s="340"/>
      <c r="O329" s="340"/>
      <c r="P329" s="340"/>
      <c r="Q329" s="340"/>
      <c r="R329" s="340"/>
      <c r="S329" s="340"/>
      <c r="T329" s="340"/>
      <c r="U329" s="340"/>
      <c r="V329" s="340"/>
      <c r="W329" s="532"/>
      <c r="X329" s="340"/>
      <c r="Y329" s="340"/>
      <c r="Z329" s="340"/>
      <c r="AA329" s="340"/>
      <c r="AB329" s="340"/>
      <c r="AC329" s="340"/>
    </row>
    <row r="330" ht="18.75" customHeight="1">
      <c r="A330" s="340"/>
      <c r="B330" s="340"/>
      <c r="C330" s="340"/>
      <c r="D330" s="340"/>
      <c r="E330" s="340"/>
      <c r="F330" s="489"/>
      <c r="G330" s="489"/>
      <c r="H330" s="340"/>
      <c r="I330" s="340"/>
      <c r="J330" s="340"/>
      <c r="K330" s="340"/>
      <c r="L330" s="340"/>
      <c r="M330" s="340"/>
      <c r="N330" s="340"/>
      <c r="O330" s="340"/>
      <c r="P330" s="340"/>
      <c r="Q330" s="340"/>
      <c r="R330" s="340"/>
      <c r="S330" s="340"/>
      <c r="T330" s="340"/>
      <c r="U330" s="340"/>
      <c r="V330" s="340"/>
      <c r="W330" s="532"/>
      <c r="X330" s="340"/>
      <c r="Y330" s="340"/>
      <c r="Z330" s="340"/>
      <c r="AA330" s="340"/>
      <c r="AB330" s="340"/>
      <c r="AC330" s="340"/>
    </row>
    <row r="331" ht="18.75" customHeight="1">
      <c r="A331" s="340"/>
      <c r="B331" s="340"/>
      <c r="C331" s="340"/>
      <c r="D331" s="340"/>
      <c r="E331" s="340"/>
      <c r="F331" s="489"/>
      <c r="G331" s="489"/>
      <c r="H331" s="340"/>
      <c r="I331" s="340"/>
      <c r="J331" s="340"/>
      <c r="K331" s="340"/>
      <c r="L331" s="340"/>
      <c r="M331" s="340"/>
      <c r="N331" s="340"/>
      <c r="O331" s="340"/>
      <c r="P331" s="340"/>
      <c r="Q331" s="340"/>
      <c r="R331" s="340"/>
      <c r="S331" s="340"/>
      <c r="T331" s="340"/>
      <c r="U331" s="340"/>
      <c r="V331" s="340"/>
      <c r="W331" s="532"/>
      <c r="X331" s="340"/>
      <c r="Y331" s="340"/>
      <c r="Z331" s="340"/>
      <c r="AA331" s="340"/>
      <c r="AB331" s="340"/>
      <c r="AC331" s="340"/>
    </row>
    <row r="332" ht="18.75" customHeight="1">
      <c r="A332" s="340"/>
      <c r="B332" s="340"/>
      <c r="C332" s="340"/>
      <c r="D332" s="340"/>
      <c r="E332" s="340"/>
      <c r="F332" s="489"/>
      <c r="G332" s="489"/>
      <c r="H332" s="340"/>
      <c r="I332" s="340"/>
      <c r="J332" s="340"/>
      <c r="K332" s="340"/>
      <c r="L332" s="340"/>
      <c r="M332" s="340"/>
      <c r="N332" s="340"/>
      <c r="O332" s="340"/>
      <c r="P332" s="340"/>
      <c r="Q332" s="340"/>
      <c r="R332" s="340"/>
      <c r="S332" s="340"/>
      <c r="T332" s="340"/>
      <c r="U332" s="340"/>
      <c r="V332" s="340"/>
      <c r="W332" s="532"/>
      <c r="X332" s="340"/>
      <c r="Y332" s="340"/>
      <c r="Z332" s="340"/>
      <c r="AA332" s="340"/>
      <c r="AB332" s="340"/>
      <c r="AC332" s="340"/>
    </row>
    <row r="333" ht="18.75" customHeight="1">
      <c r="A333" s="340"/>
      <c r="B333" s="340"/>
      <c r="C333" s="340"/>
      <c r="D333" s="340"/>
      <c r="E333" s="340"/>
      <c r="F333" s="489"/>
      <c r="G333" s="489"/>
      <c r="H333" s="340"/>
      <c r="I333" s="340"/>
      <c r="J333" s="340"/>
      <c r="K333" s="340"/>
      <c r="L333" s="340"/>
      <c r="M333" s="340"/>
      <c r="N333" s="340"/>
      <c r="O333" s="340"/>
      <c r="P333" s="340"/>
      <c r="Q333" s="340"/>
      <c r="R333" s="340"/>
      <c r="S333" s="340"/>
      <c r="T333" s="340"/>
      <c r="U333" s="340"/>
      <c r="V333" s="340"/>
      <c r="W333" s="532"/>
      <c r="X333" s="340"/>
      <c r="Y333" s="340"/>
      <c r="Z333" s="340"/>
      <c r="AA333" s="340"/>
      <c r="AB333" s="340"/>
      <c r="AC333" s="340"/>
    </row>
    <row r="334" ht="18.75" customHeight="1">
      <c r="A334" s="340"/>
      <c r="B334" s="340"/>
      <c r="C334" s="340"/>
      <c r="D334" s="340"/>
      <c r="E334" s="340"/>
      <c r="F334" s="489"/>
      <c r="G334" s="489"/>
      <c r="H334" s="340"/>
      <c r="I334" s="340"/>
      <c r="J334" s="340"/>
      <c r="K334" s="340"/>
      <c r="L334" s="340"/>
      <c r="M334" s="340"/>
      <c r="N334" s="340"/>
      <c r="O334" s="340"/>
      <c r="P334" s="340"/>
      <c r="Q334" s="340"/>
      <c r="R334" s="340"/>
      <c r="S334" s="340"/>
      <c r="T334" s="340"/>
      <c r="U334" s="340"/>
      <c r="V334" s="340"/>
      <c r="W334" s="532"/>
      <c r="X334" s="340"/>
      <c r="Y334" s="340"/>
      <c r="Z334" s="340"/>
      <c r="AA334" s="340"/>
      <c r="AB334" s="340"/>
      <c r="AC334" s="340"/>
    </row>
    <row r="335" ht="18.75" customHeight="1">
      <c r="A335" s="340"/>
      <c r="B335" s="340"/>
      <c r="C335" s="340"/>
      <c r="D335" s="340"/>
      <c r="E335" s="340"/>
      <c r="F335" s="489"/>
      <c r="G335" s="489"/>
      <c r="H335" s="340"/>
      <c r="I335" s="340"/>
      <c r="J335" s="340"/>
      <c r="K335" s="340"/>
      <c r="L335" s="340"/>
      <c r="M335" s="340"/>
      <c r="N335" s="340"/>
      <c r="O335" s="340"/>
      <c r="P335" s="340"/>
      <c r="Q335" s="340"/>
      <c r="R335" s="340"/>
      <c r="S335" s="340"/>
      <c r="T335" s="340"/>
      <c r="U335" s="340"/>
      <c r="V335" s="340"/>
      <c r="W335" s="532"/>
      <c r="X335" s="340"/>
      <c r="Y335" s="340"/>
      <c r="Z335" s="340"/>
      <c r="AA335" s="340"/>
      <c r="AB335" s="340"/>
      <c r="AC335" s="340"/>
    </row>
    <row r="336" ht="18.75" customHeight="1">
      <c r="A336" s="340"/>
      <c r="B336" s="340"/>
      <c r="C336" s="340"/>
      <c r="D336" s="340"/>
      <c r="E336" s="340"/>
      <c r="F336" s="489"/>
      <c r="G336" s="489"/>
      <c r="H336" s="340"/>
      <c r="I336" s="340"/>
      <c r="J336" s="340"/>
      <c r="K336" s="340"/>
      <c r="L336" s="340"/>
      <c r="M336" s="340"/>
      <c r="N336" s="340"/>
      <c r="O336" s="340"/>
      <c r="P336" s="340"/>
      <c r="Q336" s="340"/>
      <c r="R336" s="340"/>
      <c r="S336" s="340"/>
      <c r="T336" s="340"/>
      <c r="U336" s="340"/>
      <c r="V336" s="340"/>
      <c r="W336" s="532"/>
      <c r="X336" s="340"/>
      <c r="Y336" s="340"/>
      <c r="Z336" s="340"/>
      <c r="AA336" s="340"/>
      <c r="AB336" s="340"/>
      <c r="AC336" s="340"/>
    </row>
    <row r="337" ht="18.75" customHeight="1">
      <c r="A337" s="340"/>
      <c r="B337" s="340"/>
      <c r="C337" s="340"/>
      <c r="D337" s="340"/>
      <c r="E337" s="340"/>
      <c r="F337" s="489"/>
      <c r="G337" s="489"/>
      <c r="H337" s="340"/>
      <c r="I337" s="340"/>
      <c r="J337" s="340"/>
      <c r="K337" s="340"/>
      <c r="L337" s="340"/>
      <c r="M337" s="340"/>
      <c r="N337" s="340"/>
      <c r="O337" s="340"/>
      <c r="P337" s="340"/>
      <c r="Q337" s="340"/>
      <c r="R337" s="340"/>
      <c r="S337" s="340"/>
      <c r="T337" s="340"/>
      <c r="U337" s="340"/>
      <c r="V337" s="340"/>
      <c r="W337" s="532"/>
      <c r="X337" s="340"/>
      <c r="Y337" s="340"/>
      <c r="Z337" s="340"/>
      <c r="AA337" s="340"/>
      <c r="AB337" s="340"/>
      <c r="AC337" s="340"/>
    </row>
    <row r="338" ht="18.75" customHeight="1">
      <c r="A338" s="340"/>
      <c r="B338" s="340"/>
      <c r="C338" s="340"/>
      <c r="D338" s="340"/>
      <c r="E338" s="340"/>
      <c r="F338" s="489"/>
      <c r="G338" s="489"/>
      <c r="H338" s="340"/>
      <c r="I338" s="340"/>
      <c r="J338" s="340"/>
      <c r="K338" s="340"/>
      <c r="L338" s="340"/>
      <c r="M338" s="340"/>
      <c r="N338" s="340"/>
      <c r="O338" s="340"/>
      <c r="P338" s="340"/>
      <c r="Q338" s="340"/>
      <c r="R338" s="340"/>
      <c r="S338" s="340"/>
      <c r="T338" s="340"/>
      <c r="U338" s="340"/>
      <c r="V338" s="340"/>
      <c r="W338" s="532"/>
      <c r="X338" s="340"/>
      <c r="Y338" s="340"/>
      <c r="Z338" s="340"/>
      <c r="AA338" s="340"/>
      <c r="AB338" s="340"/>
      <c r="AC338" s="340"/>
    </row>
    <row r="339" ht="18.75" customHeight="1">
      <c r="A339" s="340"/>
      <c r="B339" s="340"/>
      <c r="C339" s="340"/>
      <c r="D339" s="340"/>
      <c r="E339" s="340"/>
      <c r="F339" s="489"/>
      <c r="G339" s="489"/>
      <c r="H339" s="340"/>
      <c r="I339" s="340"/>
      <c r="J339" s="340"/>
      <c r="K339" s="340"/>
      <c r="L339" s="340"/>
      <c r="M339" s="340"/>
      <c r="N339" s="340"/>
      <c r="O339" s="340"/>
      <c r="P339" s="340"/>
      <c r="Q339" s="340"/>
      <c r="R339" s="340"/>
      <c r="S339" s="340"/>
      <c r="T339" s="340"/>
      <c r="U339" s="340"/>
      <c r="V339" s="340"/>
      <c r="W339" s="532"/>
      <c r="X339" s="340"/>
      <c r="Y339" s="340"/>
      <c r="Z339" s="340"/>
      <c r="AA339" s="340"/>
      <c r="AB339" s="340"/>
      <c r="AC339" s="340"/>
    </row>
    <row r="340" ht="18.75" customHeight="1">
      <c r="A340" s="340"/>
      <c r="B340" s="340"/>
      <c r="C340" s="340"/>
      <c r="D340" s="340"/>
      <c r="E340" s="340"/>
      <c r="F340" s="489"/>
      <c r="G340" s="489"/>
      <c r="H340" s="340"/>
      <c r="I340" s="340"/>
      <c r="J340" s="340"/>
      <c r="K340" s="340"/>
      <c r="L340" s="340"/>
      <c r="M340" s="340"/>
      <c r="N340" s="340"/>
      <c r="O340" s="340"/>
      <c r="P340" s="340"/>
      <c r="Q340" s="340"/>
      <c r="R340" s="340"/>
      <c r="S340" s="340"/>
      <c r="T340" s="340"/>
      <c r="U340" s="340"/>
      <c r="V340" s="340"/>
      <c r="W340" s="532"/>
      <c r="X340" s="340"/>
      <c r="Y340" s="340"/>
      <c r="Z340" s="340"/>
      <c r="AA340" s="340"/>
      <c r="AB340" s="340"/>
      <c r="AC340" s="340"/>
    </row>
    <row r="341" ht="18.75" customHeight="1">
      <c r="A341" s="340"/>
      <c r="B341" s="340"/>
      <c r="C341" s="340"/>
      <c r="D341" s="340"/>
      <c r="E341" s="340"/>
      <c r="F341" s="489"/>
      <c r="G341" s="489"/>
      <c r="H341" s="340"/>
      <c r="I341" s="340"/>
      <c r="J341" s="340"/>
      <c r="K341" s="340"/>
      <c r="L341" s="340"/>
      <c r="M341" s="340"/>
      <c r="N341" s="340"/>
      <c r="O341" s="340"/>
      <c r="P341" s="340"/>
      <c r="Q341" s="340"/>
      <c r="R341" s="340"/>
      <c r="S341" s="340"/>
      <c r="T341" s="340"/>
      <c r="U341" s="340"/>
      <c r="V341" s="340"/>
      <c r="W341" s="532"/>
      <c r="X341" s="340"/>
      <c r="Y341" s="340"/>
      <c r="Z341" s="340"/>
      <c r="AA341" s="340"/>
      <c r="AB341" s="340"/>
      <c r="AC341" s="340"/>
    </row>
    <row r="342" ht="18.75" customHeight="1">
      <c r="A342" s="340"/>
      <c r="B342" s="340"/>
      <c r="C342" s="340"/>
      <c r="D342" s="340"/>
      <c r="E342" s="340"/>
      <c r="F342" s="489"/>
      <c r="G342" s="489"/>
      <c r="H342" s="340"/>
      <c r="I342" s="340"/>
      <c r="J342" s="340"/>
      <c r="K342" s="340"/>
      <c r="L342" s="340"/>
      <c r="M342" s="340"/>
      <c r="N342" s="340"/>
      <c r="O342" s="340"/>
      <c r="P342" s="340"/>
      <c r="Q342" s="340"/>
      <c r="R342" s="340"/>
      <c r="S342" s="340"/>
      <c r="T342" s="340"/>
      <c r="U342" s="340"/>
      <c r="V342" s="340"/>
      <c r="W342" s="532"/>
      <c r="X342" s="340"/>
      <c r="Y342" s="340"/>
      <c r="Z342" s="340"/>
      <c r="AA342" s="340"/>
      <c r="AB342" s="340"/>
      <c r="AC342" s="340"/>
    </row>
    <row r="343" ht="18.75" customHeight="1">
      <c r="A343" s="340"/>
      <c r="B343" s="340"/>
      <c r="C343" s="340"/>
      <c r="D343" s="340"/>
      <c r="E343" s="340"/>
      <c r="F343" s="489"/>
      <c r="G343" s="489"/>
      <c r="H343" s="340"/>
      <c r="I343" s="340"/>
      <c r="J343" s="340"/>
      <c r="K343" s="340"/>
      <c r="L343" s="340"/>
      <c r="M343" s="340"/>
      <c r="N343" s="340"/>
      <c r="O343" s="340"/>
      <c r="P343" s="340"/>
      <c r="Q343" s="340"/>
      <c r="R343" s="340"/>
      <c r="S343" s="340"/>
      <c r="T343" s="340"/>
      <c r="U343" s="340"/>
      <c r="V343" s="340"/>
      <c r="W343" s="532"/>
      <c r="X343" s="340"/>
      <c r="Y343" s="340"/>
      <c r="Z343" s="340"/>
      <c r="AA343" s="340"/>
      <c r="AB343" s="340"/>
      <c r="AC343" s="340"/>
    </row>
    <row r="344" ht="18.75" customHeight="1">
      <c r="A344" s="340"/>
      <c r="B344" s="340"/>
      <c r="C344" s="340"/>
      <c r="D344" s="340"/>
      <c r="E344" s="340"/>
      <c r="F344" s="489"/>
      <c r="G344" s="489"/>
      <c r="H344" s="340"/>
      <c r="I344" s="340"/>
      <c r="J344" s="340"/>
      <c r="K344" s="340"/>
      <c r="L344" s="340"/>
      <c r="M344" s="340"/>
      <c r="N344" s="340"/>
      <c r="O344" s="340"/>
      <c r="P344" s="340"/>
      <c r="Q344" s="340"/>
      <c r="R344" s="340"/>
      <c r="S344" s="340"/>
      <c r="T344" s="340"/>
      <c r="U344" s="340"/>
      <c r="V344" s="340"/>
      <c r="W344" s="532"/>
      <c r="X344" s="340"/>
      <c r="Y344" s="340"/>
      <c r="Z344" s="340"/>
      <c r="AA344" s="340"/>
      <c r="AB344" s="340"/>
      <c r="AC344" s="340"/>
    </row>
    <row r="345" ht="18.75" customHeight="1">
      <c r="A345" s="340"/>
      <c r="B345" s="340"/>
      <c r="C345" s="340"/>
      <c r="D345" s="340"/>
      <c r="E345" s="340"/>
      <c r="F345" s="489"/>
      <c r="G345" s="489"/>
      <c r="H345" s="340"/>
      <c r="I345" s="340"/>
      <c r="J345" s="340"/>
      <c r="K345" s="340"/>
      <c r="L345" s="340"/>
      <c r="M345" s="340"/>
      <c r="N345" s="340"/>
      <c r="O345" s="340"/>
      <c r="P345" s="340"/>
      <c r="Q345" s="340"/>
      <c r="R345" s="340"/>
      <c r="S345" s="340"/>
      <c r="T345" s="340"/>
      <c r="U345" s="340"/>
      <c r="V345" s="340"/>
      <c r="W345" s="532"/>
      <c r="X345" s="340"/>
      <c r="Y345" s="340"/>
      <c r="Z345" s="340"/>
      <c r="AA345" s="340"/>
      <c r="AB345" s="340"/>
      <c r="AC345" s="340"/>
    </row>
    <row r="346" ht="18.75" customHeight="1">
      <c r="A346" s="340"/>
      <c r="B346" s="340"/>
      <c r="C346" s="340"/>
      <c r="D346" s="340"/>
      <c r="E346" s="340"/>
      <c r="F346" s="489"/>
      <c r="G346" s="489"/>
      <c r="H346" s="340"/>
      <c r="I346" s="340"/>
      <c r="J346" s="340"/>
      <c r="K346" s="340"/>
      <c r="L346" s="340"/>
      <c r="M346" s="340"/>
      <c r="N346" s="340"/>
      <c r="O346" s="340"/>
      <c r="P346" s="340"/>
      <c r="Q346" s="340"/>
      <c r="R346" s="340"/>
      <c r="S346" s="340"/>
      <c r="T346" s="340"/>
      <c r="U346" s="340"/>
      <c r="V346" s="340"/>
      <c r="W346" s="532"/>
      <c r="X346" s="340"/>
      <c r="Y346" s="340"/>
      <c r="Z346" s="340"/>
      <c r="AA346" s="340"/>
      <c r="AB346" s="340"/>
      <c r="AC346" s="340"/>
    </row>
    <row r="347" ht="18.75" customHeight="1">
      <c r="A347" s="340"/>
      <c r="B347" s="340"/>
      <c r="C347" s="340"/>
      <c r="D347" s="340"/>
      <c r="E347" s="340"/>
      <c r="F347" s="489"/>
      <c r="G347" s="489"/>
      <c r="H347" s="340"/>
      <c r="I347" s="340"/>
      <c r="J347" s="340"/>
      <c r="K347" s="340"/>
      <c r="L347" s="340"/>
      <c r="M347" s="340"/>
      <c r="N347" s="340"/>
      <c r="O347" s="340"/>
      <c r="P347" s="340"/>
      <c r="Q347" s="340"/>
      <c r="R347" s="340"/>
      <c r="S347" s="340"/>
      <c r="T347" s="340"/>
      <c r="U347" s="340"/>
      <c r="V347" s="340"/>
      <c r="W347" s="532"/>
      <c r="X347" s="340"/>
      <c r="Y347" s="340"/>
      <c r="Z347" s="340"/>
      <c r="AA347" s="340"/>
      <c r="AB347" s="340"/>
      <c r="AC347" s="340"/>
    </row>
    <row r="348" ht="18.75" customHeight="1">
      <c r="A348" s="340"/>
      <c r="B348" s="340"/>
      <c r="C348" s="340"/>
      <c r="D348" s="340"/>
      <c r="E348" s="340"/>
      <c r="F348" s="489"/>
      <c r="G348" s="489"/>
      <c r="H348" s="340"/>
      <c r="I348" s="340"/>
      <c r="J348" s="340"/>
      <c r="K348" s="340"/>
      <c r="L348" s="340"/>
      <c r="M348" s="340"/>
      <c r="N348" s="340"/>
      <c r="O348" s="340"/>
      <c r="P348" s="340"/>
      <c r="Q348" s="340"/>
      <c r="R348" s="340"/>
      <c r="S348" s="340"/>
      <c r="T348" s="340"/>
      <c r="U348" s="340"/>
      <c r="V348" s="340"/>
      <c r="W348" s="532"/>
      <c r="X348" s="340"/>
      <c r="Y348" s="340"/>
      <c r="Z348" s="340"/>
      <c r="AA348" s="340"/>
      <c r="AB348" s="340"/>
      <c r="AC348" s="340"/>
    </row>
    <row r="349" ht="18.75" customHeight="1">
      <c r="A349" s="340"/>
      <c r="B349" s="340"/>
      <c r="C349" s="340"/>
      <c r="D349" s="340"/>
      <c r="E349" s="340"/>
      <c r="F349" s="489"/>
      <c r="G349" s="489"/>
      <c r="H349" s="340"/>
      <c r="I349" s="340"/>
      <c r="J349" s="340"/>
      <c r="K349" s="340"/>
      <c r="L349" s="340"/>
      <c r="M349" s="340"/>
      <c r="N349" s="340"/>
      <c r="O349" s="340"/>
      <c r="P349" s="340"/>
      <c r="Q349" s="340"/>
      <c r="R349" s="340"/>
      <c r="S349" s="340"/>
      <c r="T349" s="340"/>
      <c r="U349" s="340"/>
      <c r="V349" s="340"/>
      <c r="W349" s="532"/>
      <c r="X349" s="340"/>
      <c r="Y349" s="340"/>
      <c r="Z349" s="340"/>
      <c r="AA349" s="340"/>
      <c r="AB349" s="340"/>
      <c r="AC349" s="340"/>
    </row>
    <row r="350" ht="18.75" customHeight="1">
      <c r="A350" s="340"/>
      <c r="B350" s="340"/>
      <c r="C350" s="340"/>
      <c r="D350" s="340"/>
      <c r="E350" s="340"/>
      <c r="F350" s="489"/>
      <c r="G350" s="489"/>
      <c r="H350" s="340"/>
      <c r="I350" s="340"/>
      <c r="J350" s="340"/>
      <c r="K350" s="340"/>
      <c r="L350" s="340"/>
      <c r="M350" s="340"/>
      <c r="N350" s="340"/>
      <c r="O350" s="340"/>
      <c r="P350" s="340"/>
      <c r="Q350" s="340"/>
      <c r="R350" s="340"/>
      <c r="S350" s="340"/>
      <c r="T350" s="340"/>
      <c r="U350" s="340"/>
      <c r="V350" s="340"/>
      <c r="W350" s="532"/>
      <c r="X350" s="340"/>
      <c r="Y350" s="340"/>
      <c r="Z350" s="340"/>
      <c r="AA350" s="340"/>
      <c r="AB350" s="340"/>
      <c r="AC350" s="340"/>
    </row>
    <row r="351" ht="18.75" customHeight="1">
      <c r="A351" s="340"/>
      <c r="B351" s="340"/>
      <c r="C351" s="340"/>
      <c r="D351" s="340"/>
      <c r="E351" s="340"/>
      <c r="F351" s="489"/>
      <c r="G351" s="489"/>
      <c r="H351" s="340"/>
      <c r="I351" s="340"/>
      <c r="J351" s="340"/>
      <c r="K351" s="340"/>
      <c r="L351" s="340"/>
      <c r="M351" s="340"/>
      <c r="N351" s="340"/>
      <c r="O351" s="340"/>
      <c r="P351" s="340"/>
      <c r="Q351" s="340"/>
      <c r="R351" s="340"/>
      <c r="S351" s="340"/>
      <c r="T351" s="340"/>
      <c r="U351" s="340"/>
      <c r="V351" s="340"/>
      <c r="W351" s="532"/>
      <c r="X351" s="340"/>
      <c r="Y351" s="340"/>
      <c r="Z351" s="340"/>
      <c r="AA351" s="340"/>
      <c r="AB351" s="340"/>
      <c r="AC351" s="340"/>
    </row>
    <row r="352" ht="18.75" customHeight="1">
      <c r="A352" s="340"/>
      <c r="B352" s="340"/>
      <c r="C352" s="340"/>
      <c r="D352" s="340"/>
      <c r="E352" s="340"/>
      <c r="F352" s="489"/>
      <c r="G352" s="489"/>
      <c r="H352" s="340"/>
      <c r="I352" s="340"/>
      <c r="J352" s="340"/>
      <c r="K352" s="340"/>
      <c r="L352" s="340"/>
      <c r="M352" s="340"/>
      <c r="N352" s="340"/>
      <c r="O352" s="340"/>
      <c r="P352" s="340"/>
      <c r="Q352" s="340"/>
      <c r="R352" s="340"/>
      <c r="S352" s="340"/>
      <c r="T352" s="340"/>
      <c r="U352" s="340"/>
      <c r="V352" s="340"/>
      <c r="W352" s="532"/>
      <c r="X352" s="340"/>
      <c r="Y352" s="340"/>
      <c r="Z352" s="340"/>
      <c r="AA352" s="340"/>
      <c r="AB352" s="340"/>
      <c r="AC352" s="340"/>
    </row>
    <row r="353" ht="18.75" customHeight="1">
      <c r="A353" s="340"/>
      <c r="B353" s="340"/>
      <c r="C353" s="340"/>
      <c r="D353" s="340"/>
      <c r="E353" s="340"/>
      <c r="F353" s="489"/>
      <c r="G353" s="489"/>
      <c r="H353" s="340"/>
      <c r="I353" s="340"/>
      <c r="J353" s="340"/>
      <c r="K353" s="340"/>
      <c r="L353" s="340"/>
      <c r="M353" s="340"/>
      <c r="N353" s="340"/>
      <c r="O353" s="340"/>
      <c r="P353" s="340"/>
      <c r="Q353" s="340"/>
      <c r="R353" s="340"/>
      <c r="S353" s="340"/>
      <c r="T353" s="340"/>
      <c r="U353" s="340"/>
      <c r="V353" s="340"/>
      <c r="W353" s="532"/>
      <c r="X353" s="340"/>
      <c r="Y353" s="340"/>
      <c r="Z353" s="340"/>
      <c r="AA353" s="340"/>
      <c r="AB353" s="340"/>
      <c r="AC353" s="340"/>
    </row>
    <row r="354" ht="18.75" customHeight="1">
      <c r="A354" s="340"/>
      <c r="B354" s="340"/>
      <c r="C354" s="340"/>
      <c r="D354" s="340"/>
      <c r="E354" s="340"/>
      <c r="F354" s="489"/>
      <c r="G354" s="489"/>
      <c r="H354" s="340"/>
      <c r="I354" s="340"/>
      <c r="J354" s="340"/>
      <c r="K354" s="340"/>
      <c r="L354" s="340"/>
      <c r="M354" s="340"/>
      <c r="N354" s="340"/>
      <c r="O354" s="340"/>
      <c r="P354" s="340"/>
      <c r="Q354" s="340"/>
      <c r="R354" s="340"/>
      <c r="S354" s="340"/>
      <c r="T354" s="340"/>
      <c r="U354" s="340"/>
      <c r="V354" s="340"/>
      <c r="W354" s="532"/>
      <c r="X354" s="340"/>
      <c r="Y354" s="340"/>
      <c r="Z354" s="340"/>
      <c r="AA354" s="340"/>
      <c r="AB354" s="340"/>
      <c r="AC354" s="340"/>
    </row>
    <row r="355" ht="18.75" customHeight="1">
      <c r="A355" s="340"/>
      <c r="B355" s="340"/>
      <c r="C355" s="340"/>
      <c r="D355" s="340"/>
      <c r="E355" s="340"/>
      <c r="F355" s="489"/>
      <c r="G355" s="489"/>
      <c r="H355" s="340"/>
      <c r="I355" s="340"/>
      <c r="J355" s="340"/>
      <c r="K355" s="340"/>
      <c r="L355" s="340"/>
      <c r="M355" s="340"/>
      <c r="N355" s="340"/>
      <c r="O355" s="340"/>
      <c r="P355" s="340"/>
      <c r="Q355" s="340"/>
      <c r="R355" s="340"/>
      <c r="S355" s="340"/>
      <c r="T355" s="340"/>
      <c r="U355" s="340"/>
      <c r="V355" s="340"/>
      <c r="W355" s="532"/>
      <c r="X355" s="340"/>
      <c r="Y355" s="340"/>
      <c r="Z355" s="340"/>
      <c r="AA355" s="340"/>
      <c r="AB355" s="340"/>
      <c r="AC355" s="340"/>
    </row>
    <row r="356" ht="18.75" customHeight="1">
      <c r="A356" s="340"/>
      <c r="B356" s="340"/>
      <c r="C356" s="340"/>
      <c r="D356" s="340"/>
      <c r="E356" s="340"/>
      <c r="F356" s="489"/>
      <c r="G356" s="489"/>
      <c r="H356" s="340"/>
      <c r="I356" s="340"/>
      <c r="J356" s="340"/>
      <c r="K356" s="340"/>
      <c r="L356" s="340"/>
      <c r="M356" s="340"/>
      <c r="N356" s="340"/>
      <c r="O356" s="340"/>
      <c r="P356" s="340"/>
      <c r="Q356" s="340"/>
      <c r="R356" s="340"/>
      <c r="S356" s="340"/>
      <c r="T356" s="340"/>
      <c r="U356" s="340"/>
      <c r="V356" s="340"/>
      <c r="W356" s="532"/>
      <c r="X356" s="340"/>
      <c r="Y356" s="340"/>
      <c r="Z356" s="340"/>
      <c r="AA356" s="340"/>
      <c r="AB356" s="340"/>
      <c r="AC356" s="340"/>
    </row>
    <row r="357" ht="18.75" customHeight="1">
      <c r="A357" s="340"/>
      <c r="B357" s="340"/>
      <c r="C357" s="340"/>
      <c r="D357" s="340"/>
      <c r="E357" s="340"/>
      <c r="F357" s="489"/>
      <c r="G357" s="489"/>
      <c r="H357" s="340"/>
      <c r="I357" s="340"/>
      <c r="J357" s="340"/>
      <c r="K357" s="340"/>
      <c r="L357" s="340"/>
      <c r="M357" s="340"/>
      <c r="N357" s="340"/>
      <c r="O357" s="340"/>
      <c r="P357" s="340"/>
      <c r="Q357" s="340"/>
      <c r="R357" s="340"/>
      <c r="S357" s="340"/>
      <c r="T357" s="340"/>
      <c r="U357" s="340"/>
      <c r="V357" s="340"/>
      <c r="W357" s="532"/>
      <c r="X357" s="340"/>
      <c r="Y357" s="340"/>
      <c r="Z357" s="340"/>
      <c r="AA357" s="340"/>
      <c r="AB357" s="340"/>
      <c r="AC357" s="340"/>
    </row>
    <row r="358" ht="18.75" customHeight="1">
      <c r="A358" s="340"/>
      <c r="B358" s="340"/>
      <c r="C358" s="340"/>
      <c r="D358" s="340"/>
      <c r="E358" s="340"/>
      <c r="F358" s="489"/>
      <c r="G358" s="489"/>
      <c r="H358" s="340"/>
      <c r="I358" s="340"/>
      <c r="J358" s="340"/>
      <c r="K358" s="340"/>
      <c r="L358" s="340"/>
      <c r="M358" s="340"/>
      <c r="N358" s="340"/>
      <c r="O358" s="340"/>
      <c r="P358" s="340"/>
      <c r="Q358" s="340"/>
      <c r="R358" s="340"/>
      <c r="S358" s="340"/>
      <c r="T358" s="340"/>
      <c r="U358" s="340"/>
      <c r="V358" s="340"/>
      <c r="W358" s="532"/>
      <c r="X358" s="340"/>
      <c r="Y358" s="340"/>
      <c r="Z358" s="340"/>
      <c r="AA358" s="340"/>
      <c r="AB358" s="340"/>
      <c r="AC358" s="340"/>
    </row>
    <row r="359" ht="18.75" customHeight="1">
      <c r="A359" s="340"/>
      <c r="B359" s="340"/>
      <c r="C359" s="340"/>
      <c r="D359" s="340"/>
      <c r="E359" s="340"/>
      <c r="F359" s="489"/>
      <c r="G359" s="489"/>
      <c r="H359" s="340"/>
      <c r="I359" s="340"/>
      <c r="J359" s="340"/>
      <c r="K359" s="340"/>
      <c r="L359" s="340"/>
      <c r="M359" s="340"/>
      <c r="N359" s="340"/>
      <c r="O359" s="340"/>
      <c r="P359" s="340"/>
      <c r="Q359" s="340"/>
      <c r="R359" s="340"/>
      <c r="S359" s="340"/>
      <c r="T359" s="340"/>
      <c r="U359" s="340"/>
      <c r="V359" s="340"/>
      <c r="W359" s="532"/>
      <c r="X359" s="340"/>
      <c r="Y359" s="340"/>
      <c r="Z359" s="340"/>
      <c r="AA359" s="340"/>
      <c r="AB359" s="340"/>
      <c r="AC359" s="340"/>
    </row>
    <row r="360" ht="18.75" customHeight="1">
      <c r="A360" s="340"/>
      <c r="B360" s="340"/>
      <c r="C360" s="340"/>
      <c r="D360" s="340"/>
      <c r="E360" s="340"/>
      <c r="F360" s="489"/>
      <c r="G360" s="489"/>
      <c r="H360" s="340"/>
      <c r="I360" s="340"/>
      <c r="J360" s="340"/>
      <c r="K360" s="340"/>
      <c r="L360" s="340"/>
      <c r="M360" s="340"/>
      <c r="N360" s="340"/>
      <c r="O360" s="340"/>
      <c r="P360" s="340"/>
      <c r="Q360" s="340"/>
      <c r="R360" s="340"/>
      <c r="S360" s="340"/>
      <c r="T360" s="340"/>
      <c r="U360" s="340"/>
      <c r="V360" s="340"/>
      <c r="W360" s="532"/>
      <c r="X360" s="340"/>
      <c r="Y360" s="340"/>
      <c r="Z360" s="340"/>
      <c r="AA360" s="340"/>
      <c r="AB360" s="340"/>
      <c r="AC360" s="340"/>
    </row>
    <row r="361" ht="18.75" customHeight="1">
      <c r="A361" s="340"/>
      <c r="B361" s="340"/>
      <c r="C361" s="340"/>
      <c r="D361" s="340"/>
      <c r="E361" s="340"/>
      <c r="F361" s="489"/>
      <c r="G361" s="489"/>
      <c r="H361" s="340"/>
      <c r="I361" s="340"/>
      <c r="J361" s="340"/>
      <c r="K361" s="340"/>
      <c r="L361" s="340"/>
      <c r="M361" s="340"/>
      <c r="N361" s="340"/>
      <c r="O361" s="340"/>
      <c r="P361" s="340"/>
      <c r="Q361" s="340"/>
      <c r="R361" s="340"/>
      <c r="S361" s="340"/>
      <c r="T361" s="340"/>
      <c r="U361" s="340"/>
      <c r="V361" s="340"/>
      <c r="W361" s="532"/>
      <c r="X361" s="340"/>
      <c r="Y361" s="340"/>
      <c r="Z361" s="340"/>
      <c r="AA361" s="340"/>
      <c r="AB361" s="340"/>
      <c r="AC361" s="340"/>
    </row>
    <row r="362" ht="18.75" customHeight="1">
      <c r="A362" s="340"/>
      <c r="B362" s="340"/>
      <c r="C362" s="340"/>
      <c r="D362" s="340"/>
      <c r="E362" s="340"/>
      <c r="F362" s="489"/>
      <c r="G362" s="489"/>
      <c r="H362" s="340"/>
      <c r="I362" s="340"/>
      <c r="J362" s="340"/>
      <c r="K362" s="340"/>
      <c r="L362" s="340"/>
      <c r="M362" s="340"/>
      <c r="N362" s="340"/>
      <c r="O362" s="340"/>
      <c r="P362" s="340"/>
      <c r="Q362" s="340"/>
      <c r="R362" s="340"/>
      <c r="S362" s="340"/>
      <c r="T362" s="340"/>
      <c r="U362" s="340"/>
      <c r="V362" s="340"/>
      <c r="W362" s="532"/>
      <c r="X362" s="340"/>
      <c r="Y362" s="340"/>
      <c r="Z362" s="340"/>
      <c r="AA362" s="340"/>
      <c r="AB362" s="340"/>
      <c r="AC362" s="340"/>
    </row>
    <row r="363" ht="18.75" customHeight="1">
      <c r="A363" s="340"/>
      <c r="B363" s="340"/>
      <c r="C363" s="340"/>
      <c r="D363" s="340"/>
      <c r="E363" s="340"/>
      <c r="F363" s="489"/>
      <c r="G363" s="489"/>
      <c r="H363" s="340"/>
      <c r="I363" s="340"/>
      <c r="J363" s="340"/>
      <c r="K363" s="340"/>
      <c r="L363" s="340"/>
      <c r="M363" s="340"/>
      <c r="N363" s="340"/>
      <c r="O363" s="340"/>
      <c r="P363" s="340"/>
      <c r="Q363" s="340"/>
      <c r="R363" s="340"/>
      <c r="S363" s="340"/>
      <c r="T363" s="340"/>
      <c r="U363" s="340"/>
      <c r="V363" s="340"/>
      <c r="W363" s="532"/>
      <c r="X363" s="340"/>
      <c r="Y363" s="340"/>
      <c r="Z363" s="340"/>
      <c r="AA363" s="340"/>
      <c r="AB363" s="340"/>
      <c r="AC363" s="340"/>
    </row>
    <row r="364" ht="18.75" customHeight="1">
      <c r="A364" s="340"/>
      <c r="B364" s="340"/>
      <c r="C364" s="340"/>
      <c r="D364" s="340"/>
      <c r="E364" s="340"/>
      <c r="F364" s="489"/>
      <c r="G364" s="489"/>
      <c r="H364" s="340"/>
      <c r="I364" s="340"/>
      <c r="J364" s="340"/>
      <c r="K364" s="340"/>
      <c r="L364" s="340"/>
      <c r="M364" s="340"/>
      <c r="N364" s="340"/>
      <c r="O364" s="340"/>
      <c r="P364" s="340"/>
      <c r="Q364" s="340"/>
      <c r="R364" s="340"/>
      <c r="S364" s="340"/>
      <c r="T364" s="340"/>
      <c r="U364" s="340"/>
      <c r="V364" s="340"/>
      <c r="W364" s="532"/>
      <c r="X364" s="340"/>
      <c r="Y364" s="340"/>
      <c r="Z364" s="340"/>
      <c r="AA364" s="340"/>
      <c r="AB364" s="340"/>
      <c r="AC364" s="340"/>
    </row>
    <row r="365" ht="18.75" customHeight="1">
      <c r="A365" s="340"/>
      <c r="B365" s="340"/>
      <c r="C365" s="340"/>
      <c r="D365" s="340"/>
      <c r="E365" s="340"/>
      <c r="F365" s="489"/>
      <c r="G365" s="489"/>
      <c r="H365" s="340"/>
      <c r="I365" s="340"/>
      <c r="J365" s="340"/>
      <c r="K365" s="340"/>
      <c r="L365" s="340"/>
      <c r="M365" s="340"/>
      <c r="N365" s="340"/>
      <c r="O365" s="340"/>
      <c r="P365" s="340"/>
      <c r="Q365" s="340"/>
      <c r="R365" s="340"/>
      <c r="S365" s="340"/>
      <c r="T365" s="340"/>
      <c r="U365" s="340"/>
      <c r="V365" s="340"/>
      <c r="W365" s="532"/>
      <c r="X365" s="340"/>
      <c r="Y365" s="340"/>
      <c r="Z365" s="340"/>
      <c r="AA365" s="340"/>
      <c r="AB365" s="340"/>
      <c r="AC365" s="340"/>
    </row>
    <row r="366" ht="18.75" customHeight="1">
      <c r="A366" s="340"/>
      <c r="B366" s="340"/>
      <c r="C366" s="340"/>
      <c r="D366" s="340"/>
      <c r="E366" s="340"/>
      <c r="F366" s="489"/>
      <c r="G366" s="489"/>
      <c r="H366" s="340"/>
      <c r="I366" s="340"/>
      <c r="J366" s="340"/>
      <c r="K366" s="340"/>
      <c r="L366" s="340"/>
      <c r="M366" s="340"/>
      <c r="N366" s="340"/>
      <c r="O366" s="340"/>
      <c r="P366" s="340"/>
      <c r="Q366" s="340"/>
      <c r="R366" s="340"/>
      <c r="S366" s="340"/>
      <c r="T366" s="340"/>
      <c r="U366" s="340"/>
      <c r="V366" s="340"/>
      <c r="W366" s="532"/>
      <c r="X366" s="340"/>
      <c r="Y366" s="340"/>
      <c r="Z366" s="340"/>
      <c r="AA366" s="340"/>
      <c r="AB366" s="340"/>
      <c r="AC366" s="340"/>
    </row>
    <row r="367" ht="18.75" customHeight="1">
      <c r="A367" s="340"/>
      <c r="B367" s="340"/>
      <c r="C367" s="340"/>
      <c r="D367" s="340"/>
      <c r="E367" s="340"/>
      <c r="F367" s="489"/>
      <c r="G367" s="489"/>
      <c r="H367" s="340"/>
      <c r="I367" s="340"/>
      <c r="J367" s="340"/>
      <c r="K367" s="340"/>
      <c r="L367" s="340"/>
      <c r="M367" s="340"/>
      <c r="N367" s="340"/>
      <c r="O367" s="340"/>
      <c r="P367" s="340"/>
      <c r="Q367" s="340"/>
      <c r="R367" s="340"/>
      <c r="S367" s="340"/>
      <c r="T367" s="340"/>
      <c r="U367" s="340"/>
      <c r="V367" s="340"/>
      <c r="W367" s="532"/>
      <c r="X367" s="340"/>
      <c r="Y367" s="340"/>
      <c r="Z367" s="340"/>
      <c r="AA367" s="340"/>
      <c r="AB367" s="340"/>
      <c r="AC367" s="340"/>
    </row>
    <row r="368" ht="18.75" customHeight="1">
      <c r="A368" s="340"/>
      <c r="B368" s="340"/>
      <c r="C368" s="340"/>
      <c r="D368" s="340"/>
      <c r="E368" s="340"/>
      <c r="F368" s="489"/>
      <c r="G368" s="489"/>
      <c r="H368" s="340"/>
      <c r="I368" s="340"/>
      <c r="J368" s="340"/>
      <c r="K368" s="340"/>
      <c r="L368" s="340"/>
      <c r="M368" s="340"/>
      <c r="N368" s="340"/>
      <c r="O368" s="340"/>
      <c r="P368" s="340"/>
      <c r="Q368" s="340"/>
      <c r="R368" s="340"/>
      <c r="S368" s="340"/>
      <c r="T368" s="340"/>
      <c r="U368" s="340"/>
      <c r="V368" s="340"/>
      <c r="W368" s="532"/>
      <c r="X368" s="340"/>
      <c r="Y368" s="340"/>
      <c r="Z368" s="340"/>
      <c r="AA368" s="340"/>
      <c r="AB368" s="340"/>
      <c r="AC368" s="340"/>
    </row>
    <row r="369" ht="18.75" customHeight="1">
      <c r="A369" s="340"/>
      <c r="B369" s="340"/>
      <c r="C369" s="340"/>
      <c r="D369" s="340"/>
      <c r="E369" s="340"/>
      <c r="F369" s="489"/>
      <c r="G369" s="489"/>
      <c r="H369" s="340"/>
      <c r="I369" s="340"/>
      <c r="J369" s="340"/>
      <c r="K369" s="340"/>
      <c r="L369" s="340"/>
      <c r="M369" s="340"/>
      <c r="N369" s="340"/>
      <c r="O369" s="340"/>
      <c r="P369" s="340"/>
      <c r="Q369" s="340"/>
      <c r="R369" s="340"/>
      <c r="S369" s="340"/>
      <c r="T369" s="340"/>
      <c r="U369" s="340"/>
      <c r="V369" s="340"/>
      <c r="W369" s="532"/>
      <c r="X369" s="340"/>
      <c r="Y369" s="340"/>
      <c r="Z369" s="340"/>
      <c r="AA369" s="340"/>
      <c r="AB369" s="340"/>
      <c r="AC369" s="340"/>
    </row>
    <row r="370" ht="18.75" customHeight="1">
      <c r="A370" s="340"/>
      <c r="B370" s="340"/>
      <c r="C370" s="340"/>
      <c r="D370" s="340"/>
      <c r="E370" s="340"/>
      <c r="F370" s="489"/>
      <c r="G370" s="489"/>
      <c r="H370" s="340"/>
      <c r="I370" s="340"/>
      <c r="J370" s="340"/>
      <c r="K370" s="340"/>
      <c r="L370" s="340"/>
      <c r="M370" s="340"/>
      <c r="N370" s="340"/>
      <c r="O370" s="340"/>
      <c r="P370" s="340"/>
      <c r="Q370" s="340"/>
      <c r="R370" s="340"/>
      <c r="S370" s="340"/>
      <c r="T370" s="340"/>
      <c r="U370" s="340"/>
      <c r="V370" s="340"/>
      <c r="W370" s="532"/>
      <c r="X370" s="340"/>
      <c r="Y370" s="340"/>
      <c r="Z370" s="340"/>
      <c r="AA370" s="340"/>
      <c r="AB370" s="340"/>
      <c r="AC370" s="340"/>
    </row>
    <row r="371" ht="18.75" customHeight="1">
      <c r="A371" s="340"/>
      <c r="B371" s="340"/>
      <c r="C371" s="340"/>
      <c r="D371" s="340"/>
      <c r="E371" s="340"/>
      <c r="F371" s="489"/>
      <c r="G371" s="489"/>
      <c r="H371" s="340"/>
      <c r="I371" s="340"/>
      <c r="J371" s="340"/>
      <c r="K371" s="340"/>
      <c r="L371" s="340"/>
      <c r="M371" s="340"/>
      <c r="N371" s="340"/>
      <c r="O371" s="340"/>
      <c r="P371" s="340"/>
      <c r="Q371" s="340"/>
      <c r="R371" s="340"/>
      <c r="S371" s="340"/>
      <c r="T371" s="340"/>
      <c r="U371" s="340"/>
      <c r="V371" s="340"/>
      <c r="W371" s="532"/>
      <c r="X371" s="340"/>
      <c r="Y371" s="340"/>
      <c r="Z371" s="340"/>
      <c r="AA371" s="340"/>
      <c r="AB371" s="340"/>
      <c r="AC371" s="340"/>
    </row>
    <row r="372" ht="18.75" customHeight="1">
      <c r="A372" s="340"/>
      <c r="B372" s="340"/>
      <c r="C372" s="340"/>
      <c r="D372" s="340"/>
      <c r="E372" s="340"/>
      <c r="F372" s="489"/>
      <c r="G372" s="489"/>
      <c r="H372" s="340"/>
      <c r="I372" s="340"/>
      <c r="J372" s="340"/>
      <c r="K372" s="340"/>
      <c r="L372" s="340"/>
      <c r="M372" s="340"/>
      <c r="N372" s="340"/>
      <c r="O372" s="340"/>
      <c r="P372" s="340"/>
      <c r="Q372" s="340"/>
      <c r="R372" s="340"/>
      <c r="S372" s="340"/>
      <c r="T372" s="340"/>
      <c r="U372" s="340"/>
      <c r="V372" s="340"/>
      <c r="W372" s="532"/>
      <c r="X372" s="340"/>
      <c r="Y372" s="340"/>
      <c r="Z372" s="340"/>
      <c r="AA372" s="340"/>
      <c r="AB372" s="340"/>
      <c r="AC372" s="340"/>
    </row>
    <row r="373" ht="18.75" customHeight="1">
      <c r="A373" s="340"/>
      <c r="B373" s="340"/>
      <c r="C373" s="340"/>
      <c r="D373" s="340"/>
      <c r="E373" s="340"/>
      <c r="F373" s="489"/>
      <c r="G373" s="489"/>
      <c r="H373" s="340"/>
      <c r="I373" s="340"/>
      <c r="J373" s="340"/>
      <c r="K373" s="340"/>
      <c r="L373" s="340"/>
      <c r="M373" s="340"/>
      <c r="N373" s="340"/>
      <c r="O373" s="340"/>
      <c r="P373" s="340"/>
      <c r="Q373" s="340"/>
      <c r="R373" s="340"/>
      <c r="S373" s="340"/>
      <c r="T373" s="340"/>
      <c r="U373" s="340"/>
      <c r="V373" s="340"/>
      <c r="W373" s="532"/>
      <c r="X373" s="340"/>
      <c r="Y373" s="340"/>
      <c r="Z373" s="340"/>
      <c r="AA373" s="340"/>
      <c r="AB373" s="340"/>
      <c r="AC373" s="340"/>
    </row>
    <row r="374" ht="18.75" customHeight="1">
      <c r="A374" s="340"/>
      <c r="B374" s="340"/>
      <c r="C374" s="340"/>
      <c r="D374" s="340"/>
      <c r="E374" s="340"/>
      <c r="F374" s="489"/>
      <c r="G374" s="489"/>
      <c r="H374" s="340"/>
      <c r="I374" s="340"/>
      <c r="J374" s="340"/>
      <c r="K374" s="340"/>
      <c r="L374" s="340"/>
      <c r="M374" s="340"/>
      <c r="N374" s="340"/>
      <c r="O374" s="340"/>
      <c r="P374" s="340"/>
      <c r="Q374" s="340"/>
      <c r="R374" s="340"/>
      <c r="S374" s="340"/>
      <c r="T374" s="340"/>
      <c r="U374" s="340"/>
      <c r="V374" s="340"/>
      <c r="W374" s="532"/>
      <c r="X374" s="340"/>
      <c r="Y374" s="340"/>
      <c r="Z374" s="340"/>
      <c r="AA374" s="340"/>
      <c r="AB374" s="340"/>
      <c r="AC374" s="340"/>
    </row>
    <row r="375" ht="18.75" customHeight="1">
      <c r="A375" s="340"/>
      <c r="B375" s="340"/>
      <c r="C375" s="340"/>
      <c r="D375" s="340"/>
      <c r="E375" s="340"/>
      <c r="F375" s="489"/>
      <c r="G375" s="489"/>
      <c r="H375" s="340"/>
      <c r="I375" s="340"/>
      <c r="J375" s="340"/>
      <c r="K375" s="340"/>
      <c r="L375" s="340"/>
      <c r="M375" s="340"/>
      <c r="N375" s="340"/>
      <c r="O375" s="340"/>
      <c r="P375" s="340"/>
      <c r="Q375" s="340"/>
      <c r="R375" s="340"/>
      <c r="S375" s="340"/>
      <c r="T375" s="340"/>
      <c r="U375" s="340"/>
      <c r="V375" s="340"/>
      <c r="W375" s="532"/>
      <c r="X375" s="340"/>
      <c r="Y375" s="340"/>
      <c r="Z375" s="340"/>
      <c r="AA375" s="340"/>
      <c r="AB375" s="340"/>
      <c r="AC375" s="340"/>
    </row>
    <row r="376" ht="18.75" customHeight="1">
      <c r="A376" s="340"/>
      <c r="B376" s="340"/>
      <c r="C376" s="340"/>
      <c r="D376" s="340"/>
      <c r="E376" s="340"/>
      <c r="F376" s="489"/>
      <c r="G376" s="489"/>
      <c r="H376" s="340"/>
      <c r="I376" s="340"/>
      <c r="J376" s="340"/>
      <c r="K376" s="340"/>
      <c r="L376" s="340"/>
      <c r="M376" s="340"/>
      <c r="N376" s="340"/>
      <c r="O376" s="340"/>
      <c r="P376" s="340"/>
      <c r="Q376" s="340"/>
      <c r="R376" s="340"/>
      <c r="S376" s="340"/>
      <c r="T376" s="340"/>
      <c r="U376" s="340"/>
      <c r="V376" s="340"/>
      <c r="W376" s="532"/>
      <c r="X376" s="340"/>
      <c r="Y376" s="340"/>
      <c r="Z376" s="340"/>
      <c r="AA376" s="340"/>
      <c r="AB376" s="340"/>
      <c r="AC376" s="340"/>
    </row>
    <row r="377" ht="18.75" customHeight="1">
      <c r="A377" s="340"/>
      <c r="B377" s="340"/>
      <c r="C377" s="340"/>
      <c r="D377" s="340"/>
      <c r="E377" s="340"/>
      <c r="F377" s="489"/>
      <c r="G377" s="489"/>
      <c r="H377" s="340"/>
      <c r="I377" s="340"/>
      <c r="J377" s="340"/>
      <c r="K377" s="340"/>
      <c r="L377" s="340"/>
      <c r="M377" s="340"/>
      <c r="N377" s="340"/>
      <c r="O377" s="340"/>
      <c r="P377" s="340"/>
      <c r="Q377" s="340"/>
      <c r="R377" s="340"/>
      <c r="S377" s="340"/>
      <c r="T377" s="340"/>
      <c r="U377" s="340"/>
      <c r="V377" s="340"/>
      <c r="W377" s="532"/>
      <c r="X377" s="340"/>
      <c r="Y377" s="340"/>
      <c r="Z377" s="340"/>
      <c r="AA377" s="340"/>
      <c r="AB377" s="340"/>
      <c r="AC377" s="340"/>
    </row>
    <row r="378" ht="18.75" customHeight="1">
      <c r="A378" s="340"/>
      <c r="B378" s="340"/>
      <c r="C378" s="340"/>
      <c r="D378" s="340"/>
      <c r="E378" s="340"/>
      <c r="F378" s="489"/>
      <c r="G378" s="489"/>
      <c r="H378" s="340"/>
      <c r="I378" s="340"/>
      <c r="J378" s="340"/>
      <c r="K378" s="340"/>
      <c r="L378" s="340"/>
      <c r="M378" s="340"/>
      <c r="N378" s="340"/>
      <c r="O378" s="340"/>
      <c r="P378" s="340"/>
      <c r="Q378" s="340"/>
      <c r="R378" s="340"/>
      <c r="S378" s="340"/>
      <c r="T378" s="340"/>
      <c r="U378" s="340"/>
      <c r="V378" s="340"/>
      <c r="W378" s="532"/>
      <c r="X378" s="340"/>
      <c r="Y378" s="340"/>
      <c r="Z378" s="340"/>
      <c r="AA378" s="340"/>
      <c r="AB378" s="340"/>
      <c r="AC378" s="340"/>
    </row>
    <row r="379" ht="18.75" customHeight="1">
      <c r="A379" s="340"/>
      <c r="B379" s="340"/>
      <c r="C379" s="340"/>
      <c r="D379" s="340"/>
      <c r="E379" s="340"/>
      <c r="F379" s="489"/>
      <c r="G379" s="489"/>
      <c r="H379" s="340"/>
      <c r="I379" s="340"/>
      <c r="J379" s="340"/>
      <c r="K379" s="340"/>
      <c r="L379" s="340"/>
      <c r="M379" s="340"/>
      <c r="N379" s="340"/>
      <c r="O379" s="340"/>
      <c r="P379" s="340"/>
      <c r="Q379" s="340"/>
      <c r="R379" s="340"/>
      <c r="S379" s="340"/>
      <c r="T379" s="340"/>
      <c r="U379" s="340"/>
      <c r="V379" s="340"/>
      <c r="W379" s="532"/>
      <c r="X379" s="340"/>
      <c r="Y379" s="340"/>
      <c r="Z379" s="340"/>
      <c r="AA379" s="340"/>
      <c r="AB379" s="340"/>
      <c r="AC379" s="340"/>
    </row>
    <row r="380" ht="18.75" customHeight="1">
      <c r="A380" s="340"/>
      <c r="B380" s="340"/>
      <c r="C380" s="340"/>
      <c r="D380" s="340"/>
      <c r="E380" s="340"/>
      <c r="F380" s="489"/>
      <c r="G380" s="489"/>
      <c r="H380" s="340"/>
      <c r="I380" s="340"/>
      <c r="J380" s="340"/>
      <c r="K380" s="340"/>
      <c r="L380" s="340"/>
      <c r="M380" s="340"/>
      <c r="N380" s="340"/>
      <c r="O380" s="340"/>
      <c r="P380" s="340"/>
      <c r="Q380" s="340"/>
      <c r="R380" s="340"/>
      <c r="S380" s="340"/>
      <c r="T380" s="340"/>
      <c r="U380" s="340"/>
      <c r="V380" s="340"/>
      <c r="W380" s="532"/>
      <c r="X380" s="340"/>
      <c r="Y380" s="340"/>
      <c r="Z380" s="340"/>
      <c r="AA380" s="340"/>
      <c r="AB380" s="340"/>
      <c r="AC380" s="340"/>
    </row>
    <row r="381" ht="18.75" customHeight="1">
      <c r="A381" s="340"/>
      <c r="B381" s="340"/>
      <c r="C381" s="340"/>
      <c r="D381" s="340"/>
      <c r="E381" s="340"/>
      <c r="F381" s="489"/>
      <c r="G381" s="489"/>
      <c r="H381" s="340"/>
      <c r="I381" s="340"/>
      <c r="J381" s="340"/>
      <c r="K381" s="340"/>
      <c r="L381" s="340"/>
      <c r="M381" s="340"/>
      <c r="N381" s="340"/>
      <c r="O381" s="340"/>
      <c r="P381" s="340"/>
      <c r="Q381" s="340"/>
      <c r="R381" s="340"/>
      <c r="S381" s="340"/>
      <c r="T381" s="340"/>
      <c r="U381" s="340"/>
      <c r="V381" s="340"/>
      <c r="W381" s="532"/>
      <c r="X381" s="340"/>
      <c r="Y381" s="340"/>
      <c r="Z381" s="340"/>
      <c r="AA381" s="340"/>
      <c r="AB381" s="340"/>
      <c r="AC381" s="340"/>
    </row>
    <row r="382" ht="18.75" customHeight="1">
      <c r="A382" s="340"/>
      <c r="B382" s="340"/>
      <c r="C382" s="340"/>
      <c r="D382" s="340"/>
      <c r="E382" s="340"/>
      <c r="F382" s="489"/>
      <c r="G382" s="489"/>
      <c r="H382" s="340"/>
      <c r="I382" s="340"/>
      <c r="J382" s="340"/>
      <c r="K382" s="340"/>
      <c r="L382" s="340"/>
      <c r="M382" s="340"/>
      <c r="N382" s="340"/>
      <c r="O382" s="340"/>
      <c r="P382" s="340"/>
      <c r="Q382" s="340"/>
      <c r="R382" s="340"/>
      <c r="S382" s="340"/>
      <c r="T382" s="340"/>
      <c r="U382" s="340"/>
      <c r="V382" s="340"/>
      <c r="W382" s="532"/>
      <c r="X382" s="340"/>
      <c r="Y382" s="340"/>
      <c r="Z382" s="340"/>
      <c r="AA382" s="340"/>
      <c r="AB382" s="340"/>
      <c r="AC382" s="340"/>
    </row>
    <row r="383" ht="18.75" customHeight="1">
      <c r="A383" s="340"/>
      <c r="B383" s="340"/>
      <c r="C383" s="340"/>
      <c r="D383" s="340"/>
      <c r="E383" s="340"/>
      <c r="F383" s="489"/>
      <c r="G383" s="489"/>
      <c r="H383" s="340"/>
      <c r="I383" s="340"/>
      <c r="J383" s="340"/>
      <c r="K383" s="340"/>
      <c r="L383" s="340"/>
      <c r="M383" s="340"/>
      <c r="N383" s="340"/>
      <c r="O383" s="340"/>
      <c r="P383" s="340"/>
      <c r="Q383" s="340"/>
      <c r="R383" s="340"/>
      <c r="S383" s="340"/>
      <c r="T383" s="340"/>
      <c r="U383" s="340"/>
      <c r="V383" s="340"/>
      <c r="W383" s="532"/>
      <c r="X383" s="340"/>
      <c r="Y383" s="340"/>
      <c r="Z383" s="340"/>
      <c r="AA383" s="340"/>
      <c r="AB383" s="340"/>
      <c r="AC383" s="340"/>
    </row>
    <row r="384" ht="18.75" customHeight="1">
      <c r="A384" s="340"/>
      <c r="B384" s="340"/>
      <c r="C384" s="340"/>
      <c r="D384" s="340"/>
      <c r="E384" s="340"/>
      <c r="F384" s="489"/>
      <c r="G384" s="489"/>
      <c r="H384" s="340"/>
      <c r="I384" s="340"/>
      <c r="J384" s="340"/>
      <c r="K384" s="340"/>
      <c r="L384" s="340"/>
      <c r="M384" s="340"/>
      <c r="N384" s="340"/>
      <c r="O384" s="340"/>
      <c r="P384" s="340"/>
      <c r="Q384" s="340"/>
      <c r="R384" s="340"/>
      <c r="S384" s="340"/>
      <c r="T384" s="340"/>
      <c r="U384" s="340"/>
      <c r="V384" s="340"/>
      <c r="W384" s="532"/>
      <c r="X384" s="340"/>
      <c r="Y384" s="340"/>
      <c r="Z384" s="340"/>
      <c r="AA384" s="340"/>
      <c r="AB384" s="340"/>
      <c r="AC384" s="340"/>
    </row>
    <row r="385" ht="18.75" customHeight="1">
      <c r="A385" s="340"/>
      <c r="B385" s="340"/>
      <c r="C385" s="340"/>
      <c r="D385" s="340"/>
      <c r="E385" s="340"/>
      <c r="F385" s="489"/>
      <c r="G385" s="489"/>
      <c r="H385" s="340"/>
      <c r="I385" s="340"/>
      <c r="J385" s="340"/>
      <c r="K385" s="340"/>
      <c r="L385" s="340"/>
      <c r="M385" s="340"/>
      <c r="N385" s="340"/>
      <c r="O385" s="340"/>
      <c r="P385" s="340"/>
      <c r="Q385" s="340"/>
      <c r="R385" s="340"/>
      <c r="S385" s="340"/>
      <c r="T385" s="340"/>
      <c r="U385" s="340"/>
      <c r="V385" s="340"/>
      <c r="W385" s="532"/>
      <c r="X385" s="340"/>
      <c r="Y385" s="340"/>
      <c r="Z385" s="340"/>
      <c r="AA385" s="340"/>
      <c r="AB385" s="340"/>
      <c r="AC385" s="340"/>
    </row>
    <row r="386" ht="18.75" customHeight="1">
      <c r="A386" s="340"/>
      <c r="B386" s="340"/>
      <c r="C386" s="340"/>
      <c r="D386" s="340"/>
      <c r="E386" s="340"/>
      <c r="F386" s="489"/>
      <c r="G386" s="489"/>
      <c r="H386" s="340"/>
      <c r="I386" s="340"/>
      <c r="J386" s="340"/>
      <c r="K386" s="340"/>
      <c r="L386" s="340"/>
      <c r="M386" s="340"/>
      <c r="N386" s="340"/>
      <c r="O386" s="340"/>
      <c r="P386" s="340"/>
      <c r="Q386" s="340"/>
      <c r="R386" s="340"/>
      <c r="S386" s="340"/>
      <c r="T386" s="340"/>
      <c r="U386" s="340"/>
      <c r="V386" s="340"/>
      <c r="W386" s="532"/>
      <c r="X386" s="340"/>
      <c r="Y386" s="340"/>
      <c r="Z386" s="340"/>
      <c r="AA386" s="340"/>
      <c r="AB386" s="340"/>
      <c r="AC386" s="340"/>
    </row>
    <row r="387" ht="18.75" customHeight="1">
      <c r="A387" s="340"/>
      <c r="B387" s="340"/>
      <c r="C387" s="340"/>
      <c r="D387" s="340"/>
      <c r="E387" s="340"/>
      <c r="F387" s="489"/>
      <c r="G387" s="489"/>
      <c r="H387" s="340"/>
      <c r="I387" s="340"/>
      <c r="J387" s="340"/>
      <c r="K387" s="340"/>
      <c r="L387" s="340"/>
      <c r="M387" s="340"/>
      <c r="N387" s="340"/>
      <c r="O387" s="340"/>
      <c r="P387" s="340"/>
      <c r="Q387" s="340"/>
      <c r="R387" s="340"/>
      <c r="S387" s="340"/>
      <c r="T387" s="340"/>
      <c r="U387" s="340"/>
      <c r="V387" s="340"/>
      <c r="W387" s="532"/>
      <c r="X387" s="340"/>
      <c r="Y387" s="340"/>
      <c r="Z387" s="340"/>
      <c r="AA387" s="340"/>
      <c r="AB387" s="340"/>
      <c r="AC387" s="340"/>
    </row>
    <row r="388" ht="18.75" customHeight="1">
      <c r="A388" s="340"/>
      <c r="B388" s="340"/>
      <c r="C388" s="340"/>
      <c r="D388" s="340"/>
      <c r="E388" s="340"/>
      <c r="F388" s="489"/>
      <c r="G388" s="489"/>
      <c r="H388" s="340"/>
      <c r="I388" s="340"/>
      <c r="J388" s="340"/>
      <c r="K388" s="340"/>
      <c r="L388" s="340"/>
      <c r="M388" s="340"/>
      <c r="N388" s="340"/>
      <c r="O388" s="340"/>
      <c r="P388" s="340"/>
      <c r="Q388" s="340"/>
      <c r="R388" s="340"/>
      <c r="S388" s="340"/>
      <c r="T388" s="340"/>
      <c r="U388" s="340"/>
      <c r="V388" s="340"/>
      <c r="W388" s="532"/>
      <c r="X388" s="340"/>
      <c r="Y388" s="340"/>
      <c r="Z388" s="340"/>
      <c r="AA388" s="340"/>
      <c r="AB388" s="340"/>
      <c r="AC388" s="340"/>
    </row>
    <row r="389" ht="18.75" customHeight="1">
      <c r="A389" s="340"/>
      <c r="B389" s="340"/>
      <c r="C389" s="340"/>
      <c r="D389" s="340"/>
      <c r="E389" s="340"/>
      <c r="F389" s="489"/>
      <c r="G389" s="489"/>
      <c r="H389" s="340"/>
      <c r="I389" s="340"/>
      <c r="J389" s="340"/>
      <c r="K389" s="340"/>
      <c r="L389" s="340"/>
      <c r="M389" s="340"/>
      <c r="N389" s="340"/>
      <c r="O389" s="340"/>
      <c r="P389" s="340"/>
      <c r="Q389" s="340"/>
      <c r="R389" s="340"/>
      <c r="S389" s="340"/>
      <c r="T389" s="340"/>
      <c r="U389" s="340"/>
      <c r="V389" s="340"/>
      <c r="W389" s="532"/>
      <c r="X389" s="340"/>
      <c r="Y389" s="340"/>
      <c r="Z389" s="340"/>
      <c r="AA389" s="340"/>
      <c r="AB389" s="340"/>
      <c r="AC389" s="340"/>
    </row>
    <row r="390" ht="18.75" customHeight="1">
      <c r="A390" s="340"/>
      <c r="B390" s="340"/>
      <c r="C390" s="340"/>
      <c r="D390" s="340"/>
      <c r="E390" s="340"/>
      <c r="F390" s="489"/>
      <c r="G390" s="489"/>
      <c r="H390" s="340"/>
      <c r="I390" s="340"/>
      <c r="J390" s="340"/>
      <c r="K390" s="340"/>
      <c r="L390" s="340"/>
      <c r="M390" s="340"/>
      <c r="N390" s="340"/>
      <c r="O390" s="340"/>
      <c r="P390" s="340"/>
      <c r="Q390" s="340"/>
      <c r="R390" s="340"/>
      <c r="S390" s="340"/>
      <c r="T390" s="340"/>
      <c r="U390" s="340"/>
      <c r="V390" s="340"/>
      <c r="W390" s="532"/>
      <c r="X390" s="340"/>
      <c r="Y390" s="340"/>
      <c r="Z390" s="340"/>
      <c r="AA390" s="340"/>
      <c r="AB390" s="340"/>
      <c r="AC390" s="340"/>
    </row>
    <row r="391" ht="18.75" customHeight="1">
      <c r="A391" s="340"/>
      <c r="B391" s="340"/>
      <c r="C391" s="340"/>
      <c r="D391" s="340"/>
      <c r="E391" s="340"/>
      <c r="F391" s="489"/>
      <c r="G391" s="489"/>
      <c r="H391" s="340"/>
      <c r="I391" s="340"/>
      <c r="J391" s="340"/>
      <c r="K391" s="340"/>
      <c r="L391" s="340"/>
      <c r="M391" s="340"/>
      <c r="N391" s="340"/>
      <c r="O391" s="340"/>
      <c r="P391" s="340"/>
      <c r="Q391" s="340"/>
      <c r="R391" s="340"/>
      <c r="S391" s="340"/>
      <c r="T391" s="340"/>
      <c r="U391" s="340"/>
      <c r="V391" s="340"/>
      <c r="W391" s="532"/>
      <c r="X391" s="340"/>
      <c r="Y391" s="340"/>
      <c r="Z391" s="340"/>
      <c r="AA391" s="340"/>
      <c r="AB391" s="340"/>
      <c r="AC391" s="340"/>
    </row>
    <row r="392" ht="18.75" customHeight="1">
      <c r="A392" s="340"/>
      <c r="B392" s="340"/>
      <c r="C392" s="340"/>
      <c r="D392" s="340"/>
      <c r="E392" s="340"/>
      <c r="F392" s="489"/>
      <c r="G392" s="489"/>
      <c r="H392" s="340"/>
      <c r="I392" s="340"/>
      <c r="J392" s="340"/>
      <c r="K392" s="340"/>
      <c r="L392" s="340"/>
      <c r="M392" s="340"/>
      <c r="N392" s="340"/>
      <c r="O392" s="340"/>
      <c r="P392" s="340"/>
      <c r="Q392" s="340"/>
      <c r="R392" s="340"/>
      <c r="S392" s="340"/>
      <c r="T392" s="340"/>
      <c r="U392" s="340"/>
      <c r="V392" s="340"/>
      <c r="W392" s="532"/>
      <c r="X392" s="340"/>
      <c r="Y392" s="340"/>
      <c r="Z392" s="340"/>
      <c r="AA392" s="340"/>
      <c r="AB392" s="340"/>
      <c r="AC392" s="340"/>
    </row>
    <row r="393" ht="18.75" customHeight="1">
      <c r="A393" s="340"/>
      <c r="B393" s="340"/>
      <c r="C393" s="340"/>
      <c r="D393" s="340"/>
      <c r="E393" s="340"/>
      <c r="F393" s="489"/>
      <c r="G393" s="489"/>
      <c r="H393" s="340"/>
      <c r="I393" s="340"/>
      <c r="J393" s="340"/>
      <c r="K393" s="340"/>
      <c r="L393" s="340"/>
      <c r="M393" s="340"/>
      <c r="N393" s="340"/>
      <c r="O393" s="340"/>
      <c r="P393" s="340"/>
      <c r="Q393" s="340"/>
      <c r="R393" s="340"/>
      <c r="S393" s="340"/>
      <c r="T393" s="340"/>
      <c r="U393" s="340"/>
      <c r="V393" s="340"/>
      <c r="W393" s="532"/>
      <c r="X393" s="340"/>
      <c r="Y393" s="340"/>
      <c r="Z393" s="340"/>
      <c r="AA393" s="340"/>
      <c r="AB393" s="340"/>
      <c r="AC393" s="340"/>
    </row>
    <row r="394" ht="18.75" customHeight="1">
      <c r="A394" s="340"/>
      <c r="B394" s="340"/>
      <c r="C394" s="340"/>
      <c r="D394" s="340"/>
      <c r="E394" s="340"/>
      <c r="F394" s="489"/>
      <c r="G394" s="489"/>
      <c r="H394" s="340"/>
      <c r="I394" s="340"/>
      <c r="J394" s="340"/>
      <c r="K394" s="340"/>
      <c r="L394" s="340"/>
      <c r="M394" s="340"/>
      <c r="N394" s="340"/>
      <c r="O394" s="340"/>
      <c r="P394" s="340"/>
      <c r="Q394" s="340"/>
      <c r="R394" s="340"/>
      <c r="S394" s="340"/>
      <c r="T394" s="340"/>
      <c r="U394" s="340"/>
      <c r="V394" s="340"/>
      <c r="W394" s="532"/>
      <c r="X394" s="340"/>
      <c r="Y394" s="340"/>
      <c r="Z394" s="340"/>
      <c r="AA394" s="340"/>
      <c r="AB394" s="340"/>
      <c r="AC394" s="340"/>
    </row>
    <row r="395" ht="18.75" customHeight="1">
      <c r="A395" s="340"/>
      <c r="B395" s="340"/>
      <c r="C395" s="340"/>
      <c r="D395" s="340"/>
      <c r="E395" s="340"/>
      <c r="F395" s="489"/>
      <c r="G395" s="489"/>
      <c r="H395" s="340"/>
      <c r="I395" s="340"/>
      <c r="J395" s="340"/>
      <c r="K395" s="340"/>
      <c r="L395" s="340"/>
      <c r="M395" s="340"/>
      <c r="N395" s="340"/>
      <c r="O395" s="340"/>
      <c r="P395" s="340"/>
      <c r="Q395" s="340"/>
      <c r="R395" s="340"/>
      <c r="S395" s="340"/>
      <c r="T395" s="340"/>
      <c r="U395" s="340"/>
      <c r="V395" s="340"/>
      <c r="W395" s="532"/>
      <c r="X395" s="340"/>
      <c r="Y395" s="340"/>
      <c r="Z395" s="340"/>
      <c r="AA395" s="340"/>
      <c r="AB395" s="340"/>
      <c r="AC395" s="340"/>
    </row>
    <row r="396" ht="18.75" customHeight="1">
      <c r="A396" s="340"/>
      <c r="B396" s="340"/>
      <c r="C396" s="340"/>
      <c r="D396" s="340"/>
      <c r="E396" s="340"/>
      <c r="F396" s="489"/>
      <c r="G396" s="489"/>
      <c r="H396" s="340"/>
      <c r="I396" s="340"/>
      <c r="J396" s="340"/>
      <c r="K396" s="340"/>
      <c r="L396" s="340"/>
      <c r="M396" s="340"/>
      <c r="N396" s="340"/>
      <c r="O396" s="340"/>
      <c r="P396" s="340"/>
      <c r="Q396" s="340"/>
      <c r="R396" s="340"/>
      <c r="S396" s="340"/>
      <c r="T396" s="340"/>
      <c r="U396" s="340"/>
      <c r="V396" s="340"/>
      <c r="W396" s="532"/>
      <c r="X396" s="340"/>
      <c r="Y396" s="340"/>
      <c r="Z396" s="340"/>
      <c r="AA396" s="340"/>
      <c r="AB396" s="340"/>
      <c r="AC396" s="340"/>
    </row>
    <row r="397" ht="18.75" customHeight="1">
      <c r="A397" s="340"/>
      <c r="B397" s="340"/>
      <c r="C397" s="340"/>
      <c r="D397" s="340"/>
      <c r="E397" s="340"/>
      <c r="F397" s="489"/>
      <c r="G397" s="489"/>
      <c r="H397" s="340"/>
      <c r="I397" s="340"/>
      <c r="J397" s="340"/>
      <c r="K397" s="340"/>
      <c r="L397" s="340"/>
      <c r="M397" s="340"/>
      <c r="N397" s="340"/>
      <c r="O397" s="340"/>
      <c r="P397" s="340"/>
      <c r="Q397" s="340"/>
      <c r="R397" s="340"/>
      <c r="S397" s="340"/>
      <c r="T397" s="340"/>
      <c r="U397" s="340"/>
      <c r="V397" s="340"/>
      <c r="W397" s="532"/>
      <c r="X397" s="340"/>
      <c r="Y397" s="340"/>
      <c r="Z397" s="340"/>
      <c r="AA397" s="340"/>
      <c r="AB397" s="340"/>
      <c r="AC397" s="340"/>
    </row>
    <row r="398" ht="18.75" customHeight="1">
      <c r="A398" s="340"/>
      <c r="B398" s="340"/>
      <c r="C398" s="340"/>
      <c r="D398" s="340"/>
      <c r="E398" s="340"/>
      <c r="F398" s="489"/>
      <c r="G398" s="489"/>
      <c r="H398" s="340"/>
      <c r="I398" s="340"/>
      <c r="J398" s="340"/>
      <c r="K398" s="340"/>
      <c r="L398" s="340"/>
      <c r="M398" s="340"/>
      <c r="N398" s="340"/>
      <c r="O398" s="340"/>
      <c r="P398" s="340"/>
      <c r="Q398" s="340"/>
      <c r="R398" s="340"/>
      <c r="S398" s="340"/>
      <c r="T398" s="340"/>
      <c r="U398" s="340"/>
      <c r="V398" s="340"/>
      <c r="W398" s="532"/>
      <c r="X398" s="340"/>
      <c r="Y398" s="340"/>
      <c r="Z398" s="340"/>
      <c r="AA398" s="340"/>
      <c r="AB398" s="340"/>
      <c r="AC398" s="340"/>
    </row>
    <row r="399" ht="18.75" customHeight="1">
      <c r="A399" s="340"/>
      <c r="B399" s="340"/>
      <c r="C399" s="340"/>
      <c r="D399" s="340"/>
      <c r="E399" s="340"/>
      <c r="F399" s="489"/>
      <c r="G399" s="489"/>
      <c r="H399" s="340"/>
      <c r="I399" s="340"/>
      <c r="J399" s="340"/>
      <c r="K399" s="340"/>
      <c r="L399" s="340"/>
      <c r="M399" s="340"/>
      <c r="N399" s="340"/>
      <c r="O399" s="340"/>
      <c r="P399" s="340"/>
      <c r="Q399" s="340"/>
      <c r="R399" s="340"/>
      <c r="S399" s="340"/>
      <c r="T399" s="340"/>
      <c r="U399" s="340"/>
      <c r="V399" s="340"/>
      <c r="W399" s="532"/>
      <c r="X399" s="340"/>
      <c r="Y399" s="340"/>
      <c r="Z399" s="340"/>
      <c r="AA399" s="340"/>
      <c r="AB399" s="340"/>
      <c r="AC399" s="340"/>
    </row>
    <row r="400" ht="18.75" customHeight="1">
      <c r="A400" s="340"/>
      <c r="B400" s="340"/>
      <c r="C400" s="340"/>
      <c r="D400" s="340"/>
      <c r="E400" s="340"/>
      <c r="F400" s="489"/>
      <c r="G400" s="489"/>
      <c r="H400" s="340"/>
      <c r="I400" s="340"/>
      <c r="J400" s="340"/>
      <c r="K400" s="340"/>
      <c r="L400" s="340"/>
      <c r="M400" s="340"/>
      <c r="N400" s="340"/>
      <c r="O400" s="340"/>
      <c r="P400" s="340"/>
      <c r="Q400" s="340"/>
      <c r="R400" s="340"/>
      <c r="S400" s="340"/>
      <c r="T400" s="340"/>
      <c r="U400" s="340"/>
      <c r="V400" s="340"/>
      <c r="W400" s="532"/>
      <c r="X400" s="340"/>
      <c r="Y400" s="340"/>
      <c r="Z400" s="340"/>
      <c r="AA400" s="340"/>
      <c r="AB400" s="340"/>
      <c r="AC400" s="340"/>
    </row>
    <row r="401" ht="18.75" customHeight="1">
      <c r="A401" s="340"/>
      <c r="B401" s="340"/>
      <c r="C401" s="340"/>
      <c r="D401" s="340"/>
      <c r="E401" s="340"/>
      <c r="F401" s="489"/>
      <c r="G401" s="489"/>
      <c r="H401" s="340"/>
      <c r="I401" s="340"/>
      <c r="J401" s="340"/>
      <c r="K401" s="340"/>
      <c r="L401" s="340"/>
      <c r="M401" s="340"/>
      <c r="N401" s="340"/>
      <c r="O401" s="340"/>
      <c r="P401" s="340"/>
      <c r="Q401" s="340"/>
      <c r="R401" s="340"/>
      <c r="S401" s="340"/>
      <c r="T401" s="340"/>
      <c r="U401" s="340"/>
      <c r="V401" s="340"/>
      <c r="W401" s="532"/>
      <c r="X401" s="340"/>
      <c r="Y401" s="340"/>
      <c r="Z401" s="340"/>
      <c r="AA401" s="340"/>
      <c r="AB401" s="340"/>
      <c r="AC401" s="340"/>
    </row>
    <row r="402" ht="18.75" customHeight="1">
      <c r="A402" s="340"/>
      <c r="B402" s="340"/>
      <c r="C402" s="340"/>
      <c r="D402" s="340"/>
      <c r="E402" s="340"/>
      <c r="F402" s="489"/>
      <c r="G402" s="489"/>
      <c r="H402" s="340"/>
      <c r="I402" s="340"/>
      <c r="J402" s="340"/>
      <c r="K402" s="340"/>
      <c r="L402" s="340"/>
      <c r="M402" s="340"/>
      <c r="N402" s="340"/>
      <c r="O402" s="340"/>
      <c r="P402" s="340"/>
      <c r="Q402" s="340"/>
      <c r="R402" s="340"/>
      <c r="S402" s="340"/>
      <c r="T402" s="340"/>
      <c r="U402" s="340"/>
      <c r="V402" s="340"/>
      <c r="W402" s="532"/>
      <c r="X402" s="340"/>
      <c r="Y402" s="340"/>
      <c r="Z402" s="340"/>
      <c r="AA402" s="340"/>
      <c r="AB402" s="340"/>
      <c r="AC402" s="340"/>
    </row>
    <row r="403" ht="18.75" customHeight="1">
      <c r="A403" s="340"/>
      <c r="B403" s="340"/>
      <c r="C403" s="340"/>
      <c r="D403" s="340"/>
      <c r="E403" s="340"/>
      <c r="F403" s="489"/>
      <c r="G403" s="489"/>
      <c r="H403" s="340"/>
      <c r="I403" s="340"/>
      <c r="J403" s="340"/>
      <c r="K403" s="340"/>
      <c r="L403" s="340"/>
      <c r="M403" s="340"/>
      <c r="N403" s="340"/>
      <c r="O403" s="340"/>
      <c r="P403" s="340"/>
      <c r="Q403" s="340"/>
      <c r="R403" s="340"/>
      <c r="S403" s="340"/>
      <c r="T403" s="340"/>
      <c r="U403" s="340"/>
      <c r="V403" s="340"/>
      <c r="W403" s="532"/>
      <c r="X403" s="340"/>
      <c r="Y403" s="340"/>
      <c r="Z403" s="340"/>
      <c r="AA403" s="340"/>
      <c r="AB403" s="340"/>
      <c r="AC403" s="340"/>
    </row>
    <row r="404" ht="18.75" customHeight="1">
      <c r="A404" s="340"/>
      <c r="B404" s="340"/>
      <c r="C404" s="340"/>
      <c r="D404" s="340"/>
      <c r="E404" s="340"/>
      <c r="F404" s="489"/>
      <c r="G404" s="489"/>
      <c r="H404" s="340"/>
      <c r="I404" s="340"/>
      <c r="J404" s="340"/>
      <c r="K404" s="340"/>
      <c r="L404" s="340"/>
      <c r="M404" s="340"/>
      <c r="N404" s="340"/>
      <c r="O404" s="340"/>
      <c r="P404" s="340"/>
      <c r="Q404" s="340"/>
      <c r="R404" s="340"/>
      <c r="S404" s="340"/>
      <c r="T404" s="340"/>
      <c r="U404" s="340"/>
      <c r="V404" s="340"/>
      <c r="W404" s="532"/>
      <c r="X404" s="340"/>
      <c r="Y404" s="340"/>
      <c r="Z404" s="340"/>
      <c r="AA404" s="340"/>
      <c r="AB404" s="340"/>
      <c r="AC404" s="340"/>
    </row>
    <row r="405" ht="18.75" customHeight="1">
      <c r="A405" s="340"/>
      <c r="B405" s="340"/>
      <c r="C405" s="340"/>
      <c r="D405" s="340"/>
      <c r="E405" s="340"/>
      <c r="F405" s="489"/>
      <c r="G405" s="489"/>
      <c r="H405" s="340"/>
      <c r="I405" s="340"/>
      <c r="J405" s="340"/>
      <c r="K405" s="340"/>
      <c r="L405" s="340"/>
      <c r="M405" s="340"/>
      <c r="N405" s="340"/>
      <c r="O405" s="340"/>
      <c r="P405" s="340"/>
      <c r="Q405" s="340"/>
      <c r="R405" s="340"/>
      <c r="S405" s="340"/>
      <c r="T405" s="340"/>
      <c r="U405" s="340"/>
      <c r="V405" s="340"/>
      <c r="W405" s="532"/>
      <c r="X405" s="340"/>
      <c r="Y405" s="340"/>
      <c r="Z405" s="340"/>
      <c r="AA405" s="340"/>
      <c r="AB405" s="340"/>
      <c r="AC405" s="340"/>
    </row>
    <row r="406" ht="18.75" customHeight="1">
      <c r="A406" s="340"/>
      <c r="B406" s="340"/>
      <c r="C406" s="340"/>
      <c r="D406" s="340"/>
      <c r="E406" s="340"/>
      <c r="F406" s="489"/>
      <c r="G406" s="489"/>
      <c r="H406" s="340"/>
      <c r="I406" s="340"/>
      <c r="J406" s="340"/>
      <c r="K406" s="340"/>
      <c r="L406" s="340"/>
      <c r="M406" s="340"/>
      <c r="N406" s="340"/>
      <c r="O406" s="340"/>
      <c r="P406" s="340"/>
      <c r="Q406" s="340"/>
      <c r="R406" s="340"/>
      <c r="S406" s="340"/>
      <c r="T406" s="340"/>
      <c r="U406" s="340"/>
      <c r="V406" s="340"/>
      <c r="W406" s="532"/>
      <c r="X406" s="340"/>
      <c r="Y406" s="340"/>
      <c r="Z406" s="340"/>
      <c r="AA406" s="340"/>
      <c r="AB406" s="340"/>
      <c r="AC406" s="340"/>
    </row>
    <row r="407" ht="18.75" customHeight="1">
      <c r="A407" s="340"/>
      <c r="B407" s="340"/>
      <c r="C407" s="340"/>
      <c r="D407" s="340"/>
      <c r="E407" s="340"/>
      <c r="F407" s="489"/>
      <c r="G407" s="489"/>
      <c r="H407" s="340"/>
      <c r="I407" s="340"/>
      <c r="J407" s="340"/>
      <c r="K407" s="340"/>
      <c r="L407" s="340"/>
      <c r="M407" s="340"/>
      <c r="N407" s="340"/>
      <c r="O407" s="340"/>
      <c r="P407" s="340"/>
      <c r="Q407" s="340"/>
      <c r="R407" s="340"/>
      <c r="S407" s="340"/>
      <c r="T407" s="340"/>
      <c r="U407" s="340"/>
      <c r="V407" s="340"/>
      <c r="W407" s="532"/>
      <c r="X407" s="340"/>
      <c r="Y407" s="340"/>
      <c r="Z407" s="340"/>
      <c r="AA407" s="340"/>
      <c r="AB407" s="340"/>
      <c r="AC407" s="340"/>
    </row>
    <row r="408" ht="18.75" customHeight="1">
      <c r="A408" s="340"/>
      <c r="B408" s="340"/>
      <c r="C408" s="340"/>
      <c r="D408" s="340"/>
      <c r="E408" s="340"/>
      <c r="F408" s="489"/>
      <c r="G408" s="489"/>
      <c r="H408" s="340"/>
      <c r="I408" s="340"/>
      <c r="J408" s="340"/>
      <c r="K408" s="340"/>
      <c r="L408" s="340"/>
      <c r="M408" s="340"/>
      <c r="N408" s="340"/>
      <c r="O408" s="340"/>
      <c r="P408" s="340"/>
      <c r="Q408" s="340"/>
      <c r="R408" s="340"/>
      <c r="S408" s="340"/>
      <c r="T408" s="340"/>
      <c r="U408" s="340"/>
      <c r="V408" s="340"/>
      <c r="W408" s="532"/>
      <c r="X408" s="340"/>
      <c r="Y408" s="340"/>
      <c r="Z408" s="340"/>
      <c r="AA408" s="340"/>
      <c r="AB408" s="340"/>
      <c r="AC408" s="340"/>
    </row>
    <row r="409" ht="18.75" customHeight="1">
      <c r="A409" s="340"/>
      <c r="B409" s="340"/>
      <c r="C409" s="340"/>
      <c r="D409" s="340"/>
      <c r="E409" s="340"/>
      <c r="F409" s="489"/>
      <c r="G409" s="489"/>
      <c r="H409" s="340"/>
      <c r="I409" s="340"/>
      <c r="J409" s="340"/>
      <c r="K409" s="340"/>
      <c r="L409" s="340"/>
      <c r="M409" s="340"/>
      <c r="N409" s="340"/>
      <c r="O409" s="340"/>
      <c r="P409" s="340"/>
      <c r="Q409" s="340"/>
      <c r="R409" s="340"/>
      <c r="S409" s="340"/>
      <c r="T409" s="340"/>
      <c r="U409" s="340"/>
      <c r="V409" s="340"/>
      <c r="W409" s="532"/>
      <c r="X409" s="340"/>
      <c r="Y409" s="340"/>
      <c r="Z409" s="340"/>
      <c r="AA409" s="340"/>
      <c r="AB409" s="340"/>
      <c r="AC409" s="340"/>
    </row>
    <row r="410" ht="18.75" customHeight="1">
      <c r="A410" s="340"/>
      <c r="B410" s="340"/>
      <c r="C410" s="340"/>
      <c r="D410" s="340"/>
      <c r="E410" s="340"/>
      <c r="F410" s="489"/>
      <c r="G410" s="489"/>
      <c r="H410" s="340"/>
      <c r="I410" s="340"/>
      <c r="J410" s="340"/>
      <c r="K410" s="340"/>
      <c r="L410" s="340"/>
      <c r="M410" s="340"/>
      <c r="N410" s="340"/>
      <c r="O410" s="340"/>
      <c r="P410" s="340"/>
      <c r="Q410" s="340"/>
      <c r="R410" s="340"/>
      <c r="S410" s="340"/>
      <c r="T410" s="340"/>
      <c r="U410" s="340"/>
      <c r="V410" s="340"/>
      <c r="W410" s="532"/>
      <c r="X410" s="340"/>
      <c r="Y410" s="340"/>
      <c r="Z410" s="340"/>
      <c r="AA410" s="340"/>
      <c r="AB410" s="340"/>
      <c r="AC410" s="340"/>
    </row>
    <row r="411" ht="18.75" customHeight="1">
      <c r="A411" s="340"/>
      <c r="B411" s="340"/>
      <c r="C411" s="340"/>
      <c r="D411" s="340"/>
      <c r="E411" s="340"/>
      <c r="F411" s="489"/>
      <c r="G411" s="489"/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532"/>
      <c r="X411" s="340"/>
      <c r="Y411" s="340"/>
      <c r="Z411" s="340"/>
      <c r="AA411" s="340"/>
      <c r="AB411" s="340"/>
      <c r="AC411" s="340"/>
    </row>
    <row r="412" ht="18.75" customHeight="1">
      <c r="A412" s="340"/>
      <c r="B412" s="340"/>
      <c r="C412" s="340"/>
      <c r="D412" s="340"/>
      <c r="E412" s="340"/>
      <c r="F412" s="489"/>
      <c r="G412" s="489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532"/>
      <c r="X412" s="340"/>
      <c r="Y412" s="340"/>
      <c r="Z412" s="340"/>
      <c r="AA412" s="340"/>
      <c r="AB412" s="340"/>
      <c r="AC412" s="340"/>
    </row>
    <row r="413" ht="18.75" customHeight="1">
      <c r="A413" s="340"/>
      <c r="B413" s="340"/>
      <c r="C413" s="340"/>
      <c r="D413" s="340"/>
      <c r="E413" s="340"/>
      <c r="F413" s="489"/>
      <c r="G413" s="489"/>
      <c r="H413" s="340"/>
      <c r="I413" s="340"/>
      <c r="J413" s="340"/>
      <c r="K413" s="340"/>
      <c r="L413" s="340"/>
      <c r="M413" s="340"/>
      <c r="N413" s="340"/>
      <c r="O413" s="340"/>
      <c r="P413" s="340"/>
      <c r="Q413" s="340"/>
      <c r="R413" s="340"/>
      <c r="S413" s="340"/>
      <c r="T413" s="340"/>
      <c r="U413" s="340"/>
      <c r="V413" s="340"/>
      <c r="W413" s="532"/>
      <c r="X413" s="340"/>
      <c r="Y413" s="340"/>
      <c r="Z413" s="340"/>
      <c r="AA413" s="340"/>
      <c r="AB413" s="340"/>
      <c r="AC413" s="340"/>
    </row>
    <row r="414" ht="18.75" customHeight="1">
      <c r="A414" s="340"/>
      <c r="B414" s="340"/>
      <c r="C414" s="340"/>
      <c r="D414" s="340"/>
      <c r="E414" s="340"/>
      <c r="F414" s="489"/>
      <c r="G414" s="489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532"/>
      <c r="X414" s="340"/>
      <c r="Y414" s="340"/>
      <c r="Z414" s="340"/>
      <c r="AA414" s="340"/>
      <c r="AB414" s="340"/>
      <c r="AC414" s="340"/>
    </row>
    <row r="415" ht="18.75" customHeight="1">
      <c r="A415" s="340"/>
      <c r="B415" s="340"/>
      <c r="C415" s="340"/>
      <c r="D415" s="340"/>
      <c r="E415" s="340"/>
      <c r="F415" s="489"/>
      <c r="G415" s="489"/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532"/>
      <c r="X415" s="340"/>
      <c r="Y415" s="340"/>
      <c r="Z415" s="340"/>
      <c r="AA415" s="340"/>
      <c r="AB415" s="340"/>
      <c r="AC415" s="340"/>
    </row>
    <row r="416" ht="18.75" customHeight="1">
      <c r="A416" s="340"/>
      <c r="B416" s="340"/>
      <c r="C416" s="340"/>
      <c r="D416" s="340"/>
      <c r="E416" s="340"/>
      <c r="F416" s="489"/>
      <c r="G416" s="489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532"/>
      <c r="X416" s="340"/>
      <c r="Y416" s="340"/>
      <c r="Z416" s="340"/>
      <c r="AA416" s="340"/>
      <c r="AB416" s="340"/>
      <c r="AC416" s="340"/>
    </row>
    <row r="417" ht="18.75" customHeight="1">
      <c r="A417" s="340"/>
      <c r="B417" s="340"/>
      <c r="C417" s="340"/>
      <c r="D417" s="340"/>
      <c r="E417" s="340"/>
      <c r="F417" s="489"/>
      <c r="G417" s="489"/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532"/>
      <c r="X417" s="340"/>
      <c r="Y417" s="340"/>
      <c r="Z417" s="340"/>
      <c r="AA417" s="340"/>
      <c r="AB417" s="340"/>
      <c r="AC417" s="340"/>
    </row>
    <row r="418" ht="18.75" customHeight="1">
      <c r="A418" s="340"/>
      <c r="B418" s="340"/>
      <c r="C418" s="340"/>
      <c r="D418" s="340"/>
      <c r="E418" s="340"/>
      <c r="F418" s="489"/>
      <c r="G418" s="489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532"/>
      <c r="X418" s="340"/>
      <c r="Y418" s="340"/>
      <c r="Z418" s="340"/>
      <c r="AA418" s="340"/>
      <c r="AB418" s="340"/>
      <c r="AC418" s="340"/>
    </row>
    <row r="419" ht="18.75" customHeight="1">
      <c r="A419" s="340"/>
      <c r="B419" s="340"/>
      <c r="C419" s="340"/>
      <c r="D419" s="340"/>
      <c r="E419" s="340"/>
      <c r="F419" s="489"/>
      <c r="G419" s="489"/>
      <c r="H419" s="340"/>
      <c r="I419" s="340"/>
      <c r="J419" s="340"/>
      <c r="K419" s="340"/>
      <c r="L419" s="340"/>
      <c r="M419" s="340"/>
      <c r="N419" s="340"/>
      <c r="O419" s="340"/>
      <c r="P419" s="340"/>
      <c r="Q419" s="340"/>
      <c r="R419" s="340"/>
      <c r="S419" s="340"/>
      <c r="T419" s="340"/>
      <c r="U419" s="340"/>
      <c r="V419" s="340"/>
      <c r="W419" s="532"/>
      <c r="X419" s="340"/>
      <c r="Y419" s="340"/>
      <c r="Z419" s="340"/>
      <c r="AA419" s="340"/>
      <c r="AB419" s="340"/>
      <c r="AC419" s="340"/>
    </row>
    <row r="420" ht="18.75" customHeight="1">
      <c r="A420" s="340"/>
      <c r="B420" s="340"/>
      <c r="C420" s="340"/>
      <c r="D420" s="340"/>
      <c r="E420" s="340"/>
      <c r="F420" s="489"/>
      <c r="G420" s="489"/>
      <c r="H420" s="340"/>
      <c r="I420" s="340"/>
      <c r="J420" s="340"/>
      <c r="K420" s="340"/>
      <c r="L420" s="340"/>
      <c r="M420" s="340"/>
      <c r="N420" s="340"/>
      <c r="O420" s="340"/>
      <c r="P420" s="340"/>
      <c r="Q420" s="340"/>
      <c r="R420" s="340"/>
      <c r="S420" s="340"/>
      <c r="T420" s="340"/>
      <c r="U420" s="340"/>
      <c r="V420" s="340"/>
      <c r="W420" s="532"/>
      <c r="X420" s="340"/>
      <c r="Y420" s="340"/>
      <c r="Z420" s="340"/>
      <c r="AA420" s="340"/>
      <c r="AB420" s="340"/>
      <c r="AC420" s="340"/>
    </row>
    <row r="421" ht="18.75" customHeight="1">
      <c r="A421" s="340"/>
      <c r="B421" s="340"/>
      <c r="C421" s="340"/>
      <c r="D421" s="340"/>
      <c r="E421" s="340"/>
      <c r="F421" s="489"/>
      <c r="G421" s="489"/>
      <c r="H421" s="340"/>
      <c r="I421" s="340"/>
      <c r="J421" s="340"/>
      <c r="K421" s="340"/>
      <c r="L421" s="340"/>
      <c r="M421" s="340"/>
      <c r="N421" s="340"/>
      <c r="O421" s="340"/>
      <c r="P421" s="340"/>
      <c r="Q421" s="340"/>
      <c r="R421" s="340"/>
      <c r="S421" s="340"/>
      <c r="T421" s="340"/>
      <c r="U421" s="340"/>
      <c r="V421" s="340"/>
      <c r="W421" s="532"/>
      <c r="X421" s="340"/>
      <c r="Y421" s="340"/>
      <c r="Z421" s="340"/>
      <c r="AA421" s="340"/>
      <c r="AB421" s="340"/>
      <c r="AC421" s="340"/>
    </row>
    <row r="422" ht="18.75" customHeight="1">
      <c r="A422" s="340"/>
      <c r="B422" s="340"/>
      <c r="C422" s="340"/>
      <c r="D422" s="340"/>
      <c r="E422" s="340"/>
      <c r="F422" s="489"/>
      <c r="G422" s="489"/>
      <c r="H422" s="340"/>
      <c r="I422" s="340"/>
      <c r="J422" s="340"/>
      <c r="K422" s="340"/>
      <c r="L422" s="340"/>
      <c r="M422" s="340"/>
      <c r="N422" s="340"/>
      <c r="O422" s="340"/>
      <c r="P422" s="340"/>
      <c r="Q422" s="340"/>
      <c r="R422" s="340"/>
      <c r="S422" s="340"/>
      <c r="T422" s="340"/>
      <c r="U422" s="340"/>
      <c r="V422" s="340"/>
      <c r="W422" s="532"/>
      <c r="X422" s="340"/>
      <c r="Y422" s="340"/>
      <c r="Z422" s="340"/>
      <c r="AA422" s="340"/>
      <c r="AB422" s="340"/>
      <c r="AC422" s="340"/>
    </row>
    <row r="423" ht="18.75" customHeight="1">
      <c r="A423" s="340"/>
      <c r="B423" s="340"/>
      <c r="C423" s="340"/>
      <c r="D423" s="340"/>
      <c r="E423" s="340"/>
      <c r="F423" s="489"/>
      <c r="G423" s="489"/>
      <c r="H423" s="340"/>
      <c r="I423" s="340"/>
      <c r="J423" s="340"/>
      <c r="K423" s="340"/>
      <c r="L423" s="340"/>
      <c r="M423" s="340"/>
      <c r="N423" s="340"/>
      <c r="O423" s="340"/>
      <c r="P423" s="340"/>
      <c r="Q423" s="340"/>
      <c r="R423" s="340"/>
      <c r="S423" s="340"/>
      <c r="T423" s="340"/>
      <c r="U423" s="340"/>
      <c r="V423" s="340"/>
      <c r="W423" s="532"/>
      <c r="X423" s="340"/>
      <c r="Y423" s="340"/>
      <c r="Z423" s="340"/>
      <c r="AA423" s="340"/>
      <c r="AB423" s="340"/>
      <c r="AC423" s="340"/>
    </row>
    <row r="424" ht="18.75" customHeight="1">
      <c r="A424" s="340"/>
      <c r="B424" s="340"/>
      <c r="C424" s="340"/>
      <c r="D424" s="340"/>
      <c r="E424" s="340"/>
      <c r="F424" s="489"/>
      <c r="G424" s="489"/>
      <c r="H424" s="340"/>
      <c r="I424" s="340"/>
      <c r="J424" s="340"/>
      <c r="K424" s="340"/>
      <c r="L424" s="340"/>
      <c r="M424" s="340"/>
      <c r="N424" s="340"/>
      <c r="O424" s="340"/>
      <c r="P424" s="340"/>
      <c r="Q424" s="340"/>
      <c r="R424" s="340"/>
      <c r="S424" s="340"/>
      <c r="T424" s="340"/>
      <c r="U424" s="340"/>
      <c r="V424" s="340"/>
      <c r="W424" s="532"/>
      <c r="X424" s="340"/>
      <c r="Y424" s="340"/>
      <c r="Z424" s="340"/>
      <c r="AA424" s="340"/>
      <c r="AB424" s="340"/>
      <c r="AC424" s="340"/>
    </row>
    <row r="425" ht="18.75" customHeight="1">
      <c r="A425" s="340"/>
      <c r="B425" s="340"/>
      <c r="C425" s="340"/>
      <c r="D425" s="340"/>
      <c r="E425" s="340"/>
      <c r="F425" s="489"/>
      <c r="G425" s="489"/>
      <c r="H425" s="340"/>
      <c r="I425" s="340"/>
      <c r="J425" s="340"/>
      <c r="K425" s="340"/>
      <c r="L425" s="340"/>
      <c r="M425" s="340"/>
      <c r="N425" s="340"/>
      <c r="O425" s="340"/>
      <c r="P425" s="340"/>
      <c r="Q425" s="340"/>
      <c r="R425" s="340"/>
      <c r="S425" s="340"/>
      <c r="T425" s="340"/>
      <c r="U425" s="340"/>
      <c r="V425" s="340"/>
      <c r="W425" s="532"/>
      <c r="X425" s="340"/>
      <c r="Y425" s="340"/>
      <c r="Z425" s="340"/>
      <c r="AA425" s="340"/>
      <c r="AB425" s="340"/>
      <c r="AC425" s="340"/>
    </row>
    <row r="426" ht="18.75" customHeight="1">
      <c r="A426" s="340"/>
      <c r="B426" s="340"/>
      <c r="C426" s="340"/>
      <c r="D426" s="340"/>
      <c r="E426" s="340"/>
      <c r="F426" s="489"/>
      <c r="G426" s="489"/>
      <c r="H426" s="340"/>
      <c r="I426" s="340"/>
      <c r="J426" s="340"/>
      <c r="K426" s="340"/>
      <c r="L426" s="340"/>
      <c r="M426" s="340"/>
      <c r="N426" s="340"/>
      <c r="O426" s="340"/>
      <c r="P426" s="340"/>
      <c r="Q426" s="340"/>
      <c r="R426" s="340"/>
      <c r="S426" s="340"/>
      <c r="T426" s="340"/>
      <c r="U426" s="340"/>
      <c r="V426" s="340"/>
      <c r="W426" s="532"/>
      <c r="X426" s="340"/>
      <c r="Y426" s="340"/>
      <c r="Z426" s="340"/>
      <c r="AA426" s="340"/>
      <c r="AB426" s="340"/>
      <c r="AC426" s="340"/>
    </row>
    <row r="427" ht="18.75" customHeight="1">
      <c r="A427" s="340"/>
      <c r="B427" s="340"/>
      <c r="C427" s="340"/>
      <c r="D427" s="340"/>
      <c r="E427" s="340"/>
      <c r="F427" s="489"/>
      <c r="G427" s="489"/>
      <c r="H427" s="340"/>
      <c r="I427" s="340"/>
      <c r="J427" s="340"/>
      <c r="K427" s="340"/>
      <c r="L427" s="340"/>
      <c r="M427" s="340"/>
      <c r="N427" s="340"/>
      <c r="O427" s="340"/>
      <c r="P427" s="340"/>
      <c r="Q427" s="340"/>
      <c r="R427" s="340"/>
      <c r="S427" s="340"/>
      <c r="T427" s="340"/>
      <c r="U427" s="340"/>
      <c r="V427" s="340"/>
      <c r="W427" s="532"/>
      <c r="X427" s="340"/>
      <c r="Y427" s="340"/>
      <c r="Z427" s="340"/>
      <c r="AA427" s="340"/>
      <c r="AB427" s="340"/>
      <c r="AC427" s="340"/>
    </row>
    <row r="428" ht="18.75" customHeight="1">
      <c r="A428" s="340"/>
      <c r="B428" s="340"/>
      <c r="C428" s="340"/>
      <c r="D428" s="340"/>
      <c r="E428" s="340"/>
      <c r="F428" s="489"/>
      <c r="G428" s="489"/>
      <c r="H428" s="340"/>
      <c r="I428" s="340"/>
      <c r="J428" s="340"/>
      <c r="K428" s="340"/>
      <c r="L428" s="340"/>
      <c r="M428" s="340"/>
      <c r="N428" s="340"/>
      <c r="O428" s="340"/>
      <c r="P428" s="340"/>
      <c r="Q428" s="340"/>
      <c r="R428" s="340"/>
      <c r="S428" s="340"/>
      <c r="T428" s="340"/>
      <c r="U428" s="340"/>
      <c r="V428" s="340"/>
      <c r="W428" s="532"/>
      <c r="X428" s="340"/>
      <c r="Y428" s="340"/>
      <c r="Z428" s="340"/>
      <c r="AA428" s="340"/>
      <c r="AB428" s="340"/>
      <c r="AC428" s="340"/>
    </row>
    <row r="429" ht="18.75" customHeight="1">
      <c r="A429" s="340"/>
      <c r="B429" s="340"/>
      <c r="C429" s="340"/>
      <c r="D429" s="340"/>
      <c r="E429" s="340"/>
      <c r="F429" s="489"/>
      <c r="G429" s="489"/>
      <c r="H429" s="340"/>
      <c r="I429" s="340"/>
      <c r="J429" s="340"/>
      <c r="K429" s="340"/>
      <c r="L429" s="340"/>
      <c r="M429" s="340"/>
      <c r="N429" s="340"/>
      <c r="O429" s="340"/>
      <c r="P429" s="340"/>
      <c r="Q429" s="340"/>
      <c r="R429" s="340"/>
      <c r="S429" s="340"/>
      <c r="T429" s="340"/>
      <c r="U429" s="340"/>
      <c r="V429" s="340"/>
      <c r="W429" s="532"/>
      <c r="X429" s="340"/>
      <c r="Y429" s="340"/>
      <c r="Z429" s="340"/>
      <c r="AA429" s="340"/>
      <c r="AB429" s="340"/>
      <c r="AC429" s="340"/>
    </row>
    <row r="430" ht="18.75" customHeight="1">
      <c r="A430" s="340"/>
      <c r="B430" s="340"/>
      <c r="C430" s="340"/>
      <c r="D430" s="340"/>
      <c r="E430" s="340"/>
      <c r="F430" s="489"/>
      <c r="G430" s="489"/>
      <c r="H430" s="340"/>
      <c r="I430" s="340"/>
      <c r="J430" s="340"/>
      <c r="K430" s="340"/>
      <c r="L430" s="340"/>
      <c r="M430" s="340"/>
      <c r="N430" s="340"/>
      <c r="O430" s="340"/>
      <c r="P430" s="340"/>
      <c r="Q430" s="340"/>
      <c r="R430" s="340"/>
      <c r="S430" s="340"/>
      <c r="T430" s="340"/>
      <c r="U430" s="340"/>
      <c r="V430" s="340"/>
      <c r="W430" s="532"/>
      <c r="X430" s="340"/>
      <c r="Y430" s="340"/>
      <c r="Z430" s="340"/>
      <c r="AA430" s="340"/>
      <c r="AB430" s="340"/>
      <c r="AC430" s="340"/>
    </row>
    <row r="431" ht="18.75" customHeight="1">
      <c r="A431" s="340"/>
      <c r="B431" s="340"/>
      <c r="C431" s="340"/>
      <c r="D431" s="340"/>
      <c r="E431" s="340"/>
      <c r="F431" s="489"/>
      <c r="G431" s="489"/>
      <c r="H431" s="340"/>
      <c r="I431" s="340"/>
      <c r="J431" s="340"/>
      <c r="K431" s="340"/>
      <c r="L431" s="340"/>
      <c r="M431" s="340"/>
      <c r="N431" s="340"/>
      <c r="O431" s="340"/>
      <c r="P431" s="340"/>
      <c r="Q431" s="340"/>
      <c r="R431" s="340"/>
      <c r="S431" s="340"/>
      <c r="T431" s="340"/>
      <c r="U431" s="340"/>
      <c r="V431" s="340"/>
      <c r="W431" s="532"/>
      <c r="X431" s="340"/>
      <c r="Y431" s="340"/>
      <c r="Z431" s="340"/>
      <c r="AA431" s="340"/>
      <c r="AB431" s="340"/>
      <c r="AC431" s="340"/>
    </row>
    <row r="432" ht="18.75" customHeight="1">
      <c r="A432" s="340"/>
      <c r="B432" s="340"/>
      <c r="C432" s="340"/>
      <c r="D432" s="340"/>
      <c r="E432" s="340"/>
      <c r="F432" s="489"/>
      <c r="G432" s="489"/>
      <c r="H432" s="340"/>
      <c r="I432" s="340"/>
      <c r="J432" s="340"/>
      <c r="K432" s="340"/>
      <c r="L432" s="340"/>
      <c r="M432" s="340"/>
      <c r="N432" s="340"/>
      <c r="O432" s="340"/>
      <c r="P432" s="340"/>
      <c r="Q432" s="340"/>
      <c r="R432" s="340"/>
      <c r="S432" s="340"/>
      <c r="T432" s="340"/>
      <c r="U432" s="340"/>
      <c r="V432" s="340"/>
      <c r="W432" s="532"/>
      <c r="X432" s="340"/>
      <c r="Y432" s="340"/>
      <c r="Z432" s="340"/>
      <c r="AA432" s="340"/>
      <c r="AB432" s="340"/>
      <c r="AC432" s="340"/>
    </row>
    <row r="433" ht="18.75" customHeight="1">
      <c r="A433" s="340"/>
      <c r="B433" s="340"/>
      <c r="C433" s="340"/>
      <c r="D433" s="340"/>
      <c r="E433" s="340"/>
      <c r="F433" s="489"/>
      <c r="G433" s="489"/>
      <c r="H433" s="340"/>
      <c r="I433" s="340"/>
      <c r="J433" s="340"/>
      <c r="K433" s="340"/>
      <c r="L433" s="340"/>
      <c r="M433" s="340"/>
      <c r="N433" s="340"/>
      <c r="O433" s="340"/>
      <c r="P433" s="340"/>
      <c r="Q433" s="340"/>
      <c r="R433" s="340"/>
      <c r="S433" s="340"/>
      <c r="T433" s="340"/>
      <c r="U433" s="340"/>
      <c r="V433" s="340"/>
      <c r="W433" s="532"/>
      <c r="X433" s="340"/>
      <c r="Y433" s="340"/>
      <c r="Z433" s="340"/>
      <c r="AA433" s="340"/>
      <c r="AB433" s="340"/>
      <c r="AC433" s="340"/>
    </row>
    <row r="434" ht="18.75" customHeight="1">
      <c r="A434" s="340"/>
      <c r="B434" s="340"/>
      <c r="C434" s="340"/>
      <c r="D434" s="340"/>
      <c r="E434" s="340"/>
      <c r="F434" s="489"/>
      <c r="G434" s="489"/>
      <c r="H434" s="340"/>
      <c r="I434" s="340"/>
      <c r="J434" s="340"/>
      <c r="K434" s="340"/>
      <c r="L434" s="340"/>
      <c r="M434" s="340"/>
      <c r="N434" s="340"/>
      <c r="O434" s="340"/>
      <c r="P434" s="340"/>
      <c r="Q434" s="340"/>
      <c r="R434" s="340"/>
      <c r="S434" s="340"/>
      <c r="T434" s="340"/>
      <c r="U434" s="340"/>
      <c r="V434" s="340"/>
      <c r="W434" s="532"/>
      <c r="X434" s="340"/>
      <c r="Y434" s="340"/>
      <c r="Z434" s="340"/>
      <c r="AA434" s="340"/>
      <c r="AB434" s="340"/>
      <c r="AC434" s="340"/>
    </row>
    <row r="435" ht="18.75" customHeight="1">
      <c r="A435" s="340"/>
      <c r="B435" s="340"/>
      <c r="C435" s="340"/>
      <c r="D435" s="340"/>
      <c r="E435" s="340"/>
      <c r="F435" s="489"/>
      <c r="G435" s="489"/>
      <c r="H435" s="340"/>
      <c r="I435" s="340"/>
      <c r="J435" s="340"/>
      <c r="K435" s="340"/>
      <c r="L435" s="340"/>
      <c r="M435" s="340"/>
      <c r="N435" s="340"/>
      <c r="O435" s="340"/>
      <c r="P435" s="340"/>
      <c r="Q435" s="340"/>
      <c r="R435" s="340"/>
      <c r="S435" s="340"/>
      <c r="T435" s="340"/>
      <c r="U435" s="340"/>
      <c r="V435" s="340"/>
      <c r="W435" s="532"/>
      <c r="X435" s="340"/>
      <c r="Y435" s="340"/>
      <c r="Z435" s="340"/>
      <c r="AA435" s="340"/>
      <c r="AB435" s="340"/>
      <c r="AC435" s="340"/>
    </row>
    <row r="436" ht="18.75" customHeight="1">
      <c r="A436" s="340"/>
      <c r="B436" s="340"/>
      <c r="C436" s="340"/>
      <c r="D436" s="340"/>
      <c r="E436" s="340"/>
      <c r="F436" s="489"/>
      <c r="G436" s="489"/>
      <c r="H436" s="340"/>
      <c r="I436" s="340"/>
      <c r="J436" s="340"/>
      <c r="K436" s="340"/>
      <c r="L436" s="340"/>
      <c r="M436" s="340"/>
      <c r="N436" s="340"/>
      <c r="O436" s="340"/>
      <c r="P436" s="340"/>
      <c r="Q436" s="340"/>
      <c r="R436" s="340"/>
      <c r="S436" s="340"/>
      <c r="T436" s="340"/>
      <c r="U436" s="340"/>
      <c r="V436" s="340"/>
      <c r="W436" s="532"/>
      <c r="X436" s="340"/>
      <c r="Y436" s="340"/>
      <c r="Z436" s="340"/>
      <c r="AA436" s="340"/>
      <c r="AB436" s="340"/>
      <c r="AC436" s="340"/>
    </row>
    <row r="437" ht="18.75" customHeight="1">
      <c r="A437" s="340"/>
      <c r="B437" s="340"/>
      <c r="C437" s="340"/>
      <c r="D437" s="340"/>
      <c r="E437" s="340"/>
      <c r="F437" s="489"/>
      <c r="G437" s="489"/>
      <c r="H437" s="340"/>
      <c r="I437" s="340"/>
      <c r="J437" s="340"/>
      <c r="K437" s="340"/>
      <c r="L437" s="340"/>
      <c r="M437" s="340"/>
      <c r="N437" s="340"/>
      <c r="O437" s="340"/>
      <c r="P437" s="340"/>
      <c r="Q437" s="340"/>
      <c r="R437" s="340"/>
      <c r="S437" s="340"/>
      <c r="T437" s="340"/>
      <c r="U437" s="340"/>
      <c r="V437" s="340"/>
      <c r="W437" s="532"/>
      <c r="X437" s="340"/>
      <c r="Y437" s="340"/>
      <c r="Z437" s="340"/>
      <c r="AA437" s="340"/>
      <c r="AB437" s="340"/>
      <c r="AC437" s="340"/>
    </row>
    <row r="438" ht="18.75" customHeight="1">
      <c r="A438" s="340"/>
      <c r="B438" s="340"/>
      <c r="C438" s="340"/>
      <c r="D438" s="340"/>
      <c r="E438" s="340"/>
      <c r="F438" s="489"/>
      <c r="G438" s="489"/>
      <c r="H438" s="340"/>
      <c r="I438" s="340"/>
      <c r="J438" s="340"/>
      <c r="K438" s="340"/>
      <c r="L438" s="340"/>
      <c r="M438" s="340"/>
      <c r="N438" s="340"/>
      <c r="O438" s="340"/>
      <c r="P438" s="340"/>
      <c r="Q438" s="340"/>
      <c r="R438" s="340"/>
      <c r="S438" s="340"/>
      <c r="T438" s="340"/>
      <c r="U438" s="340"/>
      <c r="V438" s="340"/>
      <c r="W438" s="532"/>
      <c r="X438" s="340"/>
      <c r="Y438" s="340"/>
      <c r="Z438" s="340"/>
      <c r="AA438" s="340"/>
      <c r="AB438" s="340"/>
      <c r="AC438" s="340"/>
    </row>
    <row r="439" ht="18.75" customHeight="1">
      <c r="A439" s="340"/>
      <c r="B439" s="340"/>
      <c r="C439" s="340"/>
      <c r="D439" s="340"/>
      <c r="E439" s="340"/>
      <c r="F439" s="489"/>
      <c r="G439" s="489"/>
      <c r="H439" s="340"/>
      <c r="I439" s="340"/>
      <c r="J439" s="340"/>
      <c r="K439" s="340"/>
      <c r="L439" s="340"/>
      <c r="M439" s="340"/>
      <c r="N439" s="340"/>
      <c r="O439" s="340"/>
      <c r="P439" s="340"/>
      <c r="Q439" s="340"/>
      <c r="R439" s="340"/>
      <c r="S439" s="340"/>
      <c r="T439" s="340"/>
      <c r="U439" s="340"/>
      <c r="V439" s="340"/>
      <c r="W439" s="532"/>
      <c r="X439" s="340"/>
      <c r="Y439" s="340"/>
      <c r="Z439" s="340"/>
      <c r="AA439" s="340"/>
      <c r="AB439" s="340"/>
      <c r="AC439" s="340"/>
    </row>
    <row r="440" ht="18.75" customHeight="1">
      <c r="A440" s="340"/>
      <c r="B440" s="340"/>
      <c r="C440" s="340"/>
      <c r="D440" s="340"/>
      <c r="E440" s="340"/>
      <c r="F440" s="489"/>
      <c r="G440" s="489"/>
      <c r="H440" s="340"/>
      <c r="I440" s="340"/>
      <c r="J440" s="340"/>
      <c r="K440" s="340"/>
      <c r="L440" s="340"/>
      <c r="M440" s="340"/>
      <c r="N440" s="340"/>
      <c r="O440" s="340"/>
      <c r="P440" s="340"/>
      <c r="Q440" s="340"/>
      <c r="R440" s="340"/>
      <c r="S440" s="340"/>
      <c r="T440" s="340"/>
      <c r="U440" s="340"/>
      <c r="V440" s="340"/>
      <c r="W440" s="532"/>
      <c r="X440" s="340"/>
      <c r="Y440" s="340"/>
      <c r="Z440" s="340"/>
      <c r="AA440" s="340"/>
      <c r="AB440" s="340"/>
      <c r="AC440" s="340"/>
    </row>
    <row r="441" ht="18.75" customHeight="1">
      <c r="A441" s="340"/>
      <c r="B441" s="340"/>
      <c r="C441" s="340"/>
      <c r="D441" s="340"/>
      <c r="E441" s="340"/>
      <c r="F441" s="489"/>
      <c r="G441" s="489"/>
      <c r="H441" s="340"/>
      <c r="I441" s="340"/>
      <c r="J441" s="340"/>
      <c r="K441" s="340"/>
      <c r="L441" s="340"/>
      <c r="M441" s="340"/>
      <c r="N441" s="340"/>
      <c r="O441" s="340"/>
      <c r="P441" s="340"/>
      <c r="Q441" s="340"/>
      <c r="R441" s="340"/>
      <c r="S441" s="340"/>
      <c r="T441" s="340"/>
      <c r="U441" s="340"/>
      <c r="V441" s="340"/>
      <c r="W441" s="532"/>
      <c r="X441" s="340"/>
      <c r="Y441" s="340"/>
      <c r="Z441" s="340"/>
      <c r="AA441" s="340"/>
      <c r="AB441" s="340"/>
      <c r="AC441" s="340"/>
    </row>
    <row r="442" ht="18.75" customHeight="1">
      <c r="A442" s="340"/>
      <c r="B442" s="340"/>
      <c r="C442" s="340"/>
      <c r="D442" s="340"/>
      <c r="E442" s="340"/>
      <c r="F442" s="489"/>
      <c r="G442" s="489"/>
      <c r="H442" s="340"/>
      <c r="I442" s="340"/>
      <c r="J442" s="340"/>
      <c r="K442" s="340"/>
      <c r="L442" s="340"/>
      <c r="M442" s="340"/>
      <c r="N442" s="340"/>
      <c r="O442" s="340"/>
      <c r="P442" s="340"/>
      <c r="Q442" s="340"/>
      <c r="R442" s="340"/>
      <c r="S442" s="340"/>
      <c r="T442" s="340"/>
      <c r="U442" s="340"/>
      <c r="V442" s="340"/>
      <c r="W442" s="532"/>
      <c r="X442" s="340"/>
      <c r="Y442" s="340"/>
      <c r="Z442" s="340"/>
      <c r="AA442" s="340"/>
      <c r="AB442" s="340"/>
      <c r="AC442" s="340"/>
    </row>
    <row r="443" ht="18.75" customHeight="1">
      <c r="A443" s="340"/>
      <c r="B443" s="340"/>
      <c r="C443" s="340"/>
      <c r="D443" s="340"/>
      <c r="E443" s="340"/>
      <c r="F443" s="489"/>
      <c r="G443" s="489"/>
      <c r="H443" s="340"/>
      <c r="I443" s="340"/>
      <c r="J443" s="340"/>
      <c r="K443" s="340"/>
      <c r="L443" s="340"/>
      <c r="M443" s="340"/>
      <c r="N443" s="340"/>
      <c r="O443" s="340"/>
      <c r="P443" s="340"/>
      <c r="Q443" s="340"/>
      <c r="R443" s="340"/>
      <c r="S443" s="340"/>
      <c r="T443" s="340"/>
      <c r="U443" s="340"/>
      <c r="V443" s="340"/>
      <c r="W443" s="532"/>
      <c r="X443" s="340"/>
      <c r="Y443" s="340"/>
      <c r="Z443" s="340"/>
      <c r="AA443" s="340"/>
      <c r="AB443" s="340"/>
      <c r="AC443" s="340"/>
    </row>
    <row r="444" ht="18.75" customHeight="1">
      <c r="A444" s="340"/>
      <c r="B444" s="340"/>
      <c r="C444" s="340"/>
      <c r="D444" s="340"/>
      <c r="E444" s="340"/>
      <c r="F444" s="489"/>
      <c r="G444" s="489"/>
      <c r="H444" s="340"/>
      <c r="I444" s="340"/>
      <c r="J444" s="340"/>
      <c r="K444" s="340"/>
      <c r="L444" s="340"/>
      <c r="M444" s="340"/>
      <c r="N444" s="340"/>
      <c r="O444" s="340"/>
      <c r="P444" s="340"/>
      <c r="Q444" s="340"/>
      <c r="R444" s="340"/>
      <c r="S444" s="340"/>
      <c r="T444" s="340"/>
      <c r="U444" s="340"/>
      <c r="V444" s="340"/>
      <c r="W444" s="532"/>
      <c r="X444" s="340"/>
      <c r="Y444" s="340"/>
      <c r="Z444" s="340"/>
      <c r="AA444" s="340"/>
      <c r="AB444" s="340"/>
      <c r="AC444" s="340"/>
    </row>
    <row r="445" ht="18.75" customHeight="1">
      <c r="A445" s="340"/>
      <c r="B445" s="340"/>
      <c r="C445" s="340"/>
      <c r="D445" s="340"/>
      <c r="E445" s="340"/>
      <c r="F445" s="489"/>
      <c r="G445" s="489"/>
      <c r="H445" s="340"/>
      <c r="I445" s="340"/>
      <c r="J445" s="340"/>
      <c r="K445" s="340"/>
      <c r="L445" s="340"/>
      <c r="M445" s="340"/>
      <c r="N445" s="340"/>
      <c r="O445" s="340"/>
      <c r="P445" s="340"/>
      <c r="Q445" s="340"/>
      <c r="R445" s="340"/>
      <c r="S445" s="340"/>
      <c r="T445" s="340"/>
      <c r="U445" s="340"/>
      <c r="V445" s="340"/>
      <c r="W445" s="532"/>
      <c r="X445" s="340"/>
      <c r="Y445" s="340"/>
      <c r="Z445" s="340"/>
      <c r="AA445" s="340"/>
      <c r="AB445" s="340"/>
      <c r="AC445" s="340"/>
    </row>
    <row r="446" ht="18.75" customHeight="1">
      <c r="A446" s="340"/>
      <c r="B446" s="340"/>
      <c r="C446" s="340"/>
      <c r="D446" s="340"/>
      <c r="E446" s="340"/>
      <c r="F446" s="489"/>
      <c r="G446" s="489"/>
      <c r="H446" s="340"/>
      <c r="I446" s="340"/>
      <c r="J446" s="340"/>
      <c r="K446" s="340"/>
      <c r="L446" s="340"/>
      <c r="M446" s="340"/>
      <c r="N446" s="340"/>
      <c r="O446" s="340"/>
      <c r="P446" s="340"/>
      <c r="Q446" s="340"/>
      <c r="R446" s="340"/>
      <c r="S446" s="340"/>
      <c r="T446" s="340"/>
      <c r="U446" s="340"/>
      <c r="V446" s="340"/>
      <c r="W446" s="532"/>
      <c r="X446" s="340"/>
      <c r="Y446" s="340"/>
      <c r="Z446" s="340"/>
      <c r="AA446" s="340"/>
      <c r="AB446" s="340"/>
      <c r="AC446" s="340"/>
    </row>
    <row r="447" ht="18.75" customHeight="1">
      <c r="A447" s="340"/>
      <c r="B447" s="340"/>
      <c r="C447" s="340"/>
      <c r="D447" s="340"/>
      <c r="E447" s="340"/>
      <c r="F447" s="489"/>
      <c r="G447" s="489"/>
      <c r="H447" s="340"/>
      <c r="I447" s="340"/>
      <c r="J447" s="340"/>
      <c r="K447" s="340"/>
      <c r="L447" s="340"/>
      <c r="M447" s="340"/>
      <c r="N447" s="340"/>
      <c r="O447" s="340"/>
      <c r="P447" s="340"/>
      <c r="Q447" s="340"/>
      <c r="R447" s="340"/>
      <c r="S447" s="340"/>
      <c r="T447" s="340"/>
      <c r="U447" s="340"/>
      <c r="V447" s="340"/>
      <c r="W447" s="532"/>
      <c r="X447" s="340"/>
      <c r="Y447" s="340"/>
      <c r="Z447" s="340"/>
      <c r="AA447" s="340"/>
      <c r="AB447" s="340"/>
      <c r="AC447" s="340"/>
    </row>
    <row r="448" ht="18.75" customHeight="1">
      <c r="A448" s="340"/>
      <c r="B448" s="340"/>
      <c r="C448" s="340"/>
      <c r="D448" s="340"/>
      <c r="E448" s="340"/>
      <c r="F448" s="489"/>
      <c r="G448" s="489"/>
      <c r="H448" s="340"/>
      <c r="I448" s="340"/>
      <c r="J448" s="340"/>
      <c r="K448" s="340"/>
      <c r="L448" s="340"/>
      <c r="M448" s="340"/>
      <c r="N448" s="340"/>
      <c r="O448" s="340"/>
      <c r="P448" s="340"/>
      <c r="Q448" s="340"/>
      <c r="R448" s="340"/>
      <c r="S448" s="340"/>
      <c r="T448" s="340"/>
      <c r="U448" s="340"/>
      <c r="V448" s="340"/>
      <c r="W448" s="532"/>
      <c r="X448" s="340"/>
      <c r="Y448" s="340"/>
      <c r="Z448" s="340"/>
      <c r="AA448" s="340"/>
      <c r="AB448" s="340"/>
      <c r="AC448" s="340"/>
    </row>
    <row r="449" ht="18.75" customHeight="1">
      <c r="A449" s="340"/>
      <c r="B449" s="340"/>
      <c r="C449" s="340"/>
      <c r="D449" s="340"/>
      <c r="E449" s="340"/>
      <c r="F449" s="489"/>
      <c r="G449" s="489"/>
      <c r="H449" s="340"/>
      <c r="I449" s="340"/>
      <c r="J449" s="340"/>
      <c r="K449" s="340"/>
      <c r="L449" s="340"/>
      <c r="M449" s="340"/>
      <c r="N449" s="340"/>
      <c r="O449" s="340"/>
      <c r="P449" s="340"/>
      <c r="Q449" s="340"/>
      <c r="R449" s="340"/>
      <c r="S449" s="340"/>
      <c r="T449" s="340"/>
      <c r="U449" s="340"/>
      <c r="V449" s="340"/>
      <c r="W449" s="532"/>
      <c r="X449" s="340"/>
      <c r="Y449" s="340"/>
      <c r="Z449" s="340"/>
      <c r="AA449" s="340"/>
      <c r="AB449" s="340"/>
      <c r="AC449" s="340"/>
    </row>
    <row r="450" ht="18.75" customHeight="1">
      <c r="A450" s="340"/>
      <c r="B450" s="340"/>
      <c r="C450" s="340"/>
      <c r="D450" s="340"/>
      <c r="E450" s="340"/>
      <c r="F450" s="489"/>
      <c r="G450" s="489"/>
      <c r="H450" s="340"/>
      <c r="I450" s="340"/>
      <c r="J450" s="340"/>
      <c r="K450" s="340"/>
      <c r="L450" s="340"/>
      <c r="M450" s="340"/>
      <c r="N450" s="340"/>
      <c r="O450" s="340"/>
      <c r="P450" s="340"/>
      <c r="Q450" s="340"/>
      <c r="R450" s="340"/>
      <c r="S450" s="340"/>
      <c r="T450" s="340"/>
      <c r="U450" s="340"/>
      <c r="V450" s="340"/>
      <c r="W450" s="532"/>
      <c r="X450" s="340"/>
      <c r="Y450" s="340"/>
      <c r="Z450" s="340"/>
      <c r="AA450" s="340"/>
      <c r="AB450" s="340"/>
      <c r="AC450" s="340"/>
    </row>
    <row r="451" ht="18.75" customHeight="1">
      <c r="A451" s="340"/>
      <c r="B451" s="340"/>
      <c r="C451" s="340"/>
      <c r="D451" s="340"/>
      <c r="E451" s="340"/>
      <c r="F451" s="489"/>
      <c r="G451" s="489"/>
      <c r="H451" s="340"/>
      <c r="I451" s="340"/>
      <c r="J451" s="340"/>
      <c r="K451" s="340"/>
      <c r="L451" s="340"/>
      <c r="M451" s="340"/>
      <c r="N451" s="340"/>
      <c r="O451" s="340"/>
      <c r="P451" s="340"/>
      <c r="Q451" s="340"/>
      <c r="R451" s="340"/>
      <c r="S451" s="340"/>
      <c r="T451" s="340"/>
      <c r="U451" s="340"/>
      <c r="V451" s="340"/>
      <c r="W451" s="532"/>
      <c r="X451" s="340"/>
      <c r="Y451" s="340"/>
      <c r="Z451" s="340"/>
      <c r="AA451" s="340"/>
      <c r="AB451" s="340"/>
      <c r="AC451" s="340"/>
    </row>
    <row r="452" ht="18.75" customHeight="1">
      <c r="A452" s="340"/>
      <c r="B452" s="340"/>
      <c r="C452" s="340"/>
      <c r="D452" s="340"/>
      <c r="E452" s="340"/>
      <c r="F452" s="489"/>
      <c r="G452" s="489"/>
      <c r="H452" s="340"/>
      <c r="I452" s="340"/>
      <c r="J452" s="340"/>
      <c r="K452" s="340"/>
      <c r="L452" s="340"/>
      <c r="M452" s="340"/>
      <c r="N452" s="340"/>
      <c r="O452" s="340"/>
      <c r="P452" s="340"/>
      <c r="Q452" s="340"/>
      <c r="R452" s="340"/>
      <c r="S452" s="340"/>
      <c r="T452" s="340"/>
      <c r="U452" s="340"/>
      <c r="V452" s="340"/>
      <c r="W452" s="532"/>
      <c r="X452" s="340"/>
      <c r="Y452" s="340"/>
      <c r="Z452" s="340"/>
      <c r="AA452" s="340"/>
      <c r="AB452" s="340"/>
      <c r="AC452" s="340"/>
    </row>
    <row r="453" ht="18.75" customHeight="1">
      <c r="A453" s="340"/>
      <c r="B453" s="340"/>
      <c r="C453" s="340"/>
      <c r="D453" s="340"/>
      <c r="E453" s="340"/>
      <c r="F453" s="489"/>
      <c r="G453" s="489"/>
      <c r="H453" s="340"/>
      <c r="I453" s="340"/>
      <c r="J453" s="340"/>
      <c r="K453" s="340"/>
      <c r="L453" s="340"/>
      <c r="M453" s="340"/>
      <c r="N453" s="340"/>
      <c r="O453" s="340"/>
      <c r="P453" s="340"/>
      <c r="Q453" s="340"/>
      <c r="R453" s="340"/>
      <c r="S453" s="340"/>
      <c r="T453" s="340"/>
      <c r="U453" s="340"/>
      <c r="V453" s="340"/>
      <c r="W453" s="532"/>
      <c r="X453" s="340"/>
      <c r="Y453" s="340"/>
      <c r="Z453" s="340"/>
      <c r="AA453" s="340"/>
      <c r="AB453" s="340"/>
      <c r="AC453" s="340"/>
    </row>
    <row r="454" ht="18.75" customHeight="1">
      <c r="A454" s="340"/>
      <c r="B454" s="340"/>
      <c r="C454" s="340"/>
      <c r="D454" s="340"/>
      <c r="E454" s="340"/>
      <c r="F454" s="489"/>
      <c r="G454" s="489"/>
      <c r="H454" s="340"/>
      <c r="I454" s="340"/>
      <c r="J454" s="340"/>
      <c r="K454" s="340"/>
      <c r="L454" s="340"/>
      <c r="M454" s="340"/>
      <c r="N454" s="340"/>
      <c r="O454" s="340"/>
      <c r="P454" s="340"/>
      <c r="Q454" s="340"/>
      <c r="R454" s="340"/>
      <c r="S454" s="340"/>
      <c r="T454" s="340"/>
      <c r="U454" s="340"/>
      <c r="V454" s="340"/>
      <c r="W454" s="532"/>
      <c r="X454" s="340"/>
      <c r="Y454" s="340"/>
      <c r="Z454" s="340"/>
      <c r="AA454" s="340"/>
      <c r="AB454" s="340"/>
      <c r="AC454" s="340"/>
    </row>
    <row r="455" ht="18.75" customHeight="1">
      <c r="A455" s="340"/>
      <c r="B455" s="340"/>
      <c r="C455" s="340"/>
      <c r="D455" s="340"/>
      <c r="E455" s="340"/>
      <c r="F455" s="489"/>
      <c r="G455" s="489"/>
      <c r="H455" s="340"/>
      <c r="I455" s="340"/>
      <c r="J455" s="340"/>
      <c r="K455" s="340"/>
      <c r="L455" s="340"/>
      <c r="M455" s="340"/>
      <c r="N455" s="340"/>
      <c r="O455" s="340"/>
      <c r="P455" s="340"/>
      <c r="Q455" s="340"/>
      <c r="R455" s="340"/>
      <c r="S455" s="340"/>
      <c r="T455" s="340"/>
      <c r="U455" s="340"/>
      <c r="V455" s="340"/>
      <c r="W455" s="532"/>
      <c r="X455" s="340"/>
      <c r="Y455" s="340"/>
      <c r="Z455" s="340"/>
      <c r="AA455" s="340"/>
      <c r="AB455" s="340"/>
      <c r="AC455" s="340"/>
    </row>
    <row r="456" ht="18.75" customHeight="1">
      <c r="A456" s="340"/>
      <c r="B456" s="340"/>
      <c r="C456" s="340"/>
      <c r="D456" s="340"/>
      <c r="E456" s="340"/>
      <c r="F456" s="489"/>
      <c r="G456" s="489"/>
      <c r="H456" s="340"/>
      <c r="I456" s="340"/>
      <c r="J456" s="340"/>
      <c r="K456" s="340"/>
      <c r="L456" s="340"/>
      <c r="M456" s="340"/>
      <c r="N456" s="340"/>
      <c r="O456" s="340"/>
      <c r="P456" s="340"/>
      <c r="Q456" s="340"/>
      <c r="R456" s="340"/>
      <c r="S456" s="340"/>
      <c r="T456" s="340"/>
      <c r="U456" s="340"/>
      <c r="V456" s="340"/>
      <c r="W456" s="532"/>
      <c r="X456" s="340"/>
      <c r="Y456" s="340"/>
      <c r="Z456" s="340"/>
      <c r="AA456" s="340"/>
      <c r="AB456" s="340"/>
      <c r="AC456" s="340"/>
    </row>
    <row r="457" ht="18.75" customHeight="1">
      <c r="A457" s="340"/>
      <c r="B457" s="340"/>
      <c r="C457" s="340"/>
      <c r="D457" s="340"/>
      <c r="E457" s="340"/>
      <c r="F457" s="489"/>
      <c r="G457" s="489"/>
      <c r="H457" s="340"/>
      <c r="I457" s="340"/>
      <c r="J457" s="340"/>
      <c r="K457" s="340"/>
      <c r="L457" s="340"/>
      <c r="M457" s="340"/>
      <c r="N457" s="340"/>
      <c r="O457" s="340"/>
      <c r="P457" s="340"/>
      <c r="Q457" s="340"/>
      <c r="R457" s="340"/>
      <c r="S457" s="340"/>
      <c r="T457" s="340"/>
      <c r="U457" s="340"/>
      <c r="V457" s="340"/>
      <c r="W457" s="532"/>
      <c r="X457" s="340"/>
      <c r="Y457" s="340"/>
      <c r="Z457" s="340"/>
      <c r="AA457" s="340"/>
      <c r="AB457" s="340"/>
      <c r="AC457" s="340"/>
    </row>
    <row r="458" ht="18.75" customHeight="1">
      <c r="A458" s="340"/>
      <c r="B458" s="340"/>
      <c r="C458" s="340"/>
      <c r="D458" s="340"/>
      <c r="E458" s="340"/>
      <c r="F458" s="489"/>
      <c r="G458" s="489"/>
      <c r="H458" s="340"/>
      <c r="I458" s="340"/>
      <c r="J458" s="340"/>
      <c r="K458" s="340"/>
      <c r="L458" s="340"/>
      <c r="M458" s="340"/>
      <c r="N458" s="340"/>
      <c r="O458" s="340"/>
      <c r="P458" s="340"/>
      <c r="Q458" s="340"/>
      <c r="R458" s="340"/>
      <c r="S458" s="340"/>
      <c r="T458" s="340"/>
      <c r="U458" s="340"/>
      <c r="V458" s="340"/>
      <c r="W458" s="532"/>
      <c r="X458" s="340"/>
      <c r="Y458" s="340"/>
      <c r="Z458" s="340"/>
      <c r="AA458" s="340"/>
      <c r="AB458" s="340"/>
      <c r="AC458" s="340"/>
    </row>
    <row r="459" ht="18.75" customHeight="1">
      <c r="A459" s="340"/>
      <c r="B459" s="340"/>
      <c r="C459" s="340"/>
      <c r="D459" s="340"/>
      <c r="E459" s="340"/>
      <c r="F459" s="489"/>
      <c r="G459" s="489"/>
      <c r="H459" s="340"/>
      <c r="I459" s="340"/>
      <c r="J459" s="340"/>
      <c r="K459" s="340"/>
      <c r="L459" s="340"/>
      <c r="M459" s="340"/>
      <c r="N459" s="340"/>
      <c r="O459" s="340"/>
      <c r="P459" s="340"/>
      <c r="Q459" s="340"/>
      <c r="R459" s="340"/>
      <c r="S459" s="340"/>
      <c r="T459" s="340"/>
      <c r="U459" s="340"/>
      <c r="V459" s="340"/>
      <c r="W459" s="532"/>
      <c r="X459" s="340"/>
      <c r="Y459" s="340"/>
      <c r="Z459" s="340"/>
      <c r="AA459" s="340"/>
      <c r="AB459" s="340"/>
      <c r="AC459" s="340"/>
    </row>
    <row r="460" ht="18.75" customHeight="1">
      <c r="A460" s="340"/>
      <c r="B460" s="340"/>
      <c r="C460" s="340"/>
      <c r="D460" s="340"/>
      <c r="E460" s="340"/>
      <c r="F460" s="489"/>
      <c r="G460" s="489"/>
      <c r="H460" s="340"/>
      <c r="I460" s="340"/>
      <c r="J460" s="340"/>
      <c r="K460" s="340"/>
      <c r="L460" s="340"/>
      <c r="M460" s="340"/>
      <c r="N460" s="340"/>
      <c r="O460" s="340"/>
      <c r="P460" s="340"/>
      <c r="Q460" s="340"/>
      <c r="R460" s="340"/>
      <c r="S460" s="340"/>
      <c r="T460" s="340"/>
      <c r="U460" s="340"/>
      <c r="V460" s="340"/>
      <c r="W460" s="532"/>
      <c r="X460" s="340"/>
      <c r="Y460" s="340"/>
      <c r="Z460" s="340"/>
      <c r="AA460" s="340"/>
      <c r="AB460" s="340"/>
      <c r="AC460" s="340"/>
    </row>
    <row r="461" ht="18.75" customHeight="1">
      <c r="A461" s="340"/>
      <c r="B461" s="340"/>
      <c r="C461" s="340"/>
      <c r="D461" s="340"/>
      <c r="E461" s="340"/>
      <c r="F461" s="489"/>
      <c r="G461" s="489"/>
      <c r="H461" s="340"/>
      <c r="I461" s="340"/>
      <c r="J461" s="340"/>
      <c r="K461" s="340"/>
      <c r="L461" s="340"/>
      <c r="M461" s="340"/>
      <c r="N461" s="340"/>
      <c r="O461" s="340"/>
      <c r="P461" s="340"/>
      <c r="Q461" s="340"/>
      <c r="R461" s="340"/>
      <c r="S461" s="340"/>
      <c r="T461" s="340"/>
      <c r="U461" s="340"/>
      <c r="V461" s="340"/>
      <c r="W461" s="532"/>
      <c r="X461" s="340"/>
      <c r="Y461" s="340"/>
      <c r="Z461" s="340"/>
      <c r="AA461" s="340"/>
      <c r="AB461" s="340"/>
      <c r="AC461" s="340"/>
    </row>
    <row r="462" ht="18.75" customHeight="1">
      <c r="A462" s="340"/>
      <c r="B462" s="340"/>
      <c r="C462" s="340"/>
      <c r="D462" s="340"/>
      <c r="E462" s="340"/>
      <c r="F462" s="489"/>
      <c r="G462" s="489"/>
      <c r="H462" s="340"/>
      <c r="I462" s="340"/>
      <c r="J462" s="340"/>
      <c r="K462" s="340"/>
      <c r="L462" s="340"/>
      <c r="M462" s="340"/>
      <c r="N462" s="340"/>
      <c r="O462" s="340"/>
      <c r="P462" s="340"/>
      <c r="Q462" s="340"/>
      <c r="R462" s="340"/>
      <c r="S462" s="340"/>
      <c r="T462" s="340"/>
      <c r="U462" s="340"/>
      <c r="V462" s="340"/>
      <c r="W462" s="532"/>
      <c r="X462" s="340"/>
      <c r="Y462" s="340"/>
      <c r="Z462" s="340"/>
      <c r="AA462" s="340"/>
      <c r="AB462" s="340"/>
      <c r="AC462" s="340"/>
    </row>
    <row r="463" ht="18.75" customHeight="1">
      <c r="A463" s="340"/>
      <c r="B463" s="340"/>
      <c r="C463" s="340"/>
      <c r="D463" s="340"/>
      <c r="E463" s="340"/>
      <c r="F463" s="489"/>
      <c r="G463" s="489"/>
      <c r="H463" s="340"/>
      <c r="I463" s="340"/>
      <c r="J463" s="340"/>
      <c r="K463" s="340"/>
      <c r="L463" s="340"/>
      <c r="M463" s="340"/>
      <c r="N463" s="340"/>
      <c r="O463" s="340"/>
      <c r="P463" s="340"/>
      <c r="Q463" s="340"/>
      <c r="R463" s="340"/>
      <c r="S463" s="340"/>
      <c r="T463" s="340"/>
      <c r="U463" s="340"/>
      <c r="V463" s="340"/>
      <c r="W463" s="532"/>
      <c r="X463" s="340"/>
      <c r="Y463" s="340"/>
      <c r="Z463" s="340"/>
      <c r="AA463" s="340"/>
      <c r="AB463" s="340"/>
      <c r="AC463" s="340"/>
    </row>
    <row r="464" ht="18.75" customHeight="1">
      <c r="A464" s="340"/>
      <c r="B464" s="340"/>
      <c r="C464" s="340"/>
      <c r="D464" s="340"/>
      <c r="E464" s="340"/>
      <c r="F464" s="489"/>
      <c r="G464" s="489"/>
      <c r="H464" s="340"/>
      <c r="I464" s="340"/>
      <c r="J464" s="340"/>
      <c r="K464" s="340"/>
      <c r="L464" s="340"/>
      <c r="M464" s="340"/>
      <c r="N464" s="340"/>
      <c r="O464" s="340"/>
      <c r="P464" s="340"/>
      <c r="Q464" s="340"/>
      <c r="R464" s="340"/>
      <c r="S464" s="340"/>
      <c r="T464" s="340"/>
      <c r="U464" s="340"/>
      <c r="V464" s="340"/>
      <c r="W464" s="532"/>
      <c r="X464" s="340"/>
      <c r="Y464" s="340"/>
      <c r="Z464" s="340"/>
      <c r="AA464" s="340"/>
      <c r="AB464" s="340"/>
      <c r="AC464" s="340"/>
    </row>
    <row r="465" ht="18.75" customHeight="1">
      <c r="A465" s="340"/>
      <c r="B465" s="340"/>
      <c r="C465" s="340"/>
      <c r="D465" s="340"/>
      <c r="E465" s="340"/>
      <c r="F465" s="489"/>
      <c r="G465" s="489"/>
      <c r="H465" s="340"/>
      <c r="I465" s="340"/>
      <c r="J465" s="340"/>
      <c r="K465" s="340"/>
      <c r="L465" s="340"/>
      <c r="M465" s="340"/>
      <c r="N465" s="340"/>
      <c r="O465" s="340"/>
      <c r="P465" s="340"/>
      <c r="Q465" s="340"/>
      <c r="R465" s="340"/>
      <c r="S465" s="340"/>
      <c r="T465" s="340"/>
      <c r="U465" s="340"/>
      <c r="V465" s="340"/>
      <c r="W465" s="532"/>
      <c r="X465" s="340"/>
      <c r="Y465" s="340"/>
      <c r="Z465" s="340"/>
      <c r="AA465" s="340"/>
      <c r="AB465" s="340"/>
      <c r="AC465" s="340"/>
    </row>
    <row r="466" ht="18.75" customHeight="1">
      <c r="A466" s="340"/>
      <c r="B466" s="340"/>
      <c r="C466" s="340"/>
      <c r="D466" s="340"/>
      <c r="E466" s="340"/>
      <c r="F466" s="489"/>
      <c r="G466" s="489"/>
      <c r="H466" s="340"/>
      <c r="I466" s="340"/>
      <c r="J466" s="340"/>
      <c r="K466" s="340"/>
      <c r="L466" s="340"/>
      <c r="M466" s="340"/>
      <c r="N466" s="340"/>
      <c r="O466" s="340"/>
      <c r="P466" s="340"/>
      <c r="Q466" s="340"/>
      <c r="R466" s="340"/>
      <c r="S466" s="340"/>
      <c r="T466" s="340"/>
      <c r="U466" s="340"/>
      <c r="V466" s="340"/>
      <c r="W466" s="532"/>
      <c r="X466" s="340"/>
      <c r="Y466" s="340"/>
      <c r="Z466" s="340"/>
      <c r="AA466" s="340"/>
      <c r="AB466" s="340"/>
      <c r="AC466" s="340"/>
    </row>
    <row r="467" ht="18.75" customHeight="1">
      <c r="A467" s="340"/>
      <c r="B467" s="340"/>
      <c r="C467" s="340"/>
      <c r="D467" s="340"/>
      <c r="E467" s="340"/>
      <c r="F467" s="489"/>
      <c r="G467" s="489"/>
      <c r="H467" s="340"/>
      <c r="I467" s="340"/>
      <c r="J467" s="340"/>
      <c r="K467" s="340"/>
      <c r="L467" s="340"/>
      <c r="M467" s="340"/>
      <c r="N467" s="340"/>
      <c r="O467" s="340"/>
      <c r="P467" s="340"/>
      <c r="Q467" s="340"/>
      <c r="R467" s="340"/>
      <c r="S467" s="340"/>
      <c r="T467" s="340"/>
      <c r="U467" s="340"/>
      <c r="V467" s="340"/>
      <c r="W467" s="532"/>
      <c r="X467" s="340"/>
      <c r="Y467" s="340"/>
      <c r="Z467" s="340"/>
      <c r="AA467" s="340"/>
      <c r="AB467" s="340"/>
      <c r="AC467" s="340"/>
    </row>
    <row r="468" ht="18.75" customHeight="1">
      <c r="A468" s="340"/>
      <c r="B468" s="340"/>
      <c r="C468" s="340"/>
      <c r="D468" s="340"/>
      <c r="E468" s="340"/>
      <c r="F468" s="489"/>
      <c r="G468" s="489"/>
      <c r="H468" s="340"/>
      <c r="I468" s="340"/>
      <c r="J468" s="340"/>
      <c r="K468" s="340"/>
      <c r="L468" s="340"/>
      <c r="M468" s="340"/>
      <c r="N468" s="340"/>
      <c r="O468" s="340"/>
      <c r="P468" s="340"/>
      <c r="Q468" s="340"/>
      <c r="R468" s="340"/>
      <c r="S468" s="340"/>
      <c r="T468" s="340"/>
      <c r="U468" s="340"/>
      <c r="V468" s="340"/>
      <c r="W468" s="532"/>
      <c r="X468" s="340"/>
      <c r="Y468" s="340"/>
      <c r="Z468" s="340"/>
      <c r="AA468" s="340"/>
      <c r="AB468" s="340"/>
      <c r="AC468" s="340"/>
    </row>
    <row r="469" ht="18.75" customHeight="1">
      <c r="A469" s="340"/>
      <c r="B469" s="340"/>
      <c r="C469" s="340"/>
      <c r="D469" s="340"/>
      <c r="E469" s="340"/>
      <c r="F469" s="489"/>
      <c r="G469" s="489"/>
      <c r="H469" s="340"/>
      <c r="I469" s="340"/>
      <c r="J469" s="340"/>
      <c r="K469" s="340"/>
      <c r="L469" s="340"/>
      <c r="M469" s="340"/>
      <c r="N469" s="340"/>
      <c r="O469" s="340"/>
      <c r="P469" s="340"/>
      <c r="Q469" s="340"/>
      <c r="R469" s="340"/>
      <c r="S469" s="340"/>
      <c r="T469" s="340"/>
      <c r="U469" s="340"/>
      <c r="V469" s="340"/>
      <c r="W469" s="532"/>
      <c r="X469" s="340"/>
      <c r="Y469" s="340"/>
      <c r="Z469" s="340"/>
      <c r="AA469" s="340"/>
      <c r="AB469" s="340"/>
      <c r="AC469" s="340"/>
    </row>
    <row r="470" ht="18.75" customHeight="1">
      <c r="A470" s="340"/>
      <c r="B470" s="340"/>
      <c r="C470" s="340"/>
      <c r="D470" s="340"/>
      <c r="E470" s="340"/>
      <c r="F470" s="489"/>
      <c r="G470" s="489"/>
      <c r="H470" s="340"/>
      <c r="I470" s="340"/>
      <c r="J470" s="340"/>
      <c r="K470" s="340"/>
      <c r="L470" s="340"/>
      <c r="M470" s="340"/>
      <c r="N470" s="340"/>
      <c r="O470" s="340"/>
      <c r="P470" s="340"/>
      <c r="Q470" s="340"/>
      <c r="R470" s="340"/>
      <c r="S470" s="340"/>
      <c r="T470" s="340"/>
      <c r="U470" s="340"/>
      <c r="V470" s="340"/>
      <c r="W470" s="532"/>
      <c r="X470" s="340"/>
      <c r="Y470" s="340"/>
      <c r="Z470" s="340"/>
      <c r="AA470" s="340"/>
      <c r="AB470" s="340"/>
      <c r="AC470" s="340"/>
    </row>
    <row r="471" ht="18.75" customHeight="1">
      <c r="A471" s="340"/>
      <c r="B471" s="340"/>
      <c r="C471" s="340"/>
      <c r="D471" s="340"/>
      <c r="E471" s="340"/>
      <c r="F471" s="489"/>
      <c r="G471" s="489"/>
      <c r="H471" s="340"/>
      <c r="I471" s="340"/>
      <c r="J471" s="340"/>
      <c r="K471" s="340"/>
      <c r="L471" s="340"/>
      <c r="M471" s="340"/>
      <c r="N471" s="340"/>
      <c r="O471" s="340"/>
      <c r="P471" s="340"/>
      <c r="Q471" s="340"/>
      <c r="R471" s="340"/>
      <c r="S471" s="340"/>
      <c r="T471" s="340"/>
      <c r="U471" s="340"/>
      <c r="V471" s="340"/>
      <c r="W471" s="532"/>
      <c r="X471" s="340"/>
      <c r="Y471" s="340"/>
      <c r="Z471" s="340"/>
      <c r="AA471" s="340"/>
      <c r="AB471" s="340"/>
      <c r="AC471" s="340"/>
    </row>
    <row r="472" ht="18.75" customHeight="1">
      <c r="A472" s="340"/>
      <c r="B472" s="340"/>
      <c r="C472" s="340"/>
      <c r="D472" s="340"/>
      <c r="E472" s="340"/>
      <c r="F472" s="489"/>
      <c r="G472" s="489"/>
      <c r="H472" s="340"/>
      <c r="I472" s="340"/>
      <c r="J472" s="340"/>
      <c r="K472" s="340"/>
      <c r="L472" s="340"/>
      <c r="M472" s="340"/>
      <c r="N472" s="340"/>
      <c r="O472" s="340"/>
      <c r="P472" s="340"/>
      <c r="Q472" s="340"/>
      <c r="R472" s="340"/>
      <c r="S472" s="340"/>
      <c r="T472" s="340"/>
      <c r="U472" s="340"/>
      <c r="V472" s="340"/>
      <c r="W472" s="532"/>
      <c r="X472" s="340"/>
      <c r="Y472" s="340"/>
      <c r="Z472" s="340"/>
      <c r="AA472" s="340"/>
      <c r="AB472" s="340"/>
      <c r="AC472" s="340"/>
    </row>
    <row r="473" ht="18.75" customHeight="1">
      <c r="A473" s="340"/>
      <c r="B473" s="340"/>
      <c r="C473" s="340"/>
      <c r="D473" s="340"/>
      <c r="E473" s="340"/>
      <c r="F473" s="489"/>
      <c r="G473" s="489"/>
      <c r="H473" s="340"/>
      <c r="I473" s="340"/>
      <c r="J473" s="340"/>
      <c r="K473" s="340"/>
      <c r="L473" s="340"/>
      <c r="M473" s="340"/>
      <c r="N473" s="340"/>
      <c r="O473" s="340"/>
      <c r="P473" s="340"/>
      <c r="Q473" s="340"/>
      <c r="R473" s="340"/>
      <c r="S473" s="340"/>
      <c r="T473" s="340"/>
      <c r="U473" s="340"/>
      <c r="V473" s="340"/>
      <c r="W473" s="532"/>
      <c r="X473" s="340"/>
      <c r="Y473" s="340"/>
      <c r="Z473" s="340"/>
      <c r="AA473" s="340"/>
      <c r="AB473" s="340"/>
      <c r="AC473" s="340"/>
    </row>
    <row r="474" ht="18.75" customHeight="1">
      <c r="A474" s="340"/>
      <c r="B474" s="340"/>
      <c r="C474" s="340"/>
      <c r="D474" s="340"/>
      <c r="E474" s="340"/>
      <c r="F474" s="489"/>
      <c r="G474" s="489"/>
      <c r="H474" s="340"/>
      <c r="I474" s="340"/>
      <c r="J474" s="340"/>
      <c r="K474" s="340"/>
      <c r="L474" s="340"/>
      <c r="M474" s="340"/>
      <c r="N474" s="340"/>
      <c r="O474" s="340"/>
      <c r="P474" s="340"/>
      <c r="Q474" s="340"/>
      <c r="R474" s="340"/>
      <c r="S474" s="340"/>
      <c r="T474" s="340"/>
      <c r="U474" s="340"/>
      <c r="V474" s="340"/>
      <c r="W474" s="532"/>
      <c r="X474" s="340"/>
      <c r="Y474" s="340"/>
      <c r="Z474" s="340"/>
      <c r="AA474" s="340"/>
      <c r="AB474" s="340"/>
      <c r="AC474" s="340"/>
    </row>
    <row r="475" ht="18.75" customHeight="1">
      <c r="A475" s="340"/>
      <c r="B475" s="340"/>
      <c r="C475" s="340"/>
      <c r="D475" s="340"/>
      <c r="E475" s="340"/>
      <c r="F475" s="489"/>
      <c r="G475" s="489"/>
      <c r="H475" s="340"/>
      <c r="I475" s="340"/>
      <c r="J475" s="340"/>
      <c r="K475" s="340"/>
      <c r="L475" s="340"/>
      <c r="M475" s="340"/>
      <c r="N475" s="340"/>
      <c r="O475" s="340"/>
      <c r="P475" s="340"/>
      <c r="Q475" s="340"/>
      <c r="R475" s="340"/>
      <c r="S475" s="340"/>
      <c r="T475" s="340"/>
      <c r="U475" s="340"/>
      <c r="V475" s="340"/>
      <c r="W475" s="532"/>
      <c r="X475" s="340"/>
      <c r="Y475" s="340"/>
      <c r="Z475" s="340"/>
      <c r="AA475" s="340"/>
      <c r="AB475" s="340"/>
      <c r="AC475" s="340"/>
    </row>
    <row r="476" ht="18.75" customHeight="1">
      <c r="A476" s="340"/>
      <c r="B476" s="340"/>
      <c r="C476" s="340"/>
      <c r="D476" s="340"/>
      <c r="E476" s="340"/>
      <c r="F476" s="489"/>
      <c r="G476" s="489"/>
      <c r="H476" s="340"/>
      <c r="I476" s="340"/>
      <c r="J476" s="340"/>
      <c r="K476" s="340"/>
      <c r="L476" s="340"/>
      <c r="M476" s="340"/>
      <c r="N476" s="340"/>
      <c r="O476" s="340"/>
      <c r="P476" s="340"/>
      <c r="Q476" s="340"/>
      <c r="R476" s="340"/>
      <c r="S476" s="340"/>
      <c r="T476" s="340"/>
      <c r="U476" s="340"/>
      <c r="V476" s="340"/>
      <c r="W476" s="532"/>
      <c r="X476" s="340"/>
      <c r="Y476" s="340"/>
      <c r="Z476" s="340"/>
      <c r="AA476" s="340"/>
      <c r="AB476" s="340"/>
      <c r="AC476" s="340"/>
    </row>
    <row r="477" ht="18.75" customHeight="1">
      <c r="A477" s="340"/>
      <c r="B477" s="340"/>
      <c r="C477" s="340"/>
      <c r="D477" s="340"/>
      <c r="E477" s="340"/>
      <c r="F477" s="489"/>
      <c r="G477" s="489"/>
      <c r="H477" s="340"/>
      <c r="I477" s="340"/>
      <c r="J477" s="340"/>
      <c r="K477" s="340"/>
      <c r="L477" s="340"/>
      <c r="M477" s="340"/>
      <c r="N477" s="340"/>
      <c r="O477" s="340"/>
      <c r="P477" s="340"/>
      <c r="Q477" s="340"/>
      <c r="R477" s="340"/>
      <c r="S477" s="340"/>
      <c r="T477" s="340"/>
      <c r="U477" s="340"/>
      <c r="V477" s="340"/>
      <c r="W477" s="532"/>
      <c r="X477" s="340"/>
      <c r="Y477" s="340"/>
      <c r="Z477" s="340"/>
      <c r="AA477" s="340"/>
      <c r="AB477" s="340"/>
      <c r="AC477" s="340"/>
    </row>
    <row r="478" ht="18.75" customHeight="1">
      <c r="A478" s="340"/>
      <c r="B478" s="340"/>
      <c r="C478" s="340"/>
      <c r="D478" s="340"/>
      <c r="E478" s="340"/>
      <c r="F478" s="489"/>
      <c r="G478" s="489"/>
      <c r="H478" s="340"/>
      <c r="I478" s="340"/>
      <c r="J478" s="340"/>
      <c r="K478" s="340"/>
      <c r="L478" s="340"/>
      <c r="M478" s="340"/>
      <c r="N478" s="340"/>
      <c r="O478" s="340"/>
      <c r="P478" s="340"/>
      <c r="Q478" s="340"/>
      <c r="R478" s="340"/>
      <c r="S478" s="340"/>
      <c r="T478" s="340"/>
      <c r="U478" s="340"/>
      <c r="V478" s="340"/>
      <c r="W478" s="532"/>
      <c r="X478" s="340"/>
      <c r="Y478" s="340"/>
      <c r="Z478" s="340"/>
      <c r="AA478" s="340"/>
      <c r="AB478" s="340"/>
      <c r="AC478" s="340"/>
    </row>
    <row r="479" ht="18.75" customHeight="1">
      <c r="A479" s="340"/>
      <c r="B479" s="340"/>
      <c r="C479" s="340"/>
      <c r="D479" s="340"/>
      <c r="E479" s="340"/>
      <c r="F479" s="489"/>
      <c r="G479" s="489"/>
      <c r="H479" s="340"/>
      <c r="I479" s="340"/>
      <c r="J479" s="340"/>
      <c r="K479" s="340"/>
      <c r="L479" s="340"/>
      <c r="M479" s="340"/>
      <c r="N479" s="340"/>
      <c r="O479" s="340"/>
      <c r="P479" s="340"/>
      <c r="Q479" s="340"/>
      <c r="R479" s="340"/>
      <c r="S479" s="340"/>
      <c r="T479" s="340"/>
      <c r="U479" s="340"/>
      <c r="V479" s="340"/>
      <c r="W479" s="532"/>
      <c r="X479" s="340"/>
      <c r="Y479" s="340"/>
      <c r="Z479" s="340"/>
      <c r="AA479" s="340"/>
      <c r="AB479" s="340"/>
      <c r="AC479" s="340"/>
    </row>
    <row r="480" ht="18.75" customHeight="1">
      <c r="A480" s="340"/>
      <c r="B480" s="340"/>
      <c r="C480" s="340"/>
      <c r="D480" s="340"/>
      <c r="E480" s="340"/>
      <c r="F480" s="489"/>
      <c r="G480" s="489"/>
      <c r="H480" s="340"/>
      <c r="I480" s="340"/>
      <c r="J480" s="340"/>
      <c r="K480" s="340"/>
      <c r="L480" s="340"/>
      <c r="M480" s="340"/>
      <c r="N480" s="340"/>
      <c r="O480" s="340"/>
      <c r="P480" s="340"/>
      <c r="Q480" s="340"/>
      <c r="R480" s="340"/>
      <c r="S480" s="340"/>
      <c r="T480" s="340"/>
      <c r="U480" s="340"/>
      <c r="V480" s="340"/>
      <c r="W480" s="532"/>
      <c r="X480" s="340"/>
      <c r="Y480" s="340"/>
      <c r="Z480" s="340"/>
      <c r="AA480" s="340"/>
      <c r="AB480" s="340"/>
      <c r="AC480" s="340"/>
    </row>
    <row r="481" ht="18.75" customHeight="1">
      <c r="A481" s="340"/>
      <c r="B481" s="340"/>
      <c r="C481" s="340"/>
      <c r="D481" s="340"/>
      <c r="E481" s="340"/>
      <c r="F481" s="489"/>
      <c r="G481" s="489"/>
      <c r="H481" s="340"/>
      <c r="I481" s="340"/>
      <c r="J481" s="340"/>
      <c r="K481" s="340"/>
      <c r="L481" s="340"/>
      <c r="M481" s="340"/>
      <c r="N481" s="340"/>
      <c r="O481" s="340"/>
      <c r="P481" s="340"/>
      <c r="Q481" s="340"/>
      <c r="R481" s="340"/>
      <c r="S481" s="340"/>
      <c r="T481" s="340"/>
      <c r="U481" s="340"/>
      <c r="V481" s="340"/>
      <c r="W481" s="532"/>
      <c r="X481" s="340"/>
      <c r="Y481" s="340"/>
      <c r="Z481" s="340"/>
      <c r="AA481" s="340"/>
      <c r="AB481" s="340"/>
      <c r="AC481" s="340"/>
    </row>
    <row r="482" ht="18.75" customHeight="1">
      <c r="A482" s="340"/>
      <c r="B482" s="340"/>
      <c r="C482" s="340"/>
      <c r="D482" s="340"/>
      <c r="E482" s="340"/>
      <c r="F482" s="489"/>
      <c r="G482" s="489"/>
      <c r="H482" s="340"/>
      <c r="I482" s="340"/>
      <c r="J482" s="340"/>
      <c r="K482" s="340"/>
      <c r="L482" s="340"/>
      <c r="M482" s="340"/>
      <c r="N482" s="340"/>
      <c r="O482" s="340"/>
      <c r="P482" s="340"/>
      <c r="Q482" s="340"/>
      <c r="R482" s="340"/>
      <c r="S482" s="340"/>
      <c r="T482" s="340"/>
      <c r="U482" s="340"/>
      <c r="V482" s="340"/>
      <c r="W482" s="532"/>
      <c r="X482" s="340"/>
      <c r="Y482" s="340"/>
      <c r="Z482" s="340"/>
      <c r="AA482" s="340"/>
      <c r="AB482" s="340"/>
      <c r="AC482" s="340"/>
    </row>
    <row r="483" ht="18.75" customHeight="1">
      <c r="A483" s="340"/>
      <c r="B483" s="340"/>
      <c r="C483" s="340"/>
      <c r="D483" s="340"/>
      <c r="E483" s="340"/>
      <c r="F483" s="489"/>
      <c r="G483" s="489"/>
      <c r="H483" s="340"/>
      <c r="I483" s="340"/>
      <c r="J483" s="340"/>
      <c r="K483" s="340"/>
      <c r="L483" s="340"/>
      <c r="M483" s="340"/>
      <c r="N483" s="340"/>
      <c r="O483" s="340"/>
      <c r="P483" s="340"/>
      <c r="Q483" s="340"/>
      <c r="R483" s="340"/>
      <c r="S483" s="340"/>
      <c r="T483" s="340"/>
      <c r="U483" s="340"/>
      <c r="V483" s="340"/>
      <c r="W483" s="532"/>
      <c r="X483" s="340"/>
      <c r="Y483" s="340"/>
      <c r="Z483" s="340"/>
      <c r="AA483" s="340"/>
      <c r="AB483" s="340"/>
      <c r="AC483" s="340"/>
    </row>
    <row r="484" ht="18.75" customHeight="1">
      <c r="A484" s="340"/>
      <c r="B484" s="340"/>
      <c r="C484" s="340"/>
      <c r="D484" s="340"/>
      <c r="E484" s="340"/>
      <c r="F484" s="489"/>
      <c r="G484" s="489"/>
      <c r="H484" s="340"/>
      <c r="I484" s="340"/>
      <c r="J484" s="340"/>
      <c r="K484" s="340"/>
      <c r="L484" s="340"/>
      <c r="M484" s="340"/>
      <c r="N484" s="340"/>
      <c r="O484" s="340"/>
      <c r="P484" s="340"/>
      <c r="Q484" s="340"/>
      <c r="R484" s="340"/>
      <c r="S484" s="340"/>
      <c r="T484" s="340"/>
      <c r="U484" s="340"/>
      <c r="V484" s="340"/>
      <c r="W484" s="532"/>
      <c r="X484" s="340"/>
      <c r="Y484" s="340"/>
      <c r="Z484" s="340"/>
      <c r="AA484" s="340"/>
      <c r="AB484" s="340"/>
      <c r="AC484" s="340"/>
    </row>
    <row r="485" ht="18.75" customHeight="1">
      <c r="A485" s="340"/>
      <c r="B485" s="340"/>
      <c r="C485" s="340"/>
      <c r="D485" s="340"/>
      <c r="E485" s="340"/>
      <c r="F485" s="489"/>
      <c r="G485" s="489"/>
      <c r="H485" s="340"/>
      <c r="I485" s="340"/>
      <c r="J485" s="340"/>
      <c r="K485" s="340"/>
      <c r="L485" s="340"/>
      <c r="M485" s="340"/>
      <c r="N485" s="340"/>
      <c r="O485" s="340"/>
      <c r="P485" s="340"/>
      <c r="Q485" s="340"/>
      <c r="R485" s="340"/>
      <c r="S485" s="340"/>
      <c r="T485" s="340"/>
      <c r="U485" s="340"/>
      <c r="V485" s="340"/>
      <c r="W485" s="532"/>
      <c r="X485" s="340"/>
      <c r="Y485" s="340"/>
      <c r="Z485" s="340"/>
      <c r="AA485" s="340"/>
      <c r="AB485" s="340"/>
      <c r="AC485" s="340"/>
    </row>
    <row r="486" ht="18.75" customHeight="1">
      <c r="A486" s="340"/>
      <c r="B486" s="340"/>
      <c r="C486" s="340"/>
      <c r="D486" s="340"/>
      <c r="E486" s="340"/>
      <c r="F486" s="489"/>
      <c r="G486" s="489"/>
      <c r="H486" s="340"/>
      <c r="I486" s="340"/>
      <c r="J486" s="340"/>
      <c r="K486" s="340"/>
      <c r="L486" s="340"/>
      <c r="M486" s="340"/>
      <c r="N486" s="340"/>
      <c r="O486" s="340"/>
      <c r="P486" s="340"/>
      <c r="Q486" s="340"/>
      <c r="R486" s="340"/>
      <c r="S486" s="340"/>
      <c r="T486" s="340"/>
      <c r="U486" s="340"/>
      <c r="V486" s="340"/>
      <c r="W486" s="532"/>
      <c r="X486" s="340"/>
      <c r="Y486" s="340"/>
      <c r="Z486" s="340"/>
      <c r="AA486" s="340"/>
      <c r="AB486" s="340"/>
      <c r="AC486" s="340"/>
    </row>
    <row r="487" ht="18.75" customHeight="1">
      <c r="A487" s="340"/>
      <c r="B487" s="340"/>
      <c r="C487" s="340"/>
      <c r="D487" s="340"/>
      <c r="E487" s="340"/>
      <c r="F487" s="489"/>
      <c r="G487" s="489"/>
      <c r="H487" s="340"/>
      <c r="I487" s="340"/>
      <c r="J487" s="340"/>
      <c r="K487" s="340"/>
      <c r="L487" s="340"/>
      <c r="M487" s="340"/>
      <c r="N487" s="340"/>
      <c r="O487" s="340"/>
      <c r="P487" s="340"/>
      <c r="Q487" s="340"/>
      <c r="R487" s="340"/>
      <c r="S487" s="340"/>
      <c r="T487" s="340"/>
      <c r="U487" s="340"/>
      <c r="V487" s="340"/>
      <c r="W487" s="532"/>
      <c r="X487" s="340"/>
      <c r="Y487" s="340"/>
      <c r="Z487" s="340"/>
      <c r="AA487" s="340"/>
      <c r="AB487" s="340"/>
      <c r="AC487" s="340"/>
    </row>
    <row r="488" ht="18.75" customHeight="1">
      <c r="A488" s="340"/>
      <c r="B488" s="340"/>
      <c r="C488" s="340"/>
      <c r="D488" s="340"/>
      <c r="E488" s="340"/>
      <c r="F488" s="489"/>
      <c r="G488" s="489"/>
      <c r="H488" s="340"/>
      <c r="I488" s="340"/>
      <c r="J488" s="340"/>
      <c r="K488" s="340"/>
      <c r="L488" s="340"/>
      <c r="M488" s="340"/>
      <c r="N488" s="340"/>
      <c r="O488" s="340"/>
      <c r="P488" s="340"/>
      <c r="Q488" s="340"/>
      <c r="R488" s="340"/>
      <c r="S488" s="340"/>
      <c r="T488" s="340"/>
      <c r="U488" s="340"/>
      <c r="V488" s="340"/>
      <c r="W488" s="532"/>
      <c r="X488" s="340"/>
      <c r="Y488" s="340"/>
      <c r="Z488" s="340"/>
      <c r="AA488" s="340"/>
      <c r="AB488" s="340"/>
      <c r="AC488" s="340"/>
    </row>
    <row r="489" ht="18.75" customHeight="1">
      <c r="A489" s="340"/>
      <c r="B489" s="340"/>
      <c r="C489" s="340"/>
      <c r="D489" s="340"/>
      <c r="E489" s="340"/>
      <c r="F489" s="489"/>
      <c r="G489" s="489"/>
      <c r="H489" s="340"/>
      <c r="I489" s="340"/>
      <c r="J489" s="340"/>
      <c r="K489" s="340"/>
      <c r="L489" s="340"/>
      <c r="M489" s="340"/>
      <c r="N489" s="340"/>
      <c r="O489" s="340"/>
      <c r="P489" s="340"/>
      <c r="Q489" s="340"/>
      <c r="R489" s="340"/>
      <c r="S489" s="340"/>
      <c r="T489" s="340"/>
      <c r="U489" s="340"/>
      <c r="V489" s="340"/>
      <c r="W489" s="532"/>
      <c r="X489" s="340"/>
      <c r="Y489" s="340"/>
      <c r="Z489" s="340"/>
      <c r="AA489" s="340"/>
      <c r="AB489" s="340"/>
      <c r="AC489" s="340"/>
    </row>
    <row r="490" ht="18.75" customHeight="1">
      <c r="A490" s="340"/>
      <c r="B490" s="340"/>
      <c r="C490" s="340"/>
      <c r="D490" s="340"/>
      <c r="E490" s="340"/>
      <c r="F490" s="489"/>
      <c r="G490" s="489"/>
      <c r="H490" s="340"/>
      <c r="I490" s="340"/>
      <c r="J490" s="340"/>
      <c r="K490" s="340"/>
      <c r="L490" s="340"/>
      <c r="M490" s="340"/>
      <c r="N490" s="340"/>
      <c r="O490" s="340"/>
      <c r="P490" s="340"/>
      <c r="Q490" s="340"/>
      <c r="R490" s="340"/>
      <c r="S490" s="340"/>
      <c r="T490" s="340"/>
      <c r="U490" s="340"/>
      <c r="V490" s="340"/>
      <c r="W490" s="532"/>
      <c r="X490" s="340"/>
      <c r="Y490" s="340"/>
      <c r="Z490" s="340"/>
      <c r="AA490" s="340"/>
      <c r="AB490" s="340"/>
      <c r="AC490" s="340"/>
    </row>
    <row r="491" ht="18.75" customHeight="1">
      <c r="A491" s="340"/>
      <c r="B491" s="340"/>
      <c r="C491" s="340"/>
      <c r="D491" s="340"/>
      <c r="E491" s="340"/>
      <c r="F491" s="489"/>
      <c r="G491" s="489"/>
      <c r="H491" s="340"/>
      <c r="I491" s="340"/>
      <c r="J491" s="340"/>
      <c r="K491" s="340"/>
      <c r="L491" s="340"/>
      <c r="M491" s="340"/>
      <c r="N491" s="340"/>
      <c r="O491" s="340"/>
      <c r="P491" s="340"/>
      <c r="Q491" s="340"/>
      <c r="R491" s="340"/>
      <c r="S491" s="340"/>
      <c r="T491" s="340"/>
      <c r="U491" s="340"/>
      <c r="V491" s="340"/>
      <c r="W491" s="532"/>
      <c r="X491" s="340"/>
      <c r="Y491" s="340"/>
      <c r="Z491" s="340"/>
      <c r="AA491" s="340"/>
      <c r="AB491" s="340"/>
      <c r="AC491" s="340"/>
    </row>
    <row r="492" ht="18.75" customHeight="1">
      <c r="A492" s="340"/>
      <c r="B492" s="340"/>
      <c r="C492" s="340"/>
      <c r="D492" s="340"/>
      <c r="E492" s="340"/>
      <c r="F492" s="489"/>
      <c r="G492" s="489"/>
      <c r="H492" s="340"/>
      <c r="I492" s="340"/>
      <c r="J492" s="340"/>
      <c r="K492" s="340"/>
      <c r="L492" s="340"/>
      <c r="M492" s="340"/>
      <c r="N492" s="340"/>
      <c r="O492" s="340"/>
      <c r="P492" s="340"/>
      <c r="Q492" s="340"/>
      <c r="R492" s="340"/>
      <c r="S492" s="340"/>
      <c r="T492" s="340"/>
      <c r="U492" s="340"/>
      <c r="V492" s="340"/>
      <c r="W492" s="532"/>
      <c r="X492" s="340"/>
      <c r="Y492" s="340"/>
      <c r="Z492" s="340"/>
      <c r="AA492" s="340"/>
      <c r="AB492" s="340"/>
      <c r="AC492" s="340"/>
    </row>
    <row r="493" ht="18.75" customHeight="1">
      <c r="A493" s="340"/>
      <c r="B493" s="340"/>
      <c r="C493" s="340"/>
      <c r="D493" s="340"/>
      <c r="E493" s="340"/>
      <c r="F493" s="489"/>
      <c r="G493" s="489"/>
      <c r="H493" s="340"/>
      <c r="I493" s="340"/>
      <c r="J493" s="340"/>
      <c r="K493" s="340"/>
      <c r="L493" s="340"/>
      <c r="M493" s="340"/>
      <c r="N493" s="340"/>
      <c r="O493" s="340"/>
      <c r="P493" s="340"/>
      <c r="Q493" s="340"/>
      <c r="R493" s="340"/>
      <c r="S493" s="340"/>
      <c r="T493" s="340"/>
      <c r="U493" s="340"/>
      <c r="V493" s="340"/>
      <c r="W493" s="532"/>
      <c r="X493" s="340"/>
      <c r="Y493" s="340"/>
      <c r="Z493" s="340"/>
      <c r="AA493" s="340"/>
      <c r="AB493" s="340"/>
      <c r="AC493" s="340"/>
    </row>
    <row r="494" ht="18.75" customHeight="1">
      <c r="A494" s="340"/>
      <c r="B494" s="340"/>
      <c r="C494" s="340"/>
      <c r="D494" s="340"/>
      <c r="E494" s="340"/>
      <c r="F494" s="489"/>
      <c r="G494" s="489"/>
      <c r="H494" s="340"/>
      <c r="I494" s="340"/>
      <c r="J494" s="340"/>
      <c r="K494" s="340"/>
      <c r="L494" s="340"/>
      <c r="M494" s="340"/>
      <c r="N494" s="340"/>
      <c r="O494" s="340"/>
      <c r="P494" s="340"/>
      <c r="Q494" s="340"/>
      <c r="R494" s="340"/>
      <c r="S494" s="340"/>
      <c r="T494" s="340"/>
      <c r="U494" s="340"/>
      <c r="V494" s="340"/>
      <c r="W494" s="532"/>
      <c r="X494" s="340"/>
      <c r="Y494" s="340"/>
      <c r="Z494" s="340"/>
      <c r="AA494" s="340"/>
      <c r="AB494" s="340"/>
      <c r="AC494" s="340"/>
    </row>
    <row r="495" ht="18.75" customHeight="1">
      <c r="A495" s="340"/>
      <c r="B495" s="340"/>
      <c r="C495" s="340"/>
      <c r="D495" s="340"/>
      <c r="E495" s="340"/>
      <c r="F495" s="489"/>
      <c r="G495" s="489"/>
      <c r="H495" s="340"/>
      <c r="I495" s="340"/>
      <c r="J495" s="340"/>
      <c r="K495" s="340"/>
      <c r="L495" s="340"/>
      <c r="M495" s="340"/>
      <c r="N495" s="340"/>
      <c r="O495" s="340"/>
      <c r="P495" s="340"/>
      <c r="Q495" s="340"/>
      <c r="R495" s="340"/>
      <c r="S495" s="340"/>
      <c r="T495" s="340"/>
      <c r="U495" s="340"/>
      <c r="V495" s="340"/>
      <c r="W495" s="532"/>
      <c r="X495" s="340"/>
      <c r="Y495" s="340"/>
      <c r="Z495" s="340"/>
      <c r="AA495" s="340"/>
      <c r="AB495" s="340"/>
      <c r="AC495" s="340"/>
    </row>
    <row r="496" ht="18.75" customHeight="1">
      <c r="A496" s="340"/>
      <c r="B496" s="340"/>
      <c r="C496" s="340"/>
      <c r="D496" s="340"/>
      <c r="E496" s="340"/>
      <c r="F496" s="489"/>
      <c r="G496" s="489"/>
      <c r="H496" s="340"/>
      <c r="I496" s="340"/>
      <c r="J496" s="340"/>
      <c r="K496" s="340"/>
      <c r="L496" s="340"/>
      <c r="M496" s="340"/>
      <c r="N496" s="340"/>
      <c r="O496" s="340"/>
      <c r="P496" s="340"/>
      <c r="Q496" s="340"/>
      <c r="R496" s="340"/>
      <c r="S496" s="340"/>
      <c r="T496" s="340"/>
      <c r="U496" s="340"/>
      <c r="V496" s="340"/>
      <c r="W496" s="532"/>
      <c r="X496" s="340"/>
      <c r="Y496" s="340"/>
      <c r="Z496" s="340"/>
      <c r="AA496" s="340"/>
      <c r="AB496" s="340"/>
      <c r="AC496" s="340"/>
    </row>
    <row r="497" ht="18.75" customHeight="1">
      <c r="A497" s="340"/>
      <c r="B497" s="340"/>
      <c r="C497" s="340"/>
      <c r="D497" s="340"/>
      <c r="E497" s="340"/>
      <c r="F497" s="489"/>
      <c r="G497" s="489"/>
      <c r="H497" s="340"/>
      <c r="I497" s="340"/>
      <c r="J497" s="340"/>
      <c r="K497" s="340"/>
      <c r="L497" s="340"/>
      <c r="M497" s="340"/>
      <c r="N497" s="340"/>
      <c r="O497" s="340"/>
      <c r="P497" s="340"/>
      <c r="Q497" s="340"/>
      <c r="R497" s="340"/>
      <c r="S497" s="340"/>
      <c r="T497" s="340"/>
      <c r="U497" s="340"/>
      <c r="V497" s="340"/>
      <c r="W497" s="532"/>
      <c r="X497" s="340"/>
      <c r="Y497" s="340"/>
      <c r="Z497" s="340"/>
      <c r="AA497" s="340"/>
      <c r="AB497" s="340"/>
      <c r="AC497" s="340"/>
    </row>
    <row r="498" ht="18.75" customHeight="1">
      <c r="A498" s="340"/>
      <c r="B498" s="340"/>
      <c r="C498" s="340"/>
      <c r="D498" s="340"/>
      <c r="E498" s="340"/>
      <c r="F498" s="489"/>
      <c r="G498" s="489"/>
      <c r="H498" s="340"/>
      <c r="I498" s="340"/>
      <c r="J498" s="340"/>
      <c r="K498" s="340"/>
      <c r="L498" s="340"/>
      <c r="M498" s="340"/>
      <c r="N498" s="340"/>
      <c r="O498" s="340"/>
      <c r="P498" s="340"/>
      <c r="Q498" s="340"/>
      <c r="R498" s="340"/>
      <c r="S498" s="340"/>
      <c r="T498" s="340"/>
      <c r="U498" s="340"/>
      <c r="V498" s="340"/>
      <c r="W498" s="532"/>
      <c r="X498" s="340"/>
      <c r="Y498" s="340"/>
      <c r="Z498" s="340"/>
      <c r="AA498" s="340"/>
      <c r="AB498" s="340"/>
      <c r="AC498" s="340"/>
    </row>
    <row r="499" ht="18.75" customHeight="1">
      <c r="A499" s="340"/>
      <c r="B499" s="340"/>
      <c r="C499" s="340"/>
      <c r="D499" s="340"/>
      <c r="E499" s="340"/>
      <c r="F499" s="489"/>
      <c r="G499" s="489"/>
      <c r="H499" s="340"/>
      <c r="I499" s="340"/>
      <c r="J499" s="340"/>
      <c r="K499" s="340"/>
      <c r="L499" s="340"/>
      <c r="M499" s="340"/>
      <c r="N499" s="340"/>
      <c r="O499" s="340"/>
      <c r="P499" s="340"/>
      <c r="Q499" s="340"/>
      <c r="R499" s="340"/>
      <c r="S499" s="340"/>
      <c r="T499" s="340"/>
      <c r="U499" s="340"/>
      <c r="V499" s="340"/>
      <c r="W499" s="532"/>
      <c r="X499" s="340"/>
      <c r="Y499" s="340"/>
      <c r="Z499" s="340"/>
      <c r="AA499" s="340"/>
      <c r="AB499" s="340"/>
      <c r="AC499" s="340"/>
    </row>
    <row r="500" ht="18.75" customHeight="1">
      <c r="A500" s="340"/>
      <c r="B500" s="340"/>
      <c r="C500" s="340"/>
      <c r="D500" s="340"/>
      <c r="E500" s="340"/>
      <c r="F500" s="489"/>
      <c r="G500" s="489"/>
      <c r="H500" s="340"/>
      <c r="I500" s="340"/>
      <c r="J500" s="340"/>
      <c r="K500" s="340"/>
      <c r="L500" s="340"/>
      <c r="M500" s="340"/>
      <c r="N500" s="340"/>
      <c r="O500" s="340"/>
      <c r="P500" s="340"/>
      <c r="Q500" s="340"/>
      <c r="R500" s="340"/>
      <c r="S500" s="340"/>
      <c r="T500" s="340"/>
      <c r="U500" s="340"/>
      <c r="V500" s="340"/>
      <c r="W500" s="532"/>
      <c r="X500" s="340"/>
      <c r="Y500" s="340"/>
      <c r="Z500" s="340"/>
      <c r="AA500" s="340"/>
      <c r="AB500" s="340"/>
      <c r="AC500" s="340"/>
    </row>
    <row r="501" ht="18.75" customHeight="1">
      <c r="A501" s="340"/>
      <c r="B501" s="340"/>
      <c r="C501" s="340"/>
      <c r="D501" s="340"/>
      <c r="E501" s="340"/>
      <c r="F501" s="489"/>
      <c r="G501" s="489"/>
      <c r="H501" s="340"/>
      <c r="I501" s="340"/>
      <c r="J501" s="340"/>
      <c r="K501" s="340"/>
      <c r="L501" s="340"/>
      <c r="M501" s="340"/>
      <c r="N501" s="340"/>
      <c r="O501" s="340"/>
      <c r="P501" s="340"/>
      <c r="Q501" s="340"/>
      <c r="R501" s="340"/>
      <c r="S501" s="340"/>
      <c r="T501" s="340"/>
      <c r="U501" s="340"/>
      <c r="V501" s="340"/>
      <c r="W501" s="532"/>
      <c r="X501" s="340"/>
      <c r="Y501" s="340"/>
      <c r="Z501" s="340"/>
      <c r="AA501" s="340"/>
      <c r="AB501" s="340"/>
      <c r="AC501" s="340"/>
    </row>
    <row r="502" ht="18.75" customHeight="1">
      <c r="A502" s="340"/>
      <c r="B502" s="340"/>
      <c r="C502" s="340"/>
      <c r="D502" s="340"/>
      <c r="E502" s="340"/>
      <c r="F502" s="489"/>
      <c r="G502" s="489"/>
      <c r="H502" s="340"/>
      <c r="I502" s="340"/>
      <c r="J502" s="340"/>
      <c r="K502" s="340"/>
      <c r="L502" s="340"/>
      <c r="M502" s="340"/>
      <c r="N502" s="340"/>
      <c r="O502" s="340"/>
      <c r="P502" s="340"/>
      <c r="Q502" s="340"/>
      <c r="R502" s="340"/>
      <c r="S502" s="340"/>
      <c r="T502" s="340"/>
      <c r="U502" s="340"/>
      <c r="V502" s="340"/>
      <c r="W502" s="532"/>
      <c r="X502" s="340"/>
      <c r="Y502" s="340"/>
      <c r="Z502" s="340"/>
      <c r="AA502" s="340"/>
      <c r="AB502" s="340"/>
      <c r="AC502" s="340"/>
    </row>
    <row r="503" ht="18.75" customHeight="1">
      <c r="A503" s="340"/>
      <c r="B503" s="340"/>
      <c r="C503" s="340"/>
      <c r="D503" s="340"/>
      <c r="E503" s="340"/>
      <c r="F503" s="489"/>
      <c r="G503" s="489"/>
      <c r="H503" s="340"/>
      <c r="I503" s="340"/>
      <c r="J503" s="340"/>
      <c r="K503" s="340"/>
      <c r="L503" s="340"/>
      <c r="M503" s="340"/>
      <c r="N503" s="340"/>
      <c r="O503" s="340"/>
      <c r="P503" s="340"/>
      <c r="Q503" s="340"/>
      <c r="R503" s="340"/>
      <c r="S503" s="340"/>
      <c r="T503" s="340"/>
      <c r="U503" s="340"/>
      <c r="V503" s="340"/>
      <c r="W503" s="532"/>
      <c r="X503" s="340"/>
      <c r="Y503" s="340"/>
      <c r="Z503" s="340"/>
      <c r="AA503" s="340"/>
      <c r="AB503" s="340"/>
      <c r="AC503" s="340"/>
    </row>
    <row r="504" ht="18.75" customHeight="1">
      <c r="A504" s="340"/>
      <c r="B504" s="340"/>
      <c r="C504" s="340"/>
      <c r="D504" s="340"/>
      <c r="E504" s="340"/>
      <c r="F504" s="489"/>
      <c r="G504" s="489"/>
      <c r="H504" s="340"/>
      <c r="I504" s="340"/>
      <c r="J504" s="340"/>
      <c r="K504" s="340"/>
      <c r="L504" s="340"/>
      <c r="M504" s="340"/>
      <c r="N504" s="340"/>
      <c r="O504" s="340"/>
      <c r="P504" s="340"/>
      <c r="Q504" s="340"/>
      <c r="R504" s="340"/>
      <c r="S504" s="340"/>
      <c r="T504" s="340"/>
      <c r="U504" s="340"/>
      <c r="V504" s="340"/>
      <c r="W504" s="532"/>
      <c r="X504" s="340"/>
      <c r="Y504" s="340"/>
      <c r="Z504" s="340"/>
      <c r="AA504" s="340"/>
      <c r="AB504" s="340"/>
      <c r="AC504" s="340"/>
    </row>
    <row r="505" ht="18.75" customHeight="1">
      <c r="A505" s="340"/>
      <c r="B505" s="340"/>
      <c r="C505" s="340"/>
      <c r="D505" s="340"/>
      <c r="E505" s="340"/>
      <c r="F505" s="489"/>
      <c r="G505" s="489"/>
      <c r="H505" s="340"/>
      <c r="I505" s="340"/>
      <c r="J505" s="340"/>
      <c r="K505" s="340"/>
      <c r="L505" s="340"/>
      <c r="M505" s="340"/>
      <c r="N505" s="340"/>
      <c r="O505" s="340"/>
      <c r="P505" s="340"/>
      <c r="Q505" s="340"/>
      <c r="R505" s="340"/>
      <c r="S505" s="340"/>
      <c r="T505" s="340"/>
      <c r="U505" s="340"/>
      <c r="V505" s="340"/>
      <c r="W505" s="532"/>
      <c r="X505" s="340"/>
      <c r="Y505" s="340"/>
      <c r="Z505" s="340"/>
      <c r="AA505" s="340"/>
      <c r="AB505" s="340"/>
      <c r="AC505" s="340"/>
    </row>
    <row r="506" ht="18.75" customHeight="1">
      <c r="A506" s="340"/>
      <c r="B506" s="340"/>
      <c r="C506" s="340"/>
      <c r="D506" s="340"/>
      <c r="E506" s="340"/>
      <c r="F506" s="489"/>
      <c r="G506" s="489"/>
      <c r="H506" s="340"/>
      <c r="I506" s="340"/>
      <c r="J506" s="340"/>
      <c r="K506" s="340"/>
      <c r="L506" s="340"/>
      <c r="M506" s="340"/>
      <c r="N506" s="340"/>
      <c r="O506" s="340"/>
      <c r="P506" s="340"/>
      <c r="Q506" s="340"/>
      <c r="R506" s="340"/>
      <c r="S506" s="340"/>
      <c r="T506" s="340"/>
      <c r="U506" s="340"/>
      <c r="V506" s="340"/>
      <c r="W506" s="532"/>
      <c r="X506" s="340"/>
      <c r="Y506" s="340"/>
      <c r="Z506" s="340"/>
      <c r="AA506" s="340"/>
      <c r="AB506" s="340"/>
      <c r="AC506" s="340"/>
    </row>
    <row r="507" ht="18.75" customHeight="1">
      <c r="A507" s="340"/>
      <c r="B507" s="340"/>
      <c r="C507" s="340"/>
      <c r="D507" s="340"/>
      <c r="E507" s="340"/>
      <c r="F507" s="489"/>
      <c r="G507" s="489"/>
      <c r="H507" s="340"/>
      <c r="I507" s="340"/>
      <c r="J507" s="340"/>
      <c r="K507" s="340"/>
      <c r="L507" s="340"/>
      <c r="M507" s="340"/>
      <c r="N507" s="340"/>
      <c r="O507" s="340"/>
      <c r="P507" s="340"/>
      <c r="Q507" s="340"/>
      <c r="R507" s="340"/>
      <c r="S507" s="340"/>
      <c r="T507" s="340"/>
      <c r="U507" s="340"/>
      <c r="V507" s="340"/>
      <c r="W507" s="532"/>
      <c r="X507" s="340"/>
      <c r="Y507" s="340"/>
      <c r="Z507" s="340"/>
      <c r="AA507" s="340"/>
      <c r="AB507" s="340"/>
      <c r="AC507" s="340"/>
    </row>
    <row r="508" ht="18.75" customHeight="1">
      <c r="A508" s="340"/>
      <c r="B508" s="340"/>
      <c r="C508" s="340"/>
      <c r="D508" s="340"/>
      <c r="E508" s="340"/>
      <c r="F508" s="489"/>
      <c r="G508" s="489"/>
      <c r="H508" s="340"/>
      <c r="I508" s="340"/>
      <c r="J508" s="340"/>
      <c r="K508" s="340"/>
      <c r="L508" s="340"/>
      <c r="M508" s="340"/>
      <c r="N508" s="340"/>
      <c r="O508" s="340"/>
      <c r="P508" s="340"/>
      <c r="Q508" s="340"/>
      <c r="R508" s="340"/>
      <c r="S508" s="340"/>
      <c r="T508" s="340"/>
      <c r="U508" s="340"/>
      <c r="V508" s="340"/>
      <c r="W508" s="532"/>
      <c r="X508" s="340"/>
      <c r="Y508" s="340"/>
      <c r="Z508" s="340"/>
      <c r="AA508" s="340"/>
      <c r="AB508" s="340"/>
      <c r="AC508" s="340"/>
    </row>
    <row r="509" ht="18.75" customHeight="1">
      <c r="A509" s="340"/>
      <c r="B509" s="340"/>
      <c r="C509" s="340"/>
      <c r="D509" s="340"/>
      <c r="E509" s="340"/>
      <c r="F509" s="489"/>
      <c r="G509" s="489"/>
      <c r="H509" s="340"/>
      <c r="I509" s="340"/>
      <c r="J509" s="340"/>
      <c r="K509" s="340"/>
      <c r="L509" s="340"/>
      <c r="M509" s="340"/>
      <c r="N509" s="340"/>
      <c r="O509" s="340"/>
      <c r="P509" s="340"/>
      <c r="Q509" s="340"/>
      <c r="R509" s="340"/>
      <c r="S509" s="340"/>
      <c r="T509" s="340"/>
      <c r="U509" s="340"/>
      <c r="V509" s="340"/>
      <c r="W509" s="532"/>
      <c r="X509" s="340"/>
      <c r="Y509" s="340"/>
      <c r="Z509" s="340"/>
      <c r="AA509" s="340"/>
      <c r="AB509" s="340"/>
      <c r="AC509" s="340"/>
    </row>
    <row r="510" ht="18.75" customHeight="1">
      <c r="A510" s="340"/>
      <c r="B510" s="340"/>
      <c r="C510" s="340"/>
      <c r="D510" s="340"/>
      <c r="E510" s="340"/>
      <c r="F510" s="489"/>
      <c r="G510" s="489"/>
      <c r="H510" s="340"/>
      <c r="I510" s="340"/>
      <c r="J510" s="340"/>
      <c r="K510" s="340"/>
      <c r="L510" s="340"/>
      <c r="M510" s="340"/>
      <c r="N510" s="340"/>
      <c r="O510" s="340"/>
      <c r="P510" s="340"/>
      <c r="Q510" s="340"/>
      <c r="R510" s="340"/>
      <c r="S510" s="340"/>
      <c r="T510" s="340"/>
      <c r="U510" s="340"/>
      <c r="V510" s="340"/>
      <c r="W510" s="532"/>
      <c r="X510" s="340"/>
      <c r="Y510" s="340"/>
      <c r="Z510" s="340"/>
      <c r="AA510" s="340"/>
      <c r="AB510" s="340"/>
      <c r="AC510" s="340"/>
    </row>
    <row r="511" ht="18.75" customHeight="1">
      <c r="A511" s="340"/>
      <c r="B511" s="340"/>
      <c r="C511" s="340"/>
      <c r="D511" s="340"/>
      <c r="E511" s="340"/>
      <c r="F511" s="489"/>
      <c r="G511" s="489"/>
      <c r="H511" s="340"/>
      <c r="I511" s="340"/>
      <c r="J511" s="340"/>
      <c r="K511" s="340"/>
      <c r="L511" s="340"/>
      <c r="M511" s="340"/>
      <c r="N511" s="340"/>
      <c r="O511" s="340"/>
      <c r="P511" s="340"/>
      <c r="Q511" s="340"/>
      <c r="R511" s="340"/>
      <c r="S511" s="340"/>
      <c r="T511" s="340"/>
      <c r="U511" s="340"/>
      <c r="V511" s="340"/>
      <c r="W511" s="532"/>
      <c r="X511" s="340"/>
      <c r="Y511" s="340"/>
      <c r="Z511" s="340"/>
      <c r="AA511" s="340"/>
      <c r="AB511" s="340"/>
      <c r="AC511" s="340"/>
    </row>
    <row r="512" ht="18.75" customHeight="1">
      <c r="A512" s="340"/>
      <c r="B512" s="340"/>
      <c r="C512" s="340"/>
      <c r="D512" s="340"/>
      <c r="E512" s="340"/>
      <c r="F512" s="489"/>
      <c r="G512" s="489"/>
      <c r="H512" s="340"/>
      <c r="I512" s="340"/>
      <c r="J512" s="340"/>
      <c r="K512" s="340"/>
      <c r="L512" s="340"/>
      <c r="M512" s="340"/>
      <c r="N512" s="340"/>
      <c r="O512" s="340"/>
      <c r="P512" s="340"/>
      <c r="Q512" s="340"/>
      <c r="R512" s="340"/>
      <c r="S512" s="340"/>
      <c r="T512" s="340"/>
      <c r="U512" s="340"/>
      <c r="V512" s="340"/>
      <c r="W512" s="532"/>
      <c r="X512" s="340"/>
      <c r="Y512" s="340"/>
      <c r="Z512" s="340"/>
      <c r="AA512" s="340"/>
      <c r="AB512" s="340"/>
      <c r="AC512" s="340"/>
    </row>
    <row r="513" ht="18.75" customHeight="1">
      <c r="A513" s="340"/>
      <c r="B513" s="340"/>
      <c r="C513" s="340"/>
      <c r="D513" s="340"/>
      <c r="E513" s="340"/>
      <c r="F513" s="489"/>
      <c r="G513" s="489"/>
      <c r="H513" s="340"/>
      <c r="I513" s="340"/>
      <c r="J513" s="340"/>
      <c r="K513" s="340"/>
      <c r="L513" s="340"/>
      <c r="M513" s="340"/>
      <c r="N513" s="340"/>
      <c r="O513" s="340"/>
      <c r="P513" s="340"/>
      <c r="Q513" s="340"/>
      <c r="R513" s="340"/>
      <c r="S513" s="340"/>
      <c r="T513" s="340"/>
      <c r="U513" s="340"/>
      <c r="V513" s="340"/>
      <c r="W513" s="532"/>
      <c r="X513" s="340"/>
      <c r="Y513" s="340"/>
      <c r="Z513" s="340"/>
      <c r="AA513" s="340"/>
      <c r="AB513" s="340"/>
      <c r="AC513" s="340"/>
    </row>
    <row r="514" ht="18.75" customHeight="1">
      <c r="A514" s="340"/>
      <c r="B514" s="340"/>
      <c r="C514" s="340"/>
      <c r="D514" s="340"/>
      <c r="E514" s="340"/>
      <c r="F514" s="489"/>
      <c r="G514" s="489"/>
      <c r="H514" s="340"/>
      <c r="I514" s="340"/>
      <c r="J514" s="340"/>
      <c r="K514" s="340"/>
      <c r="L514" s="340"/>
      <c r="M514" s="340"/>
      <c r="N514" s="340"/>
      <c r="O514" s="340"/>
      <c r="P514" s="340"/>
      <c r="Q514" s="340"/>
      <c r="R514" s="340"/>
      <c r="S514" s="340"/>
      <c r="T514" s="340"/>
      <c r="U514" s="340"/>
      <c r="V514" s="340"/>
      <c r="W514" s="532"/>
      <c r="X514" s="340"/>
      <c r="Y514" s="340"/>
      <c r="Z514" s="340"/>
      <c r="AA514" s="340"/>
      <c r="AB514" s="340"/>
      <c r="AC514" s="340"/>
    </row>
    <row r="515" ht="18.75" customHeight="1">
      <c r="A515" s="340"/>
      <c r="B515" s="340"/>
      <c r="C515" s="340"/>
      <c r="D515" s="340"/>
      <c r="E515" s="340"/>
      <c r="F515" s="489"/>
      <c r="G515" s="489"/>
      <c r="H515" s="340"/>
      <c r="I515" s="340"/>
      <c r="J515" s="340"/>
      <c r="K515" s="340"/>
      <c r="L515" s="340"/>
      <c r="M515" s="340"/>
      <c r="N515" s="340"/>
      <c r="O515" s="340"/>
      <c r="P515" s="340"/>
      <c r="Q515" s="340"/>
      <c r="R515" s="340"/>
      <c r="S515" s="340"/>
      <c r="T515" s="340"/>
      <c r="U515" s="340"/>
      <c r="V515" s="340"/>
      <c r="W515" s="532"/>
      <c r="X515" s="340"/>
      <c r="Y515" s="340"/>
      <c r="Z515" s="340"/>
      <c r="AA515" s="340"/>
      <c r="AB515" s="340"/>
      <c r="AC515" s="340"/>
    </row>
    <row r="516" ht="18.75" customHeight="1">
      <c r="A516" s="340"/>
      <c r="B516" s="340"/>
      <c r="C516" s="340"/>
      <c r="D516" s="340"/>
      <c r="E516" s="340"/>
      <c r="F516" s="489"/>
      <c r="G516" s="489"/>
      <c r="H516" s="340"/>
      <c r="I516" s="340"/>
      <c r="J516" s="340"/>
      <c r="K516" s="340"/>
      <c r="L516" s="340"/>
      <c r="M516" s="340"/>
      <c r="N516" s="340"/>
      <c r="O516" s="340"/>
      <c r="P516" s="340"/>
      <c r="Q516" s="340"/>
      <c r="R516" s="340"/>
      <c r="S516" s="340"/>
      <c r="T516" s="340"/>
      <c r="U516" s="340"/>
      <c r="V516" s="340"/>
      <c r="W516" s="532"/>
      <c r="X516" s="340"/>
      <c r="Y516" s="340"/>
      <c r="Z516" s="340"/>
      <c r="AA516" s="340"/>
      <c r="AB516" s="340"/>
      <c r="AC516" s="340"/>
    </row>
    <row r="517" ht="18.75" customHeight="1">
      <c r="A517" s="340"/>
      <c r="B517" s="340"/>
      <c r="C517" s="340"/>
      <c r="D517" s="340"/>
      <c r="E517" s="340"/>
      <c r="F517" s="489"/>
      <c r="G517" s="489"/>
      <c r="H517" s="340"/>
      <c r="I517" s="340"/>
      <c r="J517" s="340"/>
      <c r="K517" s="340"/>
      <c r="L517" s="340"/>
      <c r="M517" s="340"/>
      <c r="N517" s="340"/>
      <c r="O517" s="340"/>
      <c r="P517" s="340"/>
      <c r="Q517" s="340"/>
      <c r="R517" s="340"/>
      <c r="S517" s="340"/>
      <c r="T517" s="340"/>
      <c r="U517" s="340"/>
      <c r="V517" s="340"/>
      <c r="W517" s="532"/>
      <c r="X517" s="340"/>
      <c r="Y517" s="340"/>
      <c r="Z517" s="340"/>
      <c r="AA517" s="340"/>
      <c r="AB517" s="340"/>
      <c r="AC517" s="340"/>
    </row>
    <row r="518" ht="18.75" customHeight="1">
      <c r="A518" s="340"/>
      <c r="B518" s="340"/>
      <c r="C518" s="340"/>
      <c r="D518" s="340"/>
      <c r="E518" s="340"/>
      <c r="F518" s="489"/>
      <c r="G518" s="489"/>
      <c r="H518" s="340"/>
      <c r="I518" s="340"/>
      <c r="J518" s="340"/>
      <c r="K518" s="340"/>
      <c r="L518" s="340"/>
      <c r="M518" s="340"/>
      <c r="N518" s="340"/>
      <c r="O518" s="340"/>
      <c r="P518" s="340"/>
      <c r="Q518" s="340"/>
      <c r="R518" s="340"/>
      <c r="S518" s="340"/>
      <c r="T518" s="340"/>
      <c r="U518" s="340"/>
      <c r="V518" s="340"/>
      <c r="W518" s="532"/>
      <c r="X518" s="340"/>
      <c r="Y518" s="340"/>
      <c r="Z518" s="340"/>
      <c r="AA518" s="340"/>
      <c r="AB518" s="340"/>
      <c r="AC518" s="340"/>
    </row>
    <row r="519" ht="18.75" customHeight="1">
      <c r="A519" s="340"/>
      <c r="B519" s="340"/>
      <c r="C519" s="340"/>
      <c r="D519" s="340"/>
      <c r="E519" s="340"/>
      <c r="F519" s="489"/>
      <c r="G519" s="489"/>
      <c r="H519" s="340"/>
      <c r="I519" s="340"/>
      <c r="J519" s="340"/>
      <c r="K519" s="340"/>
      <c r="L519" s="340"/>
      <c r="M519" s="340"/>
      <c r="N519" s="340"/>
      <c r="O519" s="340"/>
      <c r="P519" s="340"/>
      <c r="Q519" s="340"/>
      <c r="R519" s="340"/>
      <c r="S519" s="340"/>
      <c r="T519" s="340"/>
      <c r="U519" s="340"/>
      <c r="V519" s="340"/>
      <c r="W519" s="532"/>
      <c r="X519" s="340"/>
      <c r="Y519" s="340"/>
      <c r="Z519" s="340"/>
      <c r="AA519" s="340"/>
      <c r="AB519" s="340"/>
      <c r="AC519" s="340"/>
    </row>
    <row r="520" ht="18.75" customHeight="1">
      <c r="A520" s="340"/>
      <c r="B520" s="340"/>
      <c r="C520" s="340"/>
      <c r="D520" s="340"/>
      <c r="E520" s="340"/>
      <c r="F520" s="489"/>
      <c r="G520" s="489"/>
      <c r="H520" s="340"/>
      <c r="I520" s="340"/>
      <c r="J520" s="340"/>
      <c r="K520" s="340"/>
      <c r="L520" s="340"/>
      <c r="M520" s="340"/>
      <c r="N520" s="340"/>
      <c r="O520" s="340"/>
      <c r="P520" s="340"/>
      <c r="Q520" s="340"/>
      <c r="R520" s="340"/>
      <c r="S520" s="340"/>
      <c r="T520" s="340"/>
      <c r="U520" s="340"/>
      <c r="V520" s="340"/>
      <c r="W520" s="532"/>
      <c r="X520" s="340"/>
      <c r="Y520" s="340"/>
      <c r="Z520" s="340"/>
      <c r="AA520" s="340"/>
      <c r="AB520" s="340"/>
      <c r="AC520" s="340"/>
    </row>
    <row r="521" ht="18.75" customHeight="1">
      <c r="A521" s="340"/>
      <c r="B521" s="340"/>
      <c r="C521" s="340"/>
      <c r="D521" s="340"/>
      <c r="E521" s="340"/>
      <c r="F521" s="489"/>
      <c r="G521" s="489"/>
      <c r="H521" s="340"/>
      <c r="I521" s="340"/>
      <c r="J521" s="340"/>
      <c r="K521" s="340"/>
      <c r="L521" s="340"/>
      <c r="M521" s="340"/>
      <c r="N521" s="340"/>
      <c r="O521" s="340"/>
      <c r="P521" s="340"/>
      <c r="Q521" s="340"/>
      <c r="R521" s="340"/>
      <c r="S521" s="340"/>
      <c r="T521" s="340"/>
      <c r="U521" s="340"/>
      <c r="V521" s="340"/>
      <c r="W521" s="532"/>
      <c r="X521" s="340"/>
      <c r="Y521" s="340"/>
      <c r="Z521" s="340"/>
      <c r="AA521" s="340"/>
      <c r="AB521" s="340"/>
      <c r="AC521" s="340"/>
    </row>
    <row r="522" ht="18.75" customHeight="1">
      <c r="A522" s="340"/>
      <c r="B522" s="340"/>
      <c r="C522" s="340"/>
      <c r="D522" s="340"/>
      <c r="E522" s="340"/>
      <c r="F522" s="489"/>
      <c r="G522" s="489"/>
      <c r="H522" s="340"/>
      <c r="I522" s="340"/>
      <c r="J522" s="340"/>
      <c r="K522" s="340"/>
      <c r="L522" s="340"/>
      <c r="M522" s="340"/>
      <c r="N522" s="340"/>
      <c r="O522" s="340"/>
      <c r="P522" s="340"/>
      <c r="Q522" s="340"/>
      <c r="R522" s="340"/>
      <c r="S522" s="340"/>
      <c r="T522" s="340"/>
      <c r="U522" s="340"/>
      <c r="V522" s="340"/>
      <c r="W522" s="532"/>
      <c r="X522" s="340"/>
      <c r="Y522" s="340"/>
      <c r="Z522" s="340"/>
      <c r="AA522" s="340"/>
      <c r="AB522" s="340"/>
      <c r="AC522" s="340"/>
    </row>
    <row r="523" ht="18.75" customHeight="1">
      <c r="A523" s="340"/>
      <c r="B523" s="340"/>
      <c r="C523" s="340"/>
      <c r="D523" s="340"/>
      <c r="E523" s="340"/>
      <c r="F523" s="489"/>
      <c r="G523" s="489"/>
      <c r="H523" s="340"/>
      <c r="I523" s="340"/>
      <c r="J523" s="340"/>
      <c r="K523" s="340"/>
      <c r="L523" s="340"/>
      <c r="M523" s="340"/>
      <c r="N523" s="340"/>
      <c r="O523" s="340"/>
      <c r="P523" s="340"/>
      <c r="Q523" s="340"/>
      <c r="R523" s="340"/>
      <c r="S523" s="340"/>
      <c r="T523" s="340"/>
      <c r="U523" s="340"/>
      <c r="V523" s="340"/>
      <c r="W523" s="532"/>
      <c r="X523" s="340"/>
      <c r="Y523" s="340"/>
      <c r="Z523" s="340"/>
      <c r="AA523" s="340"/>
      <c r="AB523" s="340"/>
      <c r="AC523" s="340"/>
    </row>
    <row r="524" ht="18.75" customHeight="1">
      <c r="A524" s="340"/>
      <c r="B524" s="340"/>
      <c r="C524" s="340"/>
      <c r="D524" s="340"/>
      <c r="E524" s="340"/>
      <c r="F524" s="489"/>
      <c r="G524" s="489"/>
      <c r="H524" s="340"/>
      <c r="I524" s="340"/>
      <c r="J524" s="340"/>
      <c r="K524" s="340"/>
      <c r="L524" s="340"/>
      <c r="M524" s="340"/>
      <c r="N524" s="340"/>
      <c r="O524" s="340"/>
      <c r="P524" s="340"/>
      <c r="Q524" s="340"/>
      <c r="R524" s="340"/>
      <c r="S524" s="340"/>
      <c r="T524" s="340"/>
      <c r="U524" s="340"/>
      <c r="V524" s="340"/>
      <c r="W524" s="532"/>
      <c r="X524" s="340"/>
      <c r="Y524" s="340"/>
      <c r="Z524" s="340"/>
      <c r="AA524" s="340"/>
      <c r="AB524" s="340"/>
      <c r="AC524" s="340"/>
    </row>
    <row r="525" ht="18.75" customHeight="1">
      <c r="A525" s="340"/>
      <c r="B525" s="340"/>
      <c r="C525" s="340"/>
      <c r="D525" s="340"/>
      <c r="E525" s="340"/>
      <c r="F525" s="489"/>
      <c r="G525" s="489"/>
      <c r="H525" s="340"/>
      <c r="I525" s="340"/>
      <c r="J525" s="340"/>
      <c r="K525" s="340"/>
      <c r="L525" s="340"/>
      <c r="M525" s="340"/>
      <c r="N525" s="340"/>
      <c r="O525" s="340"/>
      <c r="P525" s="340"/>
      <c r="Q525" s="340"/>
      <c r="R525" s="340"/>
      <c r="S525" s="340"/>
      <c r="T525" s="340"/>
      <c r="U525" s="340"/>
      <c r="V525" s="340"/>
      <c r="W525" s="532"/>
      <c r="X525" s="340"/>
      <c r="Y525" s="340"/>
      <c r="Z525" s="340"/>
      <c r="AA525" s="340"/>
      <c r="AB525" s="340"/>
      <c r="AC525" s="340"/>
    </row>
    <row r="526" ht="18.75" customHeight="1">
      <c r="A526" s="340"/>
      <c r="B526" s="340"/>
      <c r="C526" s="340"/>
      <c r="D526" s="340"/>
      <c r="E526" s="340"/>
      <c r="F526" s="489"/>
      <c r="G526" s="489"/>
      <c r="H526" s="340"/>
      <c r="I526" s="340"/>
      <c r="J526" s="340"/>
      <c r="K526" s="340"/>
      <c r="L526" s="340"/>
      <c r="M526" s="340"/>
      <c r="N526" s="340"/>
      <c r="O526" s="340"/>
      <c r="P526" s="340"/>
      <c r="Q526" s="340"/>
      <c r="R526" s="340"/>
      <c r="S526" s="340"/>
      <c r="T526" s="340"/>
      <c r="U526" s="340"/>
      <c r="V526" s="340"/>
      <c r="W526" s="532"/>
      <c r="X526" s="340"/>
      <c r="Y526" s="340"/>
      <c r="Z526" s="340"/>
      <c r="AA526" s="340"/>
      <c r="AB526" s="340"/>
      <c r="AC526" s="340"/>
    </row>
    <row r="527" ht="18.75" customHeight="1">
      <c r="A527" s="340"/>
      <c r="B527" s="340"/>
      <c r="C527" s="340"/>
      <c r="D527" s="340"/>
      <c r="E527" s="340"/>
      <c r="F527" s="489"/>
      <c r="G527" s="489"/>
      <c r="H527" s="340"/>
      <c r="I527" s="340"/>
      <c r="J527" s="340"/>
      <c r="K527" s="340"/>
      <c r="L527" s="340"/>
      <c r="M527" s="340"/>
      <c r="N527" s="340"/>
      <c r="O527" s="340"/>
      <c r="P527" s="340"/>
      <c r="Q527" s="340"/>
      <c r="R527" s="340"/>
      <c r="S527" s="340"/>
      <c r="T527" s="340"/>
      <c r="U527" s="340"/>
      <c r="V527" s="340"/>
      <c r="W527" s="532"/>
      <c r="X527" s="340"/>
      <c r="Y527" s="340"/>
      <c r="Z527" s="340"/>
      <c r="AA527" s="340"/>
      <c r="AB527" s="340"/>
      <c r="AC527" s="340"/>
    </row>
    <row r="528" ht="18.75" customHeight="1">
      <c r="A528" s="340"/>
      <c r="B528" s="340"/>
      <c r="C528" s="340"/>
      <c r="D528" s="340"/>
      <c r="E528" s="340"/>
      <c r="F528" s="489"/>
      <c r="G528" s="489"/>
      <c r="H528" s="340"/>
      <c r="I528" s="340"/>
      <c r="J528" s="340"/>
      <c r="K528" s="340"/>
      <c r="L528" s="340"/>
      <c r="M528" s="340"/>
      <c r="N528" s="340"/>
      <c r="O528" s="340"/>
      <c r="P528" s="340"/>
      <c r="Q528" s="340"/>
      <c r="R528" s="340"/>
      <c r="S528" s="340"/>
      <c r="T528" s="340"/>
      <c r="U528" s="340"/>
      <c r="V528" s="340"/>
      <c r="W528" s="532"/>
      <c r="X528" s="340"/>
      <c r="Y528" s="340"/>
      <c r="Z528" s="340"/>
      <c r="AA528" s="340"/>
      <c r="AB528" s="340"/>
      <c r="AC528" s="340"/>
    </row>
    <row r="529" ht="18.75" customHeight="1">
      <c r="A529" s="340"/>
      <c r="B529" s="340"/>
      <c r="C529" s="340"/>
      <c r="D529" s="340"/>
      <c r="E529" s="340"/>
      <c r="F529" s="489"/>
      <c r="G529" s="489"/>
      <c r="H529" s="340"/>
      <c r="I529" s="340"/>
      <c r="J529" s="340"/>
      <c r="K529" s="340"/>
      <c r="L529" s="340"/>
      <c r="M529" s="340"/>
      <c r="N529" s="340"/>
      <c r="O529" s="340"/>
      <c r="P529" s="340"/>
      <c r="Q529" s="340"/>
      <c r="R529" s="340"/>
      <c r="S529" s="340"/>
      <c r="T529" s="340"/>
      <c r="U529" s="340"/>
      <c r="V529" s="340"/>
      <c r="W529" s="532"/>
      <c r="X529" s="340"/>
      <c r="Y529" s="340"/>
      <c r="Z529" s="340"/>
      <c r="AA529" s="340"/>
      <c r="AB529" s="340"/>
      <c r="AC529" s="340"/>
    </row>
    <row r="530" ht="18.75" customHeight="1">
      <c r="A530" s="340"/>
      <c r="B530" s="340"/>
      <c r="C530" s="340"/>
      <c r="D530" s="340"/>
      <c r="E530" s="340"/>
      <c r="F530" s="489"/>
      <c r="G530" s="489"/>
      <c r="H530" s="340"/>
      <c r="I530" s="340"/>
      <c r="J530" s="340"/>
      <c r="K530" s="340"/>
      <c r="L530" s="340"/>
      <c r="M530" s="340"/>
      <c r="N530" s="340"/>
      <c r="O530" s="340"/>
      <c r="P530" s="340"/>
      <c r="Q530" s="340"/>
      <c r="R530" s="340"/>
      <c r="S530" s="340"/>
      <c r="T530" s="340"/>
      <c r="U530" s="340"/>
      <c r="V530" s="340"/>
      <c r="W530" s="532"/>
      <c r="X530" s="340"/>
      <c r="Y530" s="340"/>
      <c r="Z530" s="340"/>
      <c r="AA530" s="340"/>
      <c r="AB530" s="340"/>
      <c r="AC530" s="340"/>
    </row>
    <row r="531" ht="18.75" customHeight="1">
      <c r="A531" s="340"/>
      <c r="B531" s="340"/>
      <c r="C531" s="340"/>
      <c r="D531" s="340"/>
      <c r="E531" s="340"/>
      <c r="F531" s="489"/>
      <c r="G531" s="489"/>
      <c r="H531" s="340"/>
      <c r="I531" s="340"/>
      <c r="J531" s="340"/>
      <c r="K531" s="340"/>
      <c r="L531" s="340"/>
      <c r="M531" s="340"/>
      <c r="N531" s="340"/>
      <c r="O531" s="340"/>
      <c r="P531" s="340"/>
      <c r="Q531" s="340"/>
      <c r="R531" s="340"/>
      <c r="S531" s="340"/>
      <c r="T531" s="340"/>
      <c r="U531" s="340"/>
      <c r="V531" s="340"/>
      <c r="W531" s="532"/>
      <c r="X531" s="340"/>
      <c r="Y531" s="340"/>
      <c r="Z531" s="340"/>
      <c r="AA531" s="340"/>
      <c r="AB531" s="340"/>
      <c r="AC531" s="340"/>
    </row>
    <row r="532" ht="18.75" customHeight="1">
      <c r="A532" s="340"/>
      <c r="B532" s="340"/>
      <c r="C532" s="340"/>
      <c r="D532" s="340"/>
      <c r="E532" s="340"/>
      <c r="F532" s="489"/>
      <c r="G532" s="489"/>
      <c r="H532" s="340"/>
      <c r="I532" s="340"/>
      <c r="J532" s="340"/>
      <c r="K532" s="340"/>
      <c r="L532" s="340"/>
      <c r="M532" s="340"/>
      <c r="N532" s="340"/>
      <c r="O532" s="340"/>
      <c r="P532" s="340"/>
      <c r="Q532" s="340"/>
      <c r="R532" s="340"/>
      <c r="S532" s="340"/>
      <c r="T532" s="340"/>
      <c r="U532" s="340"/>
      <c r="V532" s="340"/>
      <c r="W532" s="532"/>
      <c r="X532" s="340"/>
      <c r="Y532" s="340"/>
      <c r="Z532" s="340"/>
      <c r="AA532" s="340"/>
      <c r="AB532" s="340"/>
      <c r="AC532" s="340"/>
    </row>
    <row r="533" ht="18.75" customHeight="1">
      <c r="A533" s="340"/>
      <c r="B533" s="340"/>
      <c r="C533" s="340"/>
      <c r="D533" s="340"/>
      <c r="E533" s="340"/>
      <c r="F533" s="489"/>
      <c r="G533" s="489"/>
      <c r="H533" s="340"/>
      <c r="I533" s="340"/>
      <c r="J533" s="340"/>
      <c r="K533" s="340"/>
      <c r="L533" s="340"/>
      <c r="M533" s="340"/>
      <c r="N533" s="340"/>
      <c r="O533" s="340"/>
      <c r="P533" s="340"/>
      <c r="Q533" s="340"/>
      <c r="R533" s="340"/>
      <c r="S533" s="340"/>
      <c r="T533" s="340"/>
      <c r="U533" s="340"/>
      <c r="V533" s="340"/>
      <c r="W533" s="532"/>
      <c r="X533" s="340"/>
      <c r="Y533" s="340"/>
      <c r="Z533" s="340"/>
      <c r="AA533" s="340"/>
      <c r="AB533" s="340"/>
      <c r="AC533" s="340"/>
    </row>
    <row r="534" ht="18.75" customHeight="1">
      <c r="A534" s="340"/>
      <c r="B534" s="340"/>
      <c r="C534" s="340"/>
      <c r="D534" s="340"/>
      <c r="E534" s="340"/>
      <c r="F534" s="489"/>
      <c r="G534" s="489"/>
      <c r="H534" s="340"/>
      <c r="I534" s="340"/>
      <c r="J534" s="340"/>
      <c r="K534" s="340"/>
      <c r="L534" s="340"/>
      <c r="M534" s="340"/>
      <c r="N534" s="340"/>
      <c r="O534" s="340"/>
      <c r="P534" s="340"/>
      <c r="Q534" s="340"/>
      <c r="R534" s="340"/>
      <c r="S534" s="340"/>
      <c r="T534" s="340"/>
      <c r="U534" s="340"/>
      <c r="V534" s="340"/>
      <c r="W534" s="532"/>
      <c r="X534" s="340"/>
      <c r="Y534" s="340"/>
      <c r="Z534" s="340"/>
      <c r="AA534" s="340"/>
      <c r="AB534" s="340"/>
      <c r="AC534" s="340"/>
    </row>
    <row r="535" ht="18.75" customHeight="1">
      <c r="A535" s="340"/>
      <c r="B535" s="340"/>
      <c r="C535" s="340"/>
      <c r="D535" s="340"/>
      <c r="E535" s="340"/>
      <c r="F535" s="489"/>
      <c r="G535" s="489"/>
      <c r="H535" s="340"/>
      <c r="I535" s="340"/>
      <c r="J535" s="340"/>
      <c r="K535" s="340"/>
      <c r="L535" s="340"/>
      <c r="M535" s="340"/>
      <c r="N535" s="340"/>
      <c r="O535" s="340"/>
      <c r="P535" s="340"/>
      <c r="Q535" s="340"/>
      <c r="R535" s="340"/>
      <c r="S535" s="340"/>
      <c r="T535" s="340"/>
      <c r="U535" s="340"/>
      <c r="V535" s="340"/>
      <c r="W535" s="532"/>
      <c r="X535" s="340"/>
      <c r="Y535" s="340"/>
      <c r="Z535" s="340"/>
      <c r="AA535" s="340"/>
      <c r="AB535" s="340"/>
      <c r="AC535" s="340"/>
    </row>
    <row r="536" ht="18.75" customHeight="1">
      <c r="A536" s="340"/>
      <c r="B536" s="340"/>
      <c r="C536" s="340"/>
      <c r="D536" s="340"/>
      <c r="E536" s="340"/>
      <c r="F536" s="489"/>
      <c r="G536" s="489"/>
      <c r="H536" s="340"/>
      <c r="I536" s="340"/>
      <c r="J536" s="340"/>
      <c r="K536" s="340"/>
      <c r="L536" s="340"/>
      <c r="M536" s="340"/>
      <c r="N536" s="340"/>
      <c r="O536" s="340"/>
      <c r="P536" s="340"/>
      <c r="Q536" s="340"/>
      <c r="R536" s="340"/>
      <c r="S536" s="340"/>
      <c r="T536" s="340"/>
      <c r="U536" s="340"/>
      <c r="V536" s="340"/>
      <c r="W536" s="532"/>
      <c r="X536" s="340"/>
      <c r="Y536" s="340"/>
      <c r="Z536" s="340"/>
      <c r="AA536" s="340"/>
      <c r="AB536" s="340"/>
      <c r="AC536" s="340"/>
    </row>
    <row r="537" ht="18.75" customHeight="1">
      <c r="A537" s="340"/>
      <c r="B537" s="340"/>
      <c r="C537" s="340"/>
      <c r="D537" s="340"/>
      <c r="E537" s="340"/>
      <c r="F537" s="489"/>
      <c r="G537" s="489"/>
      <c r="H537" s="340"/>
      <c r="I537" s="340"/>
      <c r="J537" s="340"/>
      <c r="K537" s="340"/>
      <c r="L537" s="340"/>
      <c r="M537" s="340"/>
      <c r="N537" s="340"/>
      <c r="O537" s="340"/>
      <c r="P537" s="340"/>
      <c r="Q537" s="340"/>
      <c r="R537" s="340"/>
      <c r="S537" s="340"/>
      <c r="T537" s="340"/>
      <c r="U537" s="340"/>
      <c r="V537" s="340"/>
      <c r="W537" s="532"/>
      <c r="X537" s="340"/>
      <c r="Y537" s="340"/>
      <c r="Z537" s="340"/>
      <c r="AA537" s="340"/>
      <c r="AB537" s="340"/>
      <c r="AC537" s="340"/>
    </row>
    <row r="538" ht="18.75" customHeight="1">
      <c r="A538" s="340"/>
      <c r="B538" s="340"/>
      <c r="C538" s="340"/>
      <c r="D538" s="340"/>
      <c r="E538" s="340"/>
      <c r="F538" s="489"/>
      <c r="G538" s="489"/>
      <c r="H538" s="340"/>
      <c r="I538" s="340"/>
      <c r="J538" s="340"/>
      <c r="K538" s="340"/>
      <c r="L538" s="340"/>
      <c r="M538" s="340"/>
      <c r="N538" s="340"/>
      <c r="O538" s="340"/>
      <c r="P538" s="340"/>
      <c r="Q538" s="340"/>
      <c r="R538" s="340"/>
      <c r="S538" s="340"/>
      <c r="T538" s="340"/>
      <c r="U538" s="340"/>
      <c r="V538" s="340"/>
      <c r="W538" s="532"/>
      <c r="X538" s="340"/>
      <c r="Y538" s="340"/>
      <c r="Z538" s="340"/>
      <c r="AA538" s="340"/>
      <c r="AB538" s="340"/>
      <c r="AC538" s="340"/>
    </row>
    <row r="539" ht="18.75" customHeight="1">
      <c r="A539" s="340"/>
      <c r="B539" s="340"/>
      <c r="C539" s="340"/>
      <c r="D539" s="340"/>
      <c r="E539" s="340"/>
      <c r="F539" s="489"/>
      <c r="G539" s="489"/>
      <c r="H539" s="340"/>
      <c r="I539" s="340"/>
      <c r="J539" s="340"/>
      <c r="K539" s="340"/>
      <c r="L539" s="340"/>
      <c r="M539" s="340"/>
      <c r="N539" s="340"/>
      <c r="O539" s="340"/>
      <c r="P539" s="340"/>
      <c r="Q539" s="340"/>
      <c r="R539" s="340"/>
      <c r="S539" s="340"/>
      <c r="T539" s="340"/>
      <c r="U539" s="340"/>
      <c r="V539" s="340"/>
      <c r="W539" s="532"/>
      <c r="X539" s="340"/>
      <c r="Y539" s="340"/>
      <c r="Z539" s="340"/>
      <c r="AA539" s="340"/>
      <c r="AB539" s="340"/>
      <c r="AC539" s="340"/>
    </row>
    <row r="540" ht="18.75" customHeight="1">
      <c r="A540" s="340"/>
      <c r="B540" s="340"/>
      <c r="C540" s="340"/>
      <c r="D540" s="340"/>
      <c r="E540" s="340"/>
      <c r="F540" s="489"/>
      <c r="G540" s="489"/>
      <c r="H540" s="340"/>
      <c r="I540" s="340"/>
      <c r="J540" s="340"/>
      <c r="K540" s="340"/>
      <c r="L540" s="340"/>
      <c r="M540" s="340"/>
      <c r="N540" s="340"/>
      <c r="O540" s="340"/>
      <c r="P540" s="340"/>
      <c r="Q540" s="340"/>
      <c r="R540" s="340"/>
      <c r="S540" s="340"/>
      <c r="T540" s="340"/>
      <c r="U540" s="340"/>
      <c r="V540" s="340"/>
      <c r="W540" s="532"/>
      <c r="X540" s="340"/>
      <c r="Y540" s="340"/>
      <c r="Z540" s="340"/>
      <c r="AA540" s="340"/>
      <c r="AB540" s="340"/>
      <c r="AC540" s="340"/>
    </row>
    <row r="541" ht="18.75" customHeight="1">
      <c r="A541" s="340"/>
      <c r="B541" s="340"/>
      <c r="C541" s="340"/>
      <c r="D541" s="340"/>
      <c r="E541" s="340"/>
      <c r="F541" s="489"/>
      <c r="G541" s="489"/>
      <c r="H541" s="340"/>
      <c r="I541" s="340"/>
      <c r="J541" s="340"/>
      <c r="K541" s="340"/>
      <c r="L541" s="340"/>
      <c r="M541" s="340"/>
      <c r="N541" s="340"/>
      <c r="O541" s="340"/>
      <c r="P541" s="340"/>
      <c r="Q541" s="340"/>
      <c r="R541" s="340"/>
      <c r="S541" s="340"/>
      <c r="T541" s="340"/>
      <c r="U541" s="340"/>
      <c r="V541" s="340"/>
      <c r="W541" s="532"/>
      <c r="X541" s="340"/>
      <c r="Y541" s="340"/>
      <c r="Z541" s="340"/>
      <c r="AA541" s="340"/>
      <c r="AB541" s="340"/>
      <c r="AC541" s="340"/>
    </row>
    <row r="542" ht="18.75" customHeight="1">
      <c r="A542" s="340"/>
      <c r="B542" s="340"/>
      <c r="C542" s="340"/>
      <c r="D542" s="340"/>
      <c r="E542" s="340"/>
      <c r="F542" s="489"/>
      <c r="G542" s="489"/>
      <c r="H542" s="340"/>
      <c r="I542" s="340"/>
      <c r="J542" s="340"/>
      <c r="K542" s="340"/>
      <c r="L542" s="340"/>
      <c r="M542" s="340"/>
      <c r="N542" s="340"/>
      <c r="O542" s="340"/>
      <c r="P542" s="340"/>
      <c r="Q542" s="340"/>
      <c r="R542" s="340"/>
      <c r="S542" s="340"/>
      <c r="T542" s="340"/>
      <c r="U542" s="340"/>
      <c r="V542" s="340"/>
      <c r="W542" s="532"/>
      <c r="X542" s="340"/>
      <c r="Y542" s="340"/>
      <c r="Z542" s="340"/>
      <c r="AA542" s="340"/>
      <c r="AB542" s="340"/>
      <c r="AC542" s="340"/>
    </row>
    <row r="543" ht="18.75" customHeight="1">
      <c r="A543" s="340"/>
      <c r="B543" s="340"/>
      <c r="C543" s="340"/>
      <c r="D543" s="340"/>
      <c r="E543" s="340"/>
      <c r="F543" s="489"/>
      <c r="G543" s="489"/>
      <c r="H543" s="340"/>
      <c r="I543" s="340"/>
      <c r="J543" s="340"/>
      <c r="K543" s="340"/>
      <c r="L543" s="340"/>
      <c r="M543" s="340"/>
      <c r="N543" s="340"/>
      <c r="O543" s="340"/>
      <c r="P543" s="340"/>
      <c r="Q543" s="340"/>
      <c r="R543" s="340"/>
      <c r="S543" s="340"/>
      <c r="T543" s="340"/>
      <c r="U543" s="340"/>
      <c r="V543" s="340"/>
      <c r="W543" s="532"/>
      <c r="X543" s="340"/>
      <c r="Y543" s="340"/>
      <c r="Z543" s="340"/>
      <c r="AA543" s="340"/>
      <c r="AB543" s="340"/>
      <c r="AC543" s="340"/>
    </row>
    <row r="544" ht="18.75" customHeight="1">
      <c r="A544" s="340"/>
      <c r="B544" s="340"/>
      <c r="C544" s="340"/>
      <c r="D544" s="340"/>
      <c r="E544" s="340"/>
      <c r="F544" s="489"/>
      <c r="G544" s="489"/>
      <c r="H544" s="340"/>
      <c r="I544" s="340"/>
      <c r="J544" s="340"/>
      <c r="K544" s="340"/>
      <c r="L544" s="340"/>
      <c r="M544" s="340"/>
      <c r="N544" s="340"/>
      <c r="O544" s="340"/>
      <c r="P544" s="340"/>
      <c r="Q544" s="340"/>
      <c r="R544" s="340"/>
      <c r="S544" s="340"/>
      <c r="T544" s="340"/>
      <c r="U544" s="340"/>
      <c r="V544" s="340"/>
      <c r="W544" s="532"/>
      <c r="X544" s="340"/>
      <c r="Y544" s="340"/>
      <c r="Z544" s="340"/>
      <c r="AA544" s="340"/>
      <c r="AB544" s="340"/>
      <c r="AC544" s="340"/>
    </row>
    <row r="545" ht="18.75" customHeight="1">
      <c r="A545" s="340"/>
      <c r="B545" s="340"/>
      <c r="C545" s="340"/>
      <c r="D545" s="340"/>
      <c r="E545" s="340"/>
      <c r="F545" s="489"/>
      <c r="G545" s="489"/>
      <c r="H545" s="340"/>
      <c r="I545" s="340"/>
      <c r="J545" s="340"/>
      <c r="K545" s="340"/>
      <c r="L545" s="340"/>
      <c r="M545" s="340"/>
      <c r="N545" s="340"/>
      <c r="O545" s="340"/>
      <c r="P545" s="340"/>
      <c r="Q545" s="340"/>
      <c r="R545" s="340"/>
      <c r="S545" s="340"/>
      <c r="T545" s="340"/>
      <c r="U545" s="340"/>
      <c r="V545" s="340"/>
      <c r="W545" s="532"/>
      <c r="X545" s="340"/>
      <c r="Y545" s="340"/>
      <c r="Z545" s="340"/>
      <c r="AA545" s="340"/>
      <c r="AB545" s="340"/>
      <c r="AC545" s="340"/>
    </row>
    <row r="546" ht="18.75" customHeight="1">
      <c r="A546" s="340"/>
      <c r="B546" s="340"/>
      <c r="C546" s="340"/>
      <c r="D546" s="340"/>
      <c r="E546" s="340"/>
      <c r="F546" s="489"/>
      <c r="G546" s="489"/>
      <c r="H546" s="340"/>
      <c r="I546" s="340"/>
      <c r="J546" s="340"/>
      <c r="K546" s="340"/>
      <c r="L546" s="340"/>
      <c r="M546" s="340"/>
      <c r="N546" s="340"/>
      <c r="O546" s="340"/>
      <c r="P546" s="340"/>
      <c r="Q546" s="340"/>
      <c r="R546" s="340"/>
      <c r="S546" s="340"/>
      <c r="T546" s="340"/>
      <c r="U546" s="340"/>
      <c r="V546" s="340"/>
      <c r="W546" s="532"/>
      <c r="X546" s="340"/>
      <c r="Y546" s="340"/>
      <c r="Z546" s="340"/>
      <c r="AA546" s="340"/>
      <c r="AB546" s="340"/>
      <c r="AC546" s="340"/>
    </row>
    <row r="547" ht="18.75" customHeight="1">
      <c r="A547" s="340"/>
      <c r="B547" s="340"/>
      <c r="C547" s="340"/>
      <c r="D547" s="340"/>
      <c r="E547" s="340"/>
      <c r="F547" s="489"/>
      <c r="G547" s="489"/>
      <c r="H547" s="340"/>
      <c r="I547" s="340"/>
      <c r="J547" s="340"/>
      <c r="K547" s="340"/>
      <c r="L547" s="340"/>
      <c r="M547" s="340"/>
      <c r="N547" s="340"/>
      <c r="O547" s="340"/>
      <c r="P547" s="340"/>
      <c r="Q547" s="340"/>
      <c r="R547" s="340"/>
      <c r="S547" s="340"/>
      <c r="T547" s="340"/>
      <c r="U547" s="340"/>
      <c r="V547" s="340"/>
      <c r="W547" s="532"/>
      <c r="X547" s="340"/>
      <c r="Y547" s="340"/>
      <c r="Z547" s="340"/>
      <c r="AA547" s="340"/>
      <c r="AB547" s="340"/>
      <c r="AC547" s="340"/>
    </row>
    <row r="548" ht="18.75" customHeight="1">
      <c r="A548" s="340"/>
      <c r="B548" s="340"/>
      <c r="C548" s="340"/>
      <c r="D548" s="340"/>
      <c r="E548" s="340"/>
      <c r="F548" s="489"/>
      <c r="G548" s="489"/>
      <c r="H548" s="340"/>
      <c r="I548" s="340"/>
      <c r="J548" s="340"/>
      <c r="K548" s="340"/>
      <c r="L548" s="340"/>
      <c r="M548" s="340"/>
      <c r="N548" s="340"/>
      <c r="O548" s="340"/>
      <c r="P548" s="340"/>
      <c r="Q548" s="340"/>
      <c r="R548" s="340"/>
      <c r="S548" s="340"/>
      <c r="T548" s="340"/>
      <c r="U548" s="340"/>
      <c r="V548" s="340"/>
      <c r="W548" s="532"/>
      <c r="X548" s="340"/>
      <c r="Y548" s="340"/>
      <c r="Z548" s="340"/>
      <c r="AA548" s="340"/>
      <c r="AB548" s="340"/>
      <c r="AC548" s="340"/>
    </row>
    <row r="549" ht="18.75" customHeight="1">
      <c r="A549" s="340"/>
      <c r="B549" s="340"/>
      <c r="C549" s="340"/>
      <c r="D549" s="340"/>
      <c r="E549" s="340"/>
      <c r="F549" s="489"/>
      <c r="G549" s="489"/>
      <c r="H549" s="340"/>
      <c r="I549" s="340"/>
      <c r="J549" s="340"/>
      <c r="K549" s="340"/>
      <c r="L549" s="340"/>
      <c r="M549" s="340"/>
      <c r="N549" s="340"/>
      <c r="O549" s="340"/>
      <c r="P549" s="340"/>
      <c r="Q549" s="340"/>
      <c r="R549" s="340"/>
      <c r="S549" s="340"/>
      <c r="T549" s="340"/>
      <c r="U549" s="340"/>
      <c r="V549" s="340"/>
      <c r="W549" s="532"/>
      <c r="X549" s="340"/>
      <c r="Y549" s="340"/>
      <c r="Z549" s="340"/>
      <c r="AA549" s="340"/>
      <c r="AB549" s="340"/>
      <c r="AC549" s="340"/>
    </row>
    <row r="550" ht="18.75" customHeight="1">
      <c r="A550" s="340"/>
      <c r="B550" s="340"/>
      <c r="C550" s="340"/>
      <c r="D550" s="340"/>
      <c r="E550" s="340"/>
      <c r="F550" s="489"/>
      <c r="G550" s="489"/>
      <c r="H550" s="340"/>
      <c r="I550" s="340"/>
      <c r="J550" s="340"/>
      <c r="K550" s="340"/>
      <c r="L550" s="340"/>
      <c r="M550" s="340"/>
      <c r="N550" s="340"/>
      <c r="O550" s="340"/>
      <c r="P550" s="340"/>
      <c r="Q550" s="340"/>
      <c r="R550" s="340"/>
      <c r="S550" s="340"/>
      <c r="T550" s="340"/>
      <c r="U550" s="340"/>
      <c r="V550" s="340"/>
      <c r="W550" s="532"/>
      <c r="X550" s="340"/>
      <c r="Y550" s="340"/>
      <c r="Z550" s="340"/>
      <c r="AA550" s="340"/>
      <c r="AB550" s="340"/>
      <c r="AC550" s="340"/>
    </row>
    <row r="551" ht="18.75" customHeight="1">
      <c r="A551" s="340"/>
      <c r="B551" s="340"/>
      <c r="C551" s="340"/>
      <c r="D551" s="340"/>
      <c r="E551" s="340"/>
      <c r="F551" s="489"/>
      <c r="G551" s="489"/>
      <c r="H551" s="340"/>
      <c r="I551" s="340"/>
      <c r="J551" s="340"/>
      <c r="K551" s="340"/>
      <c r="L551" s="340"/>
      <c r="M551" s="340"/>
      <c r="N551" s="340"/>
      <c r="O551" s="340"/>
      <c r="P551" s="340"/>
      <c r="Q551" s="340"/>
      <c r="R551" s="340"/>
      <c r="S551" s="340"/>
      <c r="T551" s="340"/>
      <c r="U551" s="340"/>
      <c r="V551" s="340"/>
      <c r="W551" s="532"/>
      <c r="X551" s="340"/>
      <c r="Y551" s="340"/>
      <c r="Z551" s="340"/>
      <c r="AA551" s="340"/>
      <c r="AB551" s="340"/>
      <c r="AC551" s="340"/>
    </row>
    <row r="552" ht="18.75" customHeight="1">
      <c r="A552" s="340"/>
      <c r="B552" s="340"/>
      <c r="C552" s="340"/>
      <c r="D552" s="340"/>
      <c r="E552" s="340"/>
      <c r="F552" s="489"/>
      <c r="G552" s="489"/>
      <c r="H552" s="340"/>
      <c r="I552" s="340"/>
      <c r="J552" s="340"/>
      <c r="K552" s="340"/>
      <c r="L552" s="340"/>
      <c r="M552" s="340"/>
      <c r="N552" s="340"/>
      <c r="O552" s="340"/>
      <c r="P552" s="340"/>
      <c r="Q552" s="340"/>
      <c r="R552" s="340"/>
      <c r="S552" s="340"/>
      <c r="T552" s="340"/>
      <c r="U552" s="340"/>
      <c r="V552" s="340"/>
      <c r="W552" s="532"/>
      <c r="X552" s="340"/>
      <c r="Y552" s="340"/>
      <c r="Z552" s="340"/>
      <c r="AA552" s="340"/>
      <c r="AB552" s="340"/>
      <c r="AC552" s="340"/>
    </row>
    <row r="553" ht="18.75" customHeight="1">
      <c r="A553" s="340"/>
      <c r="B553" s="340"/>
      <c r="C553" s="340"/>
      <c r="D553" s="340"/>
      <c r="E553" s="340"/>
      <c r="F553" s="489"/>
      <c r="G553" s="489"/>
      <c r="H553" s="340"/>
      <c r="I553" s="340"/>
      <c r="J553" s="340"/>
      <c r="K553" s="340"/>
      <c r="L553" s="340"/>
      <c r="M553" s="340"/>
      <c r="N553" s="340"/>
      <c r="O553" s="340"/>
      <c r="P553" s="340"/>
      <c r="Q553" s="340"/>
      <c r="R553" s="340"/>
      <c r="S553" s="340"/>
      <c r="T553" s="340"/>
      <c r="U553" s="340"/>
      <c r="V553" s="340"/>
      <c r="W553" s="532"/>
      <c r="X553" s="340"/>
      <c r="Y553" s="340"/>
      <c r="Z553" s="340"/>
      <c r="AA553" s="340"/>
      <c r="AB553" s="340"/>
      <c r="AC553" s="340"/>
    </row>
    <row r="554" ht="18.75" customHeight="1">
      <c r="A554" s="340"/>
      <c r="B554" s="340"/>
      <c r="C554" s="340"/>
      <c r="D554" s="340"/>
      <c r="E554" s="340"/>
      <c r="F554" s="489"/>
      <c r="G554" s="489"/>
      <c r="H554" s="340"/>
      <c r="I554" s="340"/>
      <c r="J554" s="340"/>
      <c r="K554" s="340"/>
      <c r="L554" s="340"/>
      <c r="M554" s="340"/>
      <c r="N554" s="340"/>
      <c r="O554" s="340"/>
      <c r="P554" s="340"/>
      <c r="Q554" s="340"/>
      <c r="R554" s="340"/>
      <c r="S554" s="340"/>
      <c r="T554" s="340"/>
      <c r="U554" s="340"/>
      <c r="V554" s="340"/>
      <c r="W554" s="532"/>
      <c r="X554" s="340"/>
      <c r="Y554" s="340"/>
      <c r="Z554" s="340"/>
      <c r="AA554" s="340"/>
      <c r="AB554" s="340"/>
      <c r="AC554" s="340"/>
    </row>
    <row r="555" ht="18.75" customHeight="1">
      <c r="A555" s="340"/>
      <c r="B555" s="340"/>
      <c r="C555" s="340"/>
      <c r="D555" s="340"/>
      <c r="E555" s="340"/>
      <c r="F555" s="489"/>
      <c r="G555" s="489"/>
      <c r="H555" s="340"/>
      <c r="I555" s="340"/>
      <c r="J555" s="340"/>
      <c r="K555" s="340"/>
      <c r="L555" s="340"/>
      <c r="M555" s="340"/>
      <c r="N555" s="340"/>
      <c r="O555" s="340"/>
      <c r="P555" s="340"/>
      <c r="Q555" s="340"/>
      <c r="R555" s="340"/>
      <c r="S555" s="340"/>
      <c r="T555" s="340"/>
      <c r="U555" s="340"/>
      <c r="V555" s="340"/>
      <c r="W555" s="532"/>
      <c r="X555" s="340"/>
      <c r="Y555" s="340"/>
      <c r="Z555" s="340"/>
      <c r="AA555" s="340"/>
      <c r="AB555" s="340"/>
      <c r="AC555" s="340"/>
    </row>
    <row r="556" ht="18.75" customHeight="1">
      <c r="A556" s="340"/>
      <c r="B556" s="340"/>
      <c r="C556" s="340"/>
      <c r="D556" s="340"/>
      <c r="E556" s="340"/>
      <c r="F556" s="489"/>
      <c r="G556" s="489"/>
      <c r="H556" s="340"/>
      <c r="I556" s="340"/>
      <c r="J556" s="340"/>
      <c r="K556" s="340"/>
      <c r="L556" s="340"/>
      <c r="M556" s="340"/>
      <c r="N556" s="340"/>
      <c r="O556" s="340"/>
      <c r="P556" s="340"/>
      <c r="Q556" s="340"/>
      <c r="R556" s="340"/>
      <c r="S556" s="340"/>
      <c r="T556" s="340"/>
      <c r="U556" s="340"/>
      <c r="V556" s="340"/>
      <c r="W556" s="532"/>
      <c r="X556" s="340"/>
      <c r="Y556" s="340"/>
      <c r="Z556" s="340"/>
      <c r="AA556" s="340"/>
      <c r="AB556" s="340"/>
      <c r="AC556" s="340"/>
    </row>
    <row r="557" ht="18.75" customHeight="1">
      <c r="A557" s="340"/>
      <c r="B557" s="340"/>
      <c r="C557" s="340"/>
      <c r="D557" s="340"/>
      <c r="E557" s="340"/>
      <c r="F557" s="489"/>
      <c r="G557" s="489"/>
      <c r="H557" s="340"/>
      <c r="I557" s="340"/>
      <c r="J557" s="340"/>
      <c r="K557" s="340"/>
      <c r="L557" s="340"/>
      <c r="M557" s="340"/>
      <c r="N557" s="340"/>
      <c r="O557" s="340"/>
      <c r="P557" s="340"/>
      <c r="Q557" s="340"/>
      <c r="R557" s="340"/>
      <c r="S557" s="340"/>
      <c r="T557" s="340"/>
      <c r="U557" s="340"/>
      <c r="V557" s="340"/>
      <c r="W557" s="532"/>
      <c r="X557" s="340"/>
      <c r="Y557" s="340"/>
      <c r="Z557" s="340"/>
      <c r="AA557" s="340"/>
      <c r="AB557" s="340"/>
      <c r="AC557" s="340"/>
    </row>
    <row r="558" ht="18.75" customHeight="1">
      <c r="A558" s="340"/>
      <c r="B558" s="340"/>
      <c r="C558" s="340"/>
      <c r="D558" s="340"/>
      <c r="E558" s="340"/>
      <c r="F558" s="489"/>
      <c r="G558" s="489"/>
      <c r="H558" s="340"/>
      <c r="I558" s="340"/>
      <c r="J558" s="340"/>
      <c r="K558" s="340"/>
      <c r="L558" s="340"/>
      <c r="M558" s="340"/>
      <c r="N558" s="340"/>
      <c r="O558" s="340"/>
      <c r="P558" s="340"/>
      <c r="Q558" s="340"/>
      <c r="R558" s="340"/>
      <c r="S558" s="340"/>
      <c r="T558" s="340"/>
      <c r="U558" s="340"/>
      <c r="V558" s="340"/>
      <c r="W558" s="532"/>
      <c r="X558" s="340"/>
      <c r="Y558" s="340"/>
      <c r="Z558" s="340"/>
      <c r="AA558" s="340"/>
      <c r="AB558" s="340"/>
      <c r="AC558" s="340"/>
    </row>
    <row r="559" ht="18.75" customHeight="1">
      <c r="A559" s="340"/>
      <c r="B559" s="340"/>
      <c r="C559" s="340"/>
      <c r="D559" s="340"/>
      <c r="E559" s="340"/>
      <c r="F559" s="489"/>
      <c r="G559" s="489"/>
      <c r="H559" s="340"/>
      <c r="I559" s="340"/>
      <c r="J559" s="340"/>
      <c r="K559" s="340"/>
      <c r="L559" s="340"/>
      <c r="M559" s="340"/>
      <c r="N559" s="340"/>
      <c r="O559" s="340"/>
      <c r="P559" s="340"/>
      <c r="Q559" s="340"/>
      <c r="R559" s="340"/>
      <c r="S559" s="340"/>
      <c r="T559" s="340"/>
      <c r="U559" s="340"/>
      <c r="V559" s="340"/>
      <c r="W559" s="532"/>
      <c r="X559" s="340"/>
      <c r="Y559" s="340"/>
      <c r="Z559" s="340"/>
      <c r="AA559" s="340"/>
      <c r="AB559" s="340"/>
      <c r="AC559" s="340"/>
    </row>
    <row r="560" ht="18.75" customHeight="1">
      <c r="A560" s="340"/>
      <c r="B560" s="340"/>
      <c r="C560" s="340"/>
      <c r="D560" s="340"/>
      <c r="E560" s="340"/>
      <c r="F560" s="489"/>
      <c r="G560" s="489"/>
      <c r="H560" s="340"/>
      <c r="I560" s="340"/>
      <c r="J560" s="340"/>
      <c r="K560" s="340"/>
      <c r="L560" s="340"/>
      <c r="M560" s="340"/>
      <c r="N560" s="340"/>
      <c r="O560" s="340"/>
      <c r="P560" s="340"/>
      <c r="Q560" s="340"/>
      <c r="R560" s="340"/>
      <c r="S560" s="340"/>
      <c r="T560" s="340"/>
      <c r="U560" s="340"/>
      <c r="V560" s="340"/>
      <c r="W560" s="532"/>
      <c r="X560" s="340"/>
      <c r="Y560" s="340"/>
      <c r="Z560" s="340"/>
      <c r="AA560" s="340"/>
      <c r="AB560" s="340"/>
      <c r="AC560" s="340"/>
    </row>
    <row r="561" ht="18.75" customHeight="1">
      <c r="A561" s="340"/>
      <c r="B561" s="340"/>
      <c r="C561" s="340"/>
      <c r="D561" s="340"/>
      <c r="E561" s="340"/>
      <c r="F561" s="489"/>
      <c r="G561" s="489"/>
      <c r="H561" s="340"/>
      <c r="I561" s="340"/>
      <c r="J561" s="340"/>
      <c r="K561" s="340"/>
      <c r="L561" s="340"/>
      <c r="M561" s="340"/>
      <c r="N561" s="340"/>
      <c r="O561" s="340"/>
      <c r="P561" s="340"/>
      <c r="Q561" s="340"/>
      <c r="R561" s="340"/>
      <c r="S561" s="340"/>
      <c r="T561" s="340"/>
      <c r="U561" s="340"/>
      <c r="V561" s="340"/>
      <c r="W561" s="532"/>
      <c r="X561" s="340"/>
      <c r="Y561" s="340"/>
      <c r="Z561" s="340"/>
      <c r="AA561" s="340"/>
      <c r="AB561" s="340"/>
      <c r="AC561" s="340"/>
    </row>
    <row r="562" ht="18.75" customHeight="1">
      <c r="A562" s="340"/>
      <c r="B562" s="340"/>
      <c r="C562" s="340"/>
      <c r="D562" s="340"/>
      <c r="E562" s="340"/>
      <c r="F562" s="489"/>
      <c r="G562" s="489"/>
      <c r="H562" s="340"/>
      <c r="I562" s="340"/>
      <c r="J562" s="340"/>
      <c r="K562" s="340"/>
      <c r="L562" s="340"/>
      <c r="M562" s="340"/>
      <c r="N562" s="340"/>
      <c r="O562" s="340"/>
      <c r="P562" s="340"/>
      <c r="Q562" s="340"/>
      <c r="R562" s="340"/>
      <c r="S562" s="340"/>
      <c r="T562" s="340"/>
      <c r="U562" s="340"/>
      <c r="V562" s="340"/>
      <c r="W562" s="532"/>
      <c r="X562" s="340"/>
      <c r="Y562" s="340"/>
      <c r="Z562" s="340"/>
      <c r="AA562" s="340"/>
      <c r="AB562" s="340"/>
      <c r="AC562" s="340"/>
    </row>
    <row r="563" ht="18.75" customHeight="1">
      <c r="A563" s="340"/>
      <c r="B563" s="340"/>
      <c r="C563" s="340"/>
      <c r="D563" s="340"/>
      <c r="E563" s="340"/>
      <c r="F563" s="489"/>
      <c r="G563" s="489"/>
      <c r="H563" s="340"/>
      <c r="I563" s="340"/>
      <c r="J563" s="340"/>
      <c r="K563" s="340"/>
      <c r="L563" s="340"/>
      <c r="M563" s="340"/>
      <c r="N563" s="340"/>
      <c r="O563" s="340"/>
      <c r="P563" s="340"/>
      <c r="Q563" s="340"/>
      <c r="R563" s="340"/>
      <c r="S563" s="340"/>
      <c r="T563" s="340"/>
      <c r="U563" s="340"/>
      <c r="V563" s="340"/>
      <c r="W563" s="532"/>
      <c r="X563" s="340"/>
      <c r="Y563" s="340"/>
      <c r="Z563" s="340"/>
      <c r="AA563" s="340"/>
      <c r="AB563" s="340"/>
      <c r="AC563" s="340"/>
    </row>
    <row r="564" ht="18.75" customHeight="1">
      <c r="A564" s="340"/>
      <c r="B564" s="340"/>
      <c r="C564" s="340"/>
      <c r="D564" s="340"/>
      <c r="E564" s="340"/>
      <c r="F564" s="489"/>
      <c r="G564" s="489"/>
      <c r="H564" s="340"/>
      <c r="I564" s="340"/>
      <c r="J564" s="340"/>
      <c r="K564" s="340"/>
      <c r="L564" s="340"/>
      <c r="M564" s="340"/>
      <c r="N564" s="340"/>
      <c r="O564" s="340"/>
      <c r="P564" s="340"/>
      <c r="Q564" s="340"/>
      <c r="R564" s="340"/>
      <c r="S564" s="340"/>
      <c r="T564" s="340"/>
      <c r="U564" s="340"/>
      <c r="V564" s="340"/>
      <c r="W564" s="532"/>
      <c r="X564" s="340"/>
      <c r="Y564" s="340"/>
      <c r="Z564" s="340"/>
      <c r="AA564" s="340"/>
      <c r="AB564" s="340"/>
      <c r="AC564" s="340"/>
    </row>
    <row r="565" ht="18.75" customHeight="1">
      <c r="A565" s="340"/>
      <c r="B565" s="340"/>
      <c r="C565" s="340"/>
      <c r="D565" s="340"/>
      <c r="E565" s="340"/>
      <c r="F565" s="489"/>
      <c r="G565" s="489"/>
      <c r="H565" s="340"/>
      <c r="I565" s="340"/>
      <c r="J565" s="340"/>
      <c r="K565" s="340"/>
      <c r="L565" s="340"/>
      <c r="M565" s="340"/>
      <c r="N565" s="340"/>
      <c r="O565" s="340"/>
      <c r="P565" s="340"/>
      <c r="Q565" s="340"/>
      <c r="R565" s="340"/>
      <c r="S565" s="340"/>
      <c r="T565" s="340"/>
      <c r="U565" s="340"/>
      <c r="V565" s="340"/>
      <c r="W565" s="532"/>
      <c r="X565" s="340"/>
      <c r="Y565" s="340"/>
      <c r="Z565" s="340"/>
      <c r="AA565" s="340"/>
      <c r="AB565" s="340"/>
      <c r="AC565" s="340"/>
    </row>
    <row r="566" ht="18.75" customHeight="1">
      <c r="A566" s="340"/>
      <c r="B566" s="340"/>
      <c r="C566" s="340"/>
      <c r="D566" s="340"/>
      <c r="E566" s="340"/>
      <c r="F566" s="489"/>
      <c r="G566" s="489"/>
      <c r="H566" s="340"/>
      <c r="I566" s="340"/>
      <c r="J566" s="340"/>
      <c r="K566" s="340"/>
      <c r="L566" s="340"/>
      <c r="M566" s="340"/>
      <c r="N566" s="340"/>
      <c r="O566" s="340"/>
      <c r="P566" s="340"/>
      <c r="Q566" s="340"/>
      <c r="R566" s="340"/>
      <c r="S566" s="340"/>
      <c r="T566" s="340"/>
      <c r="U566" s="340"/>
      <c r="V566" s="340"/>
      <c r="W566" s="532"/>
      <c r="X566" s="340"/>
      <c r="Y566" s="340"/>
      <c r="Z566" s="340"/>
      <c r="AA566" s="340"/>
      <c r="AB566" s="340"/>
      <c r="AC566" s="340"/>
    </row>
    <row r="567" ht="18.75" customHeight="1">
      <c r="A567" s="340"/>
      <c r="B567" s="340"/>
      <c r="C567" s="340"/>
      <c r="D567" s="340"/>
      <c r="E567" s="340"/>
      <c r="F567" s="489"/>
      <c r="G567" s="489"/>
      <c r="H567" s="340"/>
      <c r="I567" s="340"/>
      <c r="J567" s="340"/>
      <c r="K567" s="340"/>
      <c r="L567" s="340"/>
      <c r="M567" s="340"/>
      <c r="N567" s="340"/>
      <c r="O567" s="340"/>
      <c r="P567" s="340"/>
      <c r="Q567" s="340"/>
      <c r="R567" s="340"/>
      <c r="S567" s="340"/>
      <c r="T567" s="340"/>
      <c r="U567" s="340"/>
      <c r="V567" s="340"/>
      <c r="W567" s="532"/>
      <c r="X567" s="340"/>
      <c r="Y567" s="340"/>
      <c r="Z567" s="340"/>
      <c r="AA567" s="340"/>
      <c r="AB567" s="340"/>
      <c r="AC567" s="340"/>
    </row>
    <row r="568" ht="18.75" customHeight="1">
      <c r="A568" s="340"/>
      <c r="B568" s="340"/>
      <c r="C568" s="340"/>
      <c r="D568" s="340"/>
      <c r="E568" s="340"/>
      <c r="F568" s="489"/>
      <c r="G568" s="489"/>
      <c r="H568" s="340"/>
      <c r="I568" s="340"/>
      <c r="J568" s="340"/>
      <c r="K568" s="340"/>
      <c r="L568" s="340"/>
      <c r="M568" s="340"/>
      <c r="N568" s="340"/>
      <c r="O568" s="340"/>
      <c r="P568" s="340"/>
      <c r="Q568" s="340"/>
      <c r="R568" s="340"/>
      <c r="S568" s="340"/>
      <c r="T568" s="340"/>
      <c r="U568" s="340"/>
      <c r="V568" s="340"/>
      <c r="W568" s="532"/>
      <c r="X568" s="340"/>
      <c r="Y568" s="340"/>
      <c r="Z568" s="340"/>
      <c r="AA568" s="340"/>
      <c r="AB568" s="340"/>
      <c r="AC568" s="340"/>
    </row>
    <row r="569" ht="18.75" customHeight="1">
      <c r="A569" s="340"/>
      <c r="B569" s="340"/>
      <c r="C569" s="340"/>
      <c r="D569" s="340"/>
      <c r="E569" s="340"/>
      <c r="F569" s="489"/>
      <c r="G569" s="489"/>
      <c r="H569" s="340"/>
      <c r="I569" s="340"/>
      <c r="J569" s="340"/>
      <c r="K569" s="340"/>
      <c r="L569" s="340"/>
      <c r="M569" s="340"/>
      <c r="N569" s="340"/>
      <c r="O569" s="340"/>
      <c r="P569" s="340"/>
      <c r="Q569" s="340"/>
      <c r="R569" s="340"/>
      <c r="S569" s="340"/>
      <c r="T569" s="340"/>
      <c r="U569" s="340"/>
      <c r="V569" s="340"/>
      <c r="W569" s="532"/>
      <c r="X569" s="340"/>
      <c r="Y569" s="340"/>
      <c r="Z569" s="340"/>
      <c r="AA569" s="340"/>
      <c r="AB569" s="340"/>
      <c r="AC569" s="340"/>
    </row>
    <row r="570" ht="18.75" customHeight="1">
      <c r="A570" s="340"/>
      <c r="B570" s="340"/>
      <c r="C570" s="340"/>
      <c r="D570" s="340"/>
      <c r="E570" s="340"/>
      <c r="F570" s="489"/>
      <c r="G570" s="489"/>
      <c r="H570" s="340"/>
      <c r="I570" s="340"/>
      <c r="J570" s="340"/>
      <c r="K570" s="340"/>
      <c r="L570" s="340"/>
      <c r="M570" s="340"/>
      <c r="N570" s="340"/>
      <c r="O570" s="340"/>
      <c r="P570" s="340"/>
      <c r="Q570" s="340"/>
      <c r="R570" s="340"/>
      <c r="S570" s="340"/>
      <c r="T570" s="340"/>
      <c r="U570" s="340"/>
      <c r="V570" s="340"/>
      <c r="W570" s="532"/>
      <c r="X570" s="340"/>
      <c r="Y570" s="340"/>
      <c r="Z570" s="340"/>
      <c r="AA570" s="340"/>
      <c r="AB570" s="340"/>
      <c r="AC570" s="340"/>
    </row>
    <row r="571" ht="18.75" customHeight="1">
      <c r="A571" s="340"/>
      <c r="B571" s="340"/>
      <c r="C571" s="340"/>
      <c r="D571" s="340"/>
      <c r="E571" s="340"/>
      <c r="F571" s="489"/>
      <c r="G571" s="489"/>
      <c r="H571" s="340"/>
      <c r="I571" s="340"/>
      <c r="J571" s="340"/>
      <c r="K571" s="340"/>
      <c r="L571" s="340"/>
      <c r="M571" s="340"/>
      <c r="N571" s="340"/>
      <c r="O571" s="340"/>
      <c r="P571" s="340"/>
      <c r="Q571" s="340"/>
      <c r="R571" s="340"/>
      <c r="S571" s="340"/>
      <c r="T571" s="340"/>
      <c r="U571" s="340"/>
      <c r="V571" s="340"/>
      <c r="W571" s="532"/>
      <c r="X571" s="340"/>
      <c r="Y571" s="340"/>
      <c r="Z571" s="340"/>
      <c r="AA571" s="340"/>
      <c r="AB571" s="340"/>
      <c r="AC571" s="340"/>
    </row>
    <row r="572" ht="18.75" customHeight="1">
      <c r="A572" s="340"/>
      <c r="B572" s="340"/>
      <c r="C572" s="340"/>
      <c r="D572" s="340"/>
      <c r="E572" s="340"/>
      <c r="F572" s="489"/>
      <c r="G572" s="489"/>
      <c r="H572" s="340"/>
      <c r="I572" s="340"/>
      <c r="J572" s="340"/>
      <c r="K572" s="340"/>
      <c r="L572" s="340"/>
      <c r="M572" s="340"/>
      <c r="N572" s="340"/>
      <c r="O572" s="340"/>
      <c r="P572" s="340"/>
      <c r="Q572" s="340"/>
      <c r="R572" s="340"/>
      <c r="S572" s="340"/>
      <c r="T572" s="340"/>
      <c r="U572" s="340"/>
      <c r="V572" s="340"/>
      <c r="W572" s="532"/>
      <c r="X572" s="340"/>
      <c r="Y572" s="340"/>
      <c r="Z572" s="340"/>
      <c r="AA572" s="340"/>
      <c r="AB572" s="340"/>
      <c r="AC572" s="340"/>
    </row>
    <row r="573" ht="18.75" customHeight="1">
      <c r="A573" s="340"/>
      <c r="B573" s="340"/>
      <c r="C573" s="340"/>
      <c r="D573" s="340"/>
      <c r="E573" s="340"/>
      <c r="F573" s="489"/>
      <c r="G573" s="489"/>
      <c r="H573" s="340"/>
      <c r="I573" s="340"/>
      <c r="J573" s="340"/>
      <c r="K573" s="340"/>
      <c r="L573" s="340"/>
      <c r="M573" s="340"/>
      <c r="N573" s="340"/>
      <c r="O573" s="340"/>
      <c r="P573" s="340"/>
      <c r="Q573" s="340"/>
      <c r="R573" s="340"/>
      <c r="S573" s="340"/>
      <c r="T573" s="340"/>
      <c r="U573" s="340"/>
      <c r="V573" s="340"/>
      <c r="W573" s="532"/>
      <c r="X573" s="340"/>
      <c r="Y573" s="340"/>
      <c r="Z573" s="340"/>
      <c r="AA573" s="340"/>
      <c r="AB573" s="340"/>
      <c r="AC573" s="340"/>
    </row>
    <row r="574" ht="18.75" customHeight="1">
      <c r="A574" s="340"/>
      <c r="B574" s="340"/>
      <c r="C574" s="340"/>
      <c r="D574" s="340"/>
      <c r="E574" s="340"/>
      <c r="F574" s="489"/>
      <c r="G574" s="489"/>
      <c r="H574" s="340"/>
      <c r="I574" s="340"/>
      <c r="J574" s="340"/>
      <c r="K574" s="340"/>
      <c r="L574" s="340"/>
      <c r="M574" s="340"/>
      <c r="N574" s="340"/>
      <c r="O574" s="340"/>
      <c r="P574" s="340"/>
      <c r="Q574" s="340"/>
      <c r="R574" s="340"/>
      <c r="S574" s="340"/>
      <c r="T574" s="340"/>
      <c r="U574" s="340"/>
      <c r="V574" s="340"/>
      <c r="W574" s="532"/>
      <c r="X574" s="340"/>
      <c r="Y574" s="340"/>
      <c r="Z574" s="340"/>
      <c r="AA574" s="340"/>
      <c r="AB574" s="340"/>
      <c r="AC574" s="340"/>
    </row>
    <row r="575" ht="18.75" customHeight="1">
      <c r="A575" s="340"/>
      <c r="B575" s="340"/>
      <c r="C575" s="340"/>
      <c r="D575" s="340"/>
      <c r="E575" s="340"/>
      <c r="F575" s="489"/>
      <c r="G575" s="489"/>
      <c r="H575" s="340"/>
      <c r="I575" s="340"/>
      <c r="J575" s="340"/>
      <c r="K575" s="340"/>
      <c r="L575" s="340"/>
      <c r="M575" s="340"/>
      <c r="N575" s="340"/>
      <c r="O575" s="340"/>
      <c r="P575" s="340"/>
      <c r="Q575" s="340"/>
      <c r="R575" s="340"/>
      <c r="S575" s="340"/>
      <c r="T575" s="340"/>
      <c r="U575" s="340"/>
      <c r="V575" s="340"/>
      <c r="W575" s="532"/>
      <c r="X575" s="340"/>
      <c r="Y575" s="340"/>
      <c r="Z575" s="340"/>
      <c r="AA575" s="340"/>
      <c r="AB575" s="340"/>
      <c r="AC575" s="340"/>
    </row>
    <row r="576" ht="18.75" customHeight="1">
      <c r="A576" s="340"/>
      <c r="B576" s="340"/>
      <c r="C576" s="340"/>
      <c r="D576" s="340"/>
      <c r="E576" s="340"/>
      <c r="F576" s="489"/>
      <c r="G576" s="489"/>
      <c r="H576" s="340"/>
      <c r="I576" s="340"/>
      <c r="J576" s="340"/>
      <c r="K576" s="340"/>
      <c r="L576" s="340"/>
      <c r="M576" s="340"/>
      <c r="N576" s="340"/>
      <c r="O576" s="340"/>
      <c r="P576" s="340"/>
      <c r="Q576" s="340"/>
      <c r="R576" s="340"/>
      <c r="S576" s="340"/>
      <c r="T576" s="340"/>
      <c r="U576" s="340"/>
      <c r="V576" s="340"/>
      <c r="W576" s="532"/>
      <c r="X576" s="340"/>
      <c r="Y576" s="340"/>
      <c r="Z576" s="340"/>
      <c r="AA576" s="340"/>
      <c r="AB576" s="340"/>
      <c r="AC576" s="340"/>
    </row>
    <row r="577" ht="18.75" customHeight="1">
      <c r="A577" s="340"/>
      <c r="B577" s="340"/>
      <c r="C577" s="340"/>
      <c r="D577" s="340"/>
      <c r="E577" s="340"/>
      <c r="F577" s="489"/>
      <c r="G577" s="489"/>
      <c r="H577" s="340"/>
      <c r="I577" s="340"/>
      <c r="J577" s="340"/>
      <c r="K577" s="340"/>
      <c r="L577" s="340"/>
      <c r="M577" s="340"/>
      <c r="N577" s="340"/>
      <c r="O577" s="340"/>
      <c r="P577" s="340"/>
      <c r="Q577" s="340"/>
      <c r="R577" s="340"/>
      <c r="S577" s="340"/>
      <c r="T577" s="340"/>
      <c r="U577" s="340"/>
      <c r="V577" s="340"/>
      <c r="W577" s="532"/>
      <c r="X577" s="340"/>
      <c r="Y577" s="340"/>
      <c r="Z577" s="340"/>
      <c r="AA577" s="340"/>
      <c r="AB577" s="340"/>
      <c r="AC577" s="340"/>
    </row>
    <row r="578" ht="18.75" customHeight="1">
      <c r="A578" s="340"/>
      <c r="B578" s="340"/>
      <c r="C578" s="340"/>
      <c r="D578" s="340"/>
      <c r="E578" s="340"/>
      <c r="F578" s="489"/>
      <c r="G578" s="489"/>
      <c r="H578" s="340"/>
      <c r="I578" s="340"/>
      <c r="J578" s="340"/>
      <c r="K578" s="340"/>
      <c r="L578" s="340"/>
      <c r="M578" s="340"/>
      <c r="N578" s="340"/>
      <c r="O578" s="340"/>
      <c r="P578" s="340"/>
      <c r="Q578" s="340"/>
      <c r="R578" s="340"/>
      <c r="S578" s="340"/>
      <c r="T578" s="340"/>
      <c r="U578" s="340"/>
      <c r="V578" s="340"/>
      <c r="W578" s="532"/>
      <c r="X578" s="340"/>
      <c r="Y578" s="340"/>
      <c r="Z578" s="340"/>
      <c r="AA578" s="340"/>
      <c r="AB578" s="340"/>
      <c r="AC578" s="340"/>
    </row>
    <row r="579" ht="18.75" customHeight="1">
      <c r="A579" s="340"/>
      <c r="B579" s="340"/>
      <c r="C579" s="340"/>
      <c r="D579" s="340"/>
      <c r="E579" s="340"/>
      <c r="F579" s="489"/>
      <c r="G579" s="489"/>
      <c r="H579" s="340"/>
      <c r="I579" s="340"/>
      <c r="J579" s="340"/>
      <c r="K579" s="340"/>
      <c r="L579" s="340"/>
      <c r="M579" s="340"/>
      <c r="N579" s="340"/>
      <c r="O579" s="340"/>
      <c r="P579" s="340"/>
      <c r="Q579" s="340"/>
      <c r="R579" s="340"/>
      <c r="S579" s="340"/>
      <c r="T579" s="340"/>
      <c r="U579" s="340"/>
      <c r="V579" s="340"/>
      <c r="W579" s="532"/>
      <c r="X579" s="340"/>
      <c r="Y579" s="340"/>
      <c r="Z579" s="340"/>
      <c r="AA579" s="340"/>
      <c r="AB579" s="340"/>
      <c r="AC579" s="340"/>
    </row>
    <row r="580" ht="18.75" customHeight="1">
      <c r="A580" s="340"/>
      <c r="B580" s="340"/>
      <c r="C580" s="340"/>
      <c r="D580" s="340"/>
      <c r="E580" s="340"/>
      <c r="F580" s="489"/>
      <c r="G580" s="489"/>
      <c r="H580" s="340"/>
      <c r="I580" s="340"/>
      <c r="J580" s="340"/>
      <c r="K580" s="340"/>
      <c r="L580" s="340"/>
      <c r="M580" s="340"/>
      <c r="N580" s="340"/>
      <c r="O580" s="340"/>
      <c r="P580" s="340"/>
      <c r="Q580" s="340"/>
      <c r="R580" s="340"/>
      <c r="S580" s="340"/>
      <c r="T580" s="340"/>
      <c r="U580" s="340"/>
      <c r="V580" s="340"/>
      <c r="W580" s="532"/>
      <c r="X580" s="340"/>
      <c r="Y580" s="340"/>
      <c r="Z580" s="340"/>
      <c r="AA580" s="340"/>
      <c r="AB580" s="340"/>
      <c r="AC580" s="340"/>
    </row>
    <row r="581" ht="18.75" customHeight="1">
      <c r="A581" s="340"/>
      <c r="B581" s="340"/>
      <c r="C581" s="340"/>
      <c r="D581" s="340"/>
      <c r="E581" s="340"/>
      <c r="F581" s="489"/>
      <c r="G581" s="489"/>
      <c r="H581" s="340"/>
      <c r="I581" s="340"/>
      <c r="J581" s="340"/>
      <c r="K581" s="340"/>
      <c r="L581" s="340"/>
      <c r="M581" s="340"/>
      <c r="N581" s="340"/>
      <c r="O581" s="340"/>
      <c r="P581" s="340"/>
      <c r="Q581" s="340"/>
      <c r="R581" s="340"/>
      <c r="S581" s="340"/>
      <c r="T581" s="340"/>
      <c r="U581" s="340"/>
      <c r="V581" s="340"/>
      <c r="W581" s="532"/>
      <c r="X581" s="340"/>
      <c r="Y581" s="340"/>
      <c r="Z581" s="340"/>
      <c r="AA581" s="340"/>
      <c r="AB581" s="340"/>
      <c r="AC581" s="340"/>
    </row>
    <row r="582" ht="18.75" customHeight="1">
      <c r="A582" s="340"/>
      <c r="B582" s="340"/>
      <c r="C582" s="340"/>
      <c r="D582" s="340"/>
      <c r="E582" s="340"/>
      <c r="F582" s="489"/>
      <c r="G582" s="489"/>
      <c r="H582" s="340"/>
      <c r="I582" s="340"/>
      <c r="J582" s="340"/>
      <c r="K582" s="340"/>
      <c r="L582" s="340"/>
      <c r="M582" s="340"/>
      <c r="N582" s="340"/>
      <c r="O582" s="340"/>
      <c r="P582" s="340"/>
      <c r="Q582" s="340"/>
      <c r="R582" s="340"/>
      <c r="S582" s="340"/>
      <c r="T582" s="340"/>
      <c r="U582" s="340"/>
      <c r="V582" s="340"/>
      <c r="W582" s="532"/>
      <c r="X582" s="340"/>
      <c r="Y582" s="340"/>
      <c r="Z582" s="340"/>
      <c r="AA582" s="340"/>
      <c r="AB582" s="340"/>
      <c r="AC582" s="340"/>
    </row>
    <row r="583" ht="18.75" customHeight="1">
      <c r="A583" s="340"/>
      <c r="B583" s="340"/>
      <c r="C583" s="340"/>
      <c r="D583" s="340"/>
      <c r="E583" s="340"/>
      <c r="F583" s="489"/>
      <c r="G583" s="489"/>
      <c r="H583" s="340"/>
      <c r="I583" s="340"/>
      <c r="J583" s="340"/>
      <c r="K583" s="340"/>
      <c r="L583" s="340"/>
      <c r="M583" s="340"/>
      <c r="N583" s="340"/>
      <c r="O583" s="340"/>
      <c r="P583" s="340"/>
      <c r="Q583" s="340"/>
      <c r="R583" s="340"/>
      <c r="S583" s="340"/>
      <c r="T583" s="340"/>
      <c r="U583" s="340"/>
      <c r="V583" s="340"/>
      <c r="W583" s="532"/>
      <c r="X583" s="340"/>
      <c r="Y583" s="340"/>
      <c r="Z583" s="340"/>
      <c r="AA583" s="340"/>
      <c r="AB583" s="340"/>
      <c r="AC583" s="340"/>
    </row>
    <row r="584" ht="18.75" customHeight="1">
      <c r="A584" s="340"/>
      <c r="B584" s="340"/>
      <c r="C584" s="340"/>
      <c r="D584" s="340"/>
      <c r="E584" s="340"/>
      <c r="F584" s="489"/>
      <c r="G584" s="489"/>
      <c r="H584" s="340"/>
      <c r="I584" s="340"/>
      <c r="J584" s="340"/>
      <c r="K584" s="340"/>
      <c r="L584" s="340"/>
      <c r="M584" s="340"/>
      <c r="N584" s="340"/>
      <c r="O584" s="340"/>
      <c r="P584" s="340"/>
      <c r="Q584" s="340"/>
      <c r="R584" s="340"/>
      <c r="S584" s="340"/>
      <c r="T584" s="340"/>
      <c r="U584" s="340"/>
      <c r="V584" s="340"/>
      <c r="W584" s="532"/>
      <c r="X584" s="340"/>
      <c r="Y584" s="340"/>
      <c r="Z584" s="340"/>
      <c r="AA584" s="340"/>
      <c r="AB584" s="340"/>
      <c r="AC584" s="340"/>
    </row>
    <row r="585" ht="18.75" customHeight="1">
      <c r="A585" s="340"/>
      <c r="B585" s="340"/>
      <c r="C585" s="340"/>
      <c r="D585" s="340"/>
      <c r="E585" s="340"/>
      <c r="F585" s="489"/>
      <c r="G585" s="489"/>
      <c r="H585" s="340"/>
      <c r="I585" s="340"/>
      <c r="J585" s="340"/>
      <c r="K585" s="340"/>
      <c r="L585" s="340"/>
      <c r="M585" s="340"/>
      <c r="N585" s="340"/>
      <c r="O585" s="340"/>
      <c r="P585" s="340"/>
      <c r="Q585" s="340"/>
      <c r="R585" s="340"/>
      <c r="S585" s="340"/>
      <c r="T585" s="340"/>
      <c r="U585" s="340"/>
      <c r="V585" s="340"/>
      <c r="W585" s="532"/>
      <c r="X585" s="340"/>
      <c r="Y585" s="340"/>
      <c r="Z585" s="340"/>
      <c r="AA585" s="340"/>
      <c r="AB585" s="340"/>
      <c r="AC585" s="340"/>
    </row>
    <row r="586" ht="18.75" customHeight="1">
      <c r="A586" s="340"/>
      <c r="B586" s="340"/>
      <c r="C586" s="340"/>
      <c r="D586" s="340"/>
      <c r="E586" s="340"/>
      <c r="F586" s="489"/>
      <c r="G586" s="489"/>
      <c r="H586" s="340"/>
      <c r="I586" s="340"/>
      <c r="J586" s="340"/>
      <c r="K586" s="340"/>
      <c r="L586" s="340"/>
      <c r="M586" s="340"/>
      <c r="N586" s="340"/>
      <c r="O586" s="340"/>
      <c r="P586" s="340"/>
      <c r="Q586" s="340"/>
      <c r="R586" s="340"/>
      <c r="S586" s="340"/>
      <c r="T586" s="340"/>
      <c r="U586" s="340"/>
      <c r="V586" s="340"/>
      <c r="W586" s="532"/>
      <c r="X586" s="340"/>
      <c r="Y586" s="340"/>
      <c r="Z586" s="340"/>
      <c r="AA586" s="340"/>
      <c r="AB586" s="340"/>
      <c r="AC586" s="340"/>
    </row>
    <row r="587" ht="18.75" customHeight="1">
      <c r="A587" s="340"/>
      <c r="B587" s="340"/>
      <c r="C587" s="340"/>
      <c r="D587" s="340"/>
      <c r="E587" s="340"/>
      <c r="F587" s="489"/>
      <c r="G587" s="489"/>
      <c r="H587" s="340"/>
      <c r="I587" s="340"/>
      <c r="J587" s="340"/>
      <c r="K587" s="340"/>
      <c r="L587" s="340"/>
      <c r="M587" s="340"/>
      <c r="N587" s="340"/>
      <c r="O587" s="340"/>
      <c r="P587" s="340"/>
      <c r="Q587" s="340"/>
      <c r="R587" s="340"/>
      <c r="S587" s="340"/>
      <c r="T587" s="340"/>
      <c r="U587" s="340"/>
      <c r="V587" s="340"/>
      <c r="W587" s="532"/>
      <c r="X587" s="340"/>
      <c r="Y587" s="340"/>
      <c r="Z587" s="340"/>
      <c r="AA587" s="340"/>
      <c r="AB587" s="340"/>
      <c r="AC587" s="340"/>
    </row>
    <row r="588" ht="18.75" customHeight="1">
      <c r="A588" s="340"/>
      <c r="B588" s="340"/>
      <c r="C588" s="340"/>
      <c r="D588" s="340"/>
      <c r="E588" s="340"/>
      <c r="F588" s="489"/>
      <c r="G588" s="489"/>
      <c r="H588" s="340"/>
      <c r="I588" s="340"/>
      <c r="J588" s="340"/>
      <c r="K588" s="340"/>
      <c r="L588" s="340"/>
      <c r="M588" s="340"/>
      <c r="N588" s="340"/>
      <c r="O588" s="340"/>
      <c r="P588" s="340"/>
      <c r="Q588" s="340"/>
      <c r="R588" s="340"/>
      <c r="S588" s="340"/>
      <c r="T588" s="340"/>
      <c r="U588" s="340"/>
      <c r="V588" s="340"/>
      <c r="W588" s="532"/>
      <c r="X588" s="340"/>
      <c r="Y588" s="340"/>
      <c r="Z588" s="340"/>
      <c r="AA588" s="340"/>
      <c r="AB588" s="340"/>
      <c r="AC588" s="340"/>
    </row>
    <row r="589" ht="18.75" customHeight="1">
      <c r="A589" s="340"/>
      <c r="B589" s="340"/>
      <c r="C589" s="340"/>
      <c r="D589" s="340"/>
      <c r="E589" s="340"/>
      <c r="F589" s="489"/>
      <c r="G589" s="489"/>
      <c r="H589" s="340"/>
      <c r="I589" s="340"/>
      <c r="J589" s="340"/>
      <c r="K589" s="340"/>
      <c r="L589" s="340"/>
      <c r="M589" s="340"/>
      <c r="N589" s="340"/>
      <c r="O589" s="340"/>
      <c r="P589" s="340"/>
      <c r="Q589" s="340"/>
      <c r="R589" s="340"/>
      <c r="S589" s="340"/>
      <c r="T589" s="340"/>
      <c r="U589" s="340"/>
      <c r="V589" s="340"/>
      <c r="W589" s="532"/>
      <c r="X589" s="340"/>
      <c r="Y589" s="340"/>
      <c r="Z589" s="340"/>
      <c r="AA589" s="340"/>
      <c r="AB589" s="340"/>
      <c r="AC589" s="340"/>
    </row>
    <row r="590" ht="18.75" customHeight="1">
      <c r="A590" s="340"/>
      <c r="B590" s="340"/>
      <c r="C590" s="340"/>
      <c r="D590" s="340"/>
      <c r="E590" s="340"/>
      <c r="F590" s="489"/>
      <c r="G590" s="489"/>
      <c r="H590" s="340"/>
      <c r="I590" s="340"/>
      <c r="J590" s="340"/>
      <c r="K590" s="340"/>
      <c r="L590" s="340"/>
      <c r="M590" s="340"/>
      <c r="N590" s="340"/>
      <c r="O590" s="340"/>
      <c r="P590" s="340"/>
      <c r="Q590" s="340"/>
      <c r="R590" s="340"/>
      <c r="S590" s="340"/>
      <c r="T590" s="340"/>
      <c r="U590" s="340"/>
      <c r="V590" s="340"/>
      <c r="W590" s="532"/>
      <c r="X590" s="340"/>
      <c r="Y590" s="340"/>
      <c r="Z590" s="340"/>
      <c r="AA590" s="340"/>
      <c r="AB590" s="340"/>
      <c r="AC590" s="340"/>
    </row>
    <row r="591" ht="18.75" customHeight="1">
      <c r="A591" s="340"/>
      <c r="B591" s="340"/>
      <c r="C591" s="340"/>
      <c r="D591" s="340"/>
      <c r="E591" s="340"/>
      <c r="F591" s="489"/>
      <c r="G591" s="489"/>
      <c r="H591" s="340"/>
      <c r="I591" s="340"/>
      <c r="J591" s="340"/>
      <c r="K591" s="340"/>
      <c r="L591" s="340"/>
      <c r="M591" s="340"/>
      <c r="N591" s="340"/>
      <c r="O591" s="340"/>
      <c r="P591" s="340"/>
      <c r="Q591" s="340"/>
      <c r="R591" s="340"/>
      <c r="S591" s="340"/>
      <c r="T591" s="340"/>
      <c r="U591" s="340"/>
      <c r="V591" s="340"/>
      <c r="W591" s="532"/>
      <c r="X591" s="340"/>
      <c r="Y591" s="340"/>
      <c r="Z591" s="340"/>
      <c r="AA591" s="340"/>
      <c r="AB591" s="340"/>
      <c r="AC591" s="340"/>
    </row>
    <row r="592" ht="18.75" customHeight="1">
      <c r="A592" s="340"/>
      <c r="B592" s="340"/>
      <c r="C592" s="340"/>
      <c r="D592" s="340"/>
      <c r="E592" s="340"/>
      <c r="F592" s="489"/>
      <c r="G592" s="489"/>
      <c r="H592" s="340"/>
      <c r="I592" s="340"/>
      <c r="J592" s="340"/>
      <c r="K592" s="340"/>
      <c r="L592" s="340"/>
      <c r="M592" s="340"/>
      <c r="N592" s="340"/>
      <c r="O592" s="340"/>
      <c r="P592" s="340"/>
      <c r="Q592" s="340"/>
      <c r="R592" s="340"/>
      <c r="S592" s="340"/>
      <c r="T592" s="340"/>
      <c r="U592" s="340"/>
      <c r="V592" s="340"/>
      <c r="W592" s="532"/>
      <c r="X592" s="340"/>
      <c r="Y592" s="340"/>
      <c r="Z592" s="340"/>
      <c r="AA592" s="340"/>
      <c r="AB592" s="340"/>
      <c r="AC592" s="340"/>
    </row>
    <row r="593" ht="18.75" customHeight="1">
      <c r="A593" s="340"/>
      <c r="B593" s="340"/>
      <c r="C593" s="340"/>
      <c r="D593" s="340"/>
      <c r="E593" s="340"/>
      <c r="F593" s="489"/>
      <c r="G593" s="489"/>
      <c r="H593" s="340"/>
      <c r="I593" s="340"/>
      <c r="J593" s="340"/>
      <c r="K593" s="340"/>
      <c r="L593" s="340"/>
      <c r="M593" s="340"/>
      <c r="N593" s="340"/>
      <c r="O593" s="340"/>
      <c r="P593" s="340"/>
      <c r="Q593" s="340"/>
      <c r="R593" s="340"/>
      <c r="S593" s="340"/>
      <c r="T593" s="340"/>
      <c r="U593" s="340"/>
      <c r="V593" s="340"/>
      <c r="W593" s="532"/>
      <c r="X593" s="340"/>
      <c r="Y593" s="340"/>
      <c r="Z593" s="340"/>
      <c r="AA593" s="340"/>
      <c r="AB593" s="340"/>
      <c r="AC593" s="340"/>
    </row>
    <row r="594" ht="18.75" customHeight="1">
      <c r="A594" s="340"/>
      <c r="B594" s="340"/>
      <c r="C594" s="340"/>
      <c r="D594" s="340"/>
      <c r="E594" s="340"/>
      <c r="F594" s="489"/>
      <c r="G594" s="489"/>
      <c r="H594" s="340"/>
      <c r="I594" s="340"/>
      <c r="J594" s="340"/>
      <c r="K594" s="340"/>
      <c r="L594" s="340"/>
      <c r="M594" s="340"/>
      <c r="N594" s="340"/>
      <c r="O594" s="340"/>
      <c r="P594" s="340"/>
      <c r="Q594" s="340"/>
      <c r="R594" s="340"/>
      <c r="S594" s="340"/>
      <c r="T594" s="340"/>
      <c r="U594" s="340"/>
      <c r="V594" s="340"/>
      <c r="W594" s="532"/>
      <c r="X594" s="340"/>
      <c r="Y594" s="340"/>
      <c r="Z594" s="340"/>
      <c r="AA594" s="340"/>
      <c r="AB594" s="340"/>
      <c r="AC594" s="340"/>
    </row>
    <row r="595" ht="18.75" customHeight="1">
      <c r="A595" s="340"/>
      <c r="B595" s="340"/>
      <c r="C595" s="340"/>
      <c r="D595" s="340"/>
      <c r="E595" s="340"/>
      <c r="F595" s="489"/>
      <c r="G595" s="489"/>
      <c r="H595" s="340"/>
      <c r="I595" s="340"/>
      <c r="J595" s="340"/>
      <c r="K595" s="340"/>
      <c r="L595" s="340"/>
      <c r="M595" s="340"/>
      <c r="N595" s="340"/>
      <c r="O595" s="340"/>
      <c r="P595" s="340"/>
      <c r="Q595" s="340"/>
      <c r="R595" s="340"/>
      <c r="S595" s="340"/>
      <c r="T595" s="340"/>
      <c r="U595" s="340"/>
      <c r="V595" s="340"/>
      <c r="W595" s="532"/>
      <c r="X595" s="340"/>
      <c r="Y595" s="340"/>
      <c r="Z595" s="340"/>
      <c r="AA595" s="340"/>
      <c r="AB595" s="340"/>
      <c r="AC595" s="340"/>
    </row>
    <row r="596" ht="18.75" customHeight="1">
      <c r="A596" s="340"/>
      <c r="B596" s="340"/>
      <c r="C596" s="340"/>
      <c r="D596" s="340"/>
      <c r="E596" s="340"/>
      <c r="F596" s="489"/>
      <c r="G596" s="489"/>
      <c r="H596" s="340"/>
      <c r="I596" s="340"/>
      <c r="J596" s="340"/>
      <c r="K596" s="340"/>
      <c r="L596" s="340"/>
      <c r="M596" s="340"/>
      <c r="N596" s="340"/>
      <c r="O596" s="340"/>
      <c r="P596" s="340"/>
      <c r="Q596" s="340"/>
      <c r="R596" s="340"/>
      <c r="S596" s="340"/>
      <c r="T596" s="340"/>
      <c r="U596" s="340"/>
      <c r="V596" s="340"/>
      <c r="W596" s="532"/>
      <c r="X596" s="340"/>
      <c r="Y596" s="340"/>
      <c r="Z596" s="340"/>
      <c r="AA596" s="340"/>
      <c r="AB596" s="340"/>
      <c r="AC596" s="340"/>
    </row>
    <row r="597" ht="18.75" customHeight="1">
      <c r="A597" s="340"/>
      <c r="B597" s="340"/>
      <c r="C597" s="340"/>
      <c r="D597" s="340"/>
      <c r="E597" s="340"/>
      <c r="F597" s="489"/>
      <c r="G597" s="489"/>
      <c r="H597" s="340"/>
      <c r="I597" s="340"/>
      <c r="J597" s="340"/>
      <c r="K597" s="340"/>
      <c r="L597" s="340"/>
      <c r="M597" s="340"/>
      <c r="N597" s="340"/>
      <c r="O597" s="340"/>
      <c r="P597" s="340"/>
      <c r="Q597" s="340"/>
      <c r="R597" s="340"/>
      <c r="S597" s="340"/>
      <c r="T597" s="340"/>
      <c r="U597" s="340"/>
      <c r="V597" s="340"/>
      <c r="W597" s="532"/>
      <c r="X597" s="340"/>
      <c r="Y597" s="340"/>
      <c r="Z597" s="340"/>
      <c r="AA597" s="340"/>
      <c r="AB597" s="340"/>
      <c r="AC597" s="340"/>
    </row>
    <row r="598" ht="18.75" customHeight="1">
      <c r="A598" s="340"/>
      <c r="B598" s="340"/>
      <c r="C598" s="340"/>
      <c r="D598" s="340"/>
      <c r="E598" s="340"/>
      <c r="F598" s="489"/>
      <c r="G598" s="489"/>
      <c r="H598" s="340"/>
      <c r="I598" s="340"/>
      <c r="J598" s="340"/>
      <c r="K598" s="340"/>
      <c r="L598" s="340"/>
      <c r="M598" s="340"/>
      <c r="N598" s="340"/>
      <c r="O598" s="340"/>
      <c r="P598" s="340"/>
      <c r="Q598" s="340"/>
      <c r="R598" s="340"/>
      <c r="S598" s="340"/>
      <c r="T598" s="340"/>
      <c r="U598" s="340"/>
      <c r="V598" s="340"/>
      <c r="W598" s="532"/>
      <c r="X598" s="340"/>
      <c r="Y598" s="340"/>
      <c r="Z598" s="340"/>
      <c r="AA598" s="340"/>
      <c r="AB598" s="340"/>
      <c r="AC598" s="340"/>
    </row>
    <row r="599" ht="18.75" customHeight="1">
      <c r="A599" s="340"/>
      <c r="B599" s="340"/>
      <c r="C599" s="340"/>
      <c r="D599" s="340"/>
      <c r="E599" s="340"/>
      <c r="F599" s="489"/>
      <c r="G599" s="489"/>
      <c r="H599" s="340"/>
      <c r="I599" s="340"/>
      <c r="J599" s="340"/>
      <c r="K599" s="340"/>
      <c r="L599" s="340"/>
      <c r="M599" s="340"/>
      <c r="N599" s="340"/>
      <c r="O599" s="340"/>
      <c r="P599" s="340"/>
      <c r="Q599" s="340"/>
      <c r="R599" s="340"/>
      <c r="S599" s="340"/>
      <c r="T599" s="340"/>
      <c r="U599" s="340"/>
      <c r="V599" s="340"/>
      <c r="W599" s="532"/>
      <c r="X599" s="340"/>
      <c r="Y599" s="340"/>
      <c r="Z599" s="340"/>
      <c r="AA599" s="340"/>
      <c r="AB599" s="340"/>
      <c r="AC599" s="340"/>
    </row>
    <row r="600" ht="18.75" customHeight="1">
      <c r="A600" s="340"/>
      <c r="B600" s="340"/>
      <c r="C600" s="340"/>
      <c r="D600" s="340"/>
      <c r="E600" s="340"/>
      <c r="F600" s="489"/>
      <c r="G600" s="489"/>
      <c r="H600" s="340"/>
      <c r="I600" s="340"/>
      <c r="J600" s="340"/>
      <c r="K600" s="340"/>
      <c r="L600" s="340"/>
      <c r="M600" s="340"/>
      <c r="N600" s="340"/>
      <c r="O600" s="340"/>
      <c r="P600" s="340"/>
      <c r="Q600" s="340"/>
      <c r="R600" s="340"/>
      <c r="S600" s="340"/>
      <c r="T600" s="340"/>
      <c r="U600" s="340"/>
      <c r="V600" s="340"/>
      <c r="W600" s="532"/>
      <c r="X600" s="340"/>
      <c r="Y600" s="340"/>
      <c r="Z600" s="340"/>
      <c r="AA600" s="340"/>
      <c r="AB600" s="340"/>
      <c r="AC600" s="340"/>
    </row>
    <row r="601" ht="18.75" customHeight="1">
      <c r="A601" s="340"/>
      <c r="B601" s="340"/>
      <c r="C601" s="340"/>
      <c r="D601" s="340"/>
      <c r="E601" s="340"/>
      <c r="F601" s="489"/>
      <c r="G601" s="489"/>
      <c r="H601" s="340"/>
      <c r="I601" s="340"/>
      <c r="J601" s="340"/>
      <c r="K601" s="340"/>
      <c r="L601" s="340"/>
      <c r="M601" s="340"/>
      <c r="N601" s="340"/>
      <c r="O601" s="340"/>
      <c r="P601" s="340"/>
      <c r="Q601" s="340"/>
      <c r="R601" s="340"/>
      <c r="S601" s="340"/>
      <c r="T601" s="340"/>
      <c r="U601" s="340"/>
      <c r="V601" s="340"/>
      <c r="W601" s="532"/>
      <c r="X601" s="340"/>
      <c r="Y601" s="340"/>
      <c r="Z601" s="340"/>
      <c r="AA601" s="340"/>
      <c r="AB601" s="340"/>
      <c r="AC601" s="340"/>
    </row>
    <row r="602" ht="18.75" customHeight="1">
      <c r="A602" s="340"/>
      <c r="B602" s="340"/>
      <c r="C602" s="340"/>
      <c r="D602" s="340"/>
      <c r="E602" s="340"/>
      <c r="F602" s="489"/>
      <c r="G602" s="489"/>
      <c r="H602" s="340"/>
      <c r="I602" s="340"/>
      <c r="J602" s="340"/>
      <c r="K602" s="340"/>
      <c r="L602" s="340"/>
      <c r="M602" s="340"/>
      <c r="N602" s="340"/>
      <c r="O602" s="340"/>
      <c r="P602" s="340"/>
      <c r="Q602" s="340"/>
      <c r="R602" s="340"/>
      <c r="S602" s="340"/>
      <c r="T602" s="340"/>
      <c r="U602" s="340"/>
      <c r="V602" s="340"/>
      <c r="W602" s="532"/>
      <c r="X602" s="340"/>
      <c r="Y602" s="340"/>
      <c r="Z602" s="340"/>
      <c r="AA602" s="340"/>
      <c r="AB602" s="340"/>
      <c r="AC602" s="340"/>
    </row>
    <row r="603" ht="18.75" customHeight="1">
      <c r="A603" s="340"/>
      <c r="B603" s="340"/>
      <c r="C603" s="340"/>
      <c r="D603" s="340"/>
      <c r="E603" s="340"/>
      <c r="F603" s="489"/>
      <c r="G603" s="489"/>
      <c r="H603" s="340"/>
      <c r="I603" s="340"/>
      <c r="J603" s="340"/>
      <c r="K603" s="340"/>
      <c r="L603" s="340"/>
      <c r="M603" s="340"/>
      <c r="N603" s="340"/>
      <c r="O603" s="340"/>
      <c r="P603" s="340"/>
      <c r="Q603" s="340"/>
      <c r="R603" s="340"/>
      <c r="S603" s="340"/>
      <c r="T603" s="340"/>
      <c r="U603" s="340"/>
      <c r="V603" s="340"/>
      <c r="W603" s="532"/>
      <c r="X603" s="340"/>
      <c r="Y603" s="340"/>
      <c r="Z603" s="340"/>
      <c r="AA603" s="340"/>
      <c r="AB603" s="340"/>
      <c r="AC603" s="340"/>
    </row>
    <row r="604" ht="18.75" customHeight="1">
      <c r="A604" s="340"/>
      <c r="B604" s="340"/>
      <c r="C604" s="340"/>
      <c r="D604" s="340"/>
      <c r="E604" s="340"/>
      <c r="F604" s="489"/>
      <c r="G604" s="489"/>
      <c r="H604" s="340"/>
      <c r="I604" s="340"/>
      <c r="J604" s="340"/>
      <c r="K604" s="340"/>
      <c r="L604" s="340"/>
      <c r="M604" s="340"/>
      <c r="N604" s="340"/>
      <c r="O604" s="340"/>
      <c r="P604" s="340"/>
      <c r="Q604" s="340"/>
      <c r="R604" s="340"/>
      <c r="S604" s="340"/>
      <c r="T604" s="340"/>
      <c r="U604" s="340"/>
      <c r="V604" s="340"/>
      <c r="W604" s="532"/>
      <c r="X604" s="340"/>
      <c r="Y604" s="340"/>
      <c r="Z604" s="340"/>
      <c r="AA604" s="340"/>
      <c r="AB604" s="340"/>
      <c r="AC604" s="340"/>
    </row>
    <row r="605" ht="18.75" customHeight="1">
      <c r="A605" s="340"/>
      <c r="B605" s="340"/>
      <c r="C605" s="340"/>
      <c r="D605" s="340"/>
      <c r="E605" s="340"/>
      <c r="F605" s="489"/>
      <c r="G605" s="489"/>
      <c r="H605" s="340"/>
      <c r="I605" s="340"/>
      <c r="J605" s="340"/>
      <c r="K605" s="340"/>
      <c r="L605" s="340"/>
      <c r="M605" s="340"/>
      <c r="N605" s="340"/>
      <c r="O605" s="340"/>
      <c r="P605" s="340"/>
      <c r="Q605" s="340"/>
      <c r="R605" s="340"/>
      <c r="S605" s="340"/>
      <c r="T605" s="340"/>
      <c r="U605" s="340"/>
      <c r="V605" s="340"/>
      <c r="W605" s="532"/>
      <c r="X605" s="340"/>
      <c r="Y605" s="340"/>
      <c r="Z605" s="340"/>
      <c r="AA605" s="340"/>
      <c r="AB605" s="340"/>
      <c r="AC605" s="340"/>
    </row>
    <row r="606" ht="18.75" customHeight="1">
      <c r="A606" s="340"/>
      <c r="B606" s="340"/>
      <c r="C606" s="340"/>
      <c r="D606" s="340"/>
      <c r="E606" s="340"/>
      <c r="F606" s="489"/>
      <c r="G606" s="489"/>
      <c r="H606" s="340"/>
      <c r="I606" s="340"/>
      <c r="J606" s="340"/>
      <c r="K606" s="340"/>
      <c r="L606" s="340"/>
      <c r="M606" s="340"/>
      <c r="N606" s="340"/>
      <c r="O606" s="340"/>
      <c r="P606" s="340"/>
      <c r="Q606" s="340"/>
      <c r="R606" s="340"/>
      <c r="S606" s="340"/>
      <c r="T606" s="340"/>
      <c r="U606" s="340"/>
      <c r="V606" s="340"/>
      <c r="W606" s="532"/>
      <c r="X606" s="340"/>
      <c r="Y606" s="340"/>
      <c r="Z606" s="340"/>
      <c r="AA606" s="340"/>
      <c r="AB606" s="340"/>
      <c r="AC606" s="340"/>
    </row>
    <row r="607" ht="18.75" customHeight="1">
      <c r="A607" s="340"/>
      <c r="B607" s="340"/>
      <c r="C607" s="340"/>
      <c r="D607" s="340"/>
      <c r="E607" s="340"/>
      <c r="F607" s="489"/>
      <c r="G607" s="489"/>
      <c r="H607" s="340"/>
      <c r="I607" s="340"/>
      <c r="J607" s="340"/>
      <c r="K607" s="340"/>
      <c r="L607" s="340"/>
      <c r="M607" s="340"/>
      <c r="N607" s="340"/>
      <c r="O607" s="340"/>
      <c r="P607" s="340"/>
      <c r="Q607" s="340"/>
      <c r="R607" s="340"/>
      <c r="S607" s="340"/>
      <c r="T607" s="340"/>
      <c r="U607" s="340"/>
      <c r="V607" s="340"/>
      <c r="W607" s="532"/>
      <c r="X607" s="340"/>
      <c r="Y607" s="340"/>
      <c r="Z607" s="340"/>
      <c r="AA607" s="340"/>
      <c r="AB607" s="340"/>
      <c r="AC607" s="340"/>
    </row>
    <row r="608" ht="18.75" customHeight="1">
      <c r="A608" s="340"/>
      <c r="B608" s="340"/>
      <c r="C608" s="340"/>
      <c r="D608" s="340"/>
      <c r="E608" s="340"/>
      <c r="F608" s="489"/>
      <c r="G608" s="489"/>
      <c r="H608" s="340"/>
      <c r="I608" s="340"/>
      <c r="J608" s="340"/>
      <c r="K608" s="340"/>
      <c r="L608" s="340"/>
      <c r="M608" s="340"/>
      <c r="N608" s="340"/>
      <c r="O608" s="340"/>
      <c r="P608" s="340"/>
      <c r="Q608" s="340"/>
      <c r="R608" s="340"/>
      <c r="S608" s="340"/>
      <c r="T608" s="340"/>
      <c r="U608" s="340"/>
      <c r="V608" s="340"/>
      <c r="W608" s="532"/>
      <c r="X608" s="340"/>
      <c r="Y608" s="340"/>
      <c r="Z608" s="340"/>
      <c r="AA608" s="340"/>
      <c r="AB608" s="340"/>
      <c r="AC608" s="340"/>
    </row>
    <row r="609" ht="18.75" customHeight="1">
      <c r="A609" s="340"/>
      <c r="B609" s="340"/>
      <c r="C609" s="340"/>
      <c r="D609" s="340"/>
      <c r="E609" s="340"/>
      <c r="F609" s="489"/>
      <c r="G609" s="489"/>
      <c r="H609" s="340"/>
      <c r="I609" s="340"/>
      <c r="J609" s="340"/>
      <c r="K609" s="340"/>
      <c r="L609" s="340"/>
      <c r="M609" s="340"/>
      <c r="N609" s="340"/>
      <c r="O609" s="340"/>
      <c r="P609" s="340"/>
      <c r="Q609" s="340"/>
      <c r="R609" s="340"/>
      <c r="S609" s="340"/>
      <c r="T609" s="340"/>
      <c r="U609" s="340"/>
      <c r="V609" s="340"/>
      <c r="W609" s="532"/>
      <c r="X609" s="340"/>
      <c r="Y609" s="340"/>
      <c r="Z609" s="340"/>
      <c r="AA609" s="340"/>
      <c r="AB609" s="340"/>
      <c r="AC609" s="340"/>
    </row>
    <row r="610" ht="18.75" customHeight="1">
      <c r="A610" s="340"/>
      <c r="B610" s="340"/>
      <c r="C610" s="340"/>
      <c r="D610" s="340"/>
      <c r="E610" s="340"/>
      <c r="F610" s="489"/>
      <c r="G610" s="489"/>
      <c r="H610" s="340"/>
      <c r="I610" s="340"/>
      <c r="J610" s="340"/>
      <c r="K610" s="340"/>
      <c r="L610" s="340"/>
      <c r="M610" s="340"/>
      <c r="N610" s="340"/>
      <c r="O610" s="340"/>
      <c r="P610" s="340"/>
      <c r="Q610" s="340"/>
      <c r="R610" s="340"/>
      <c r="S610" s="340"/>
      <c r="T610" s="340"/>
      <c r="U610" s="340"/>
      <c r="V610" s="340"/>
      <c r="W610" s="532"/>
      <c r="X610" s="340"/>
      <c r="Y610" s="340"/>
      <c r="Z610" s="340"/>
      <c r="AA610" s="340"/>
      <c r="AB610" s="340"/>
      <c r="AC610" s="340"/>
    </row>
    <row r="611" ht="18.75" customHeight="1">
      <c r="A611" s="340"/>
      <c r="B611" s="340"/>
      <c r="C611" s="340"/>
      <c r="D611" s="340"/>
      <c r="E611" s="340"/>
      <c r="F611" s="489"/>
      <c r="G611" s="489"/>
      <c r="H611" s="340"/>
      <c r="I611" s="340"/>
      <c r="J611" s="340"/>
      <c r="K611" s="340"/>
      <c r="L611" s="340"/>
      <c r="M611" s="340"/>
      <c r="N611" s="340"/>
      <c r="O611" s="340"/>
      <c r="P611" s="340"/>
      <c r="Q611" s="340"/>
      <c r="R611" s="340"/>
      <c r="S611" s="340"/>
      <c r="T611" s="340"/>
      <c r="U611" s="340"/>
      <c r="V611" s="340"/>
      <c r="W611" s="532"/>
      <c r="X611" s="340"/>
      <c r="Y611" s="340"/>
      <c r="Z611" s="340"/>
      <c r="AA611" s="340"/>
      <c r="AB611" s="340"/>
      <c r="AC611" s="340"/>
    </row>
    <row r="612" ht="18.75" customHeight="1">
      <c r="A612" s="340"/>
      <c r="B612" s="340"/>
      <c r="C612" s="340"/>
      <c r="D612" s="340"/>
      <c r="E612" s="340"/>
      <c r="F612" s="489"/>
      <c r="G612" s="489"/>
      <c r="H612" s="340"/>
      <c r="I612" s="340"/>
      <c r="J612" s="340"/>
      <c r="K612" s="340"/>
      <c r="L612" s="340"/>
      <c r="M612" s="340"/>
      <c r="N612" s="340"/>
      <c r="O612" s="340"/>
      <c r="P612" s="340"/>
      <c r="Q612" s="340"/>
      <c r="R612" s="340"/>
      <c r="S612" s="340"/>
      <c r="T612" s="340"/>
      <c r="U612" s="340"/>
      <c r="V612" s="340"/>
      <c r="W612" s="532"/>
      <c r="X612" s="340"/>
      <c r="Y612" s="340"/>
      <c r="Z612" s="340"/>
      <c r="AA612" s="340"/>
      <c r="AB612" s="340"/>
      <c r="AC612" s="340"/>
    </row>
    <row r="613" ht="18.75" customHeight="1">
      <c r="A613" s="340"/>
      <c r="B613" s="340"/>
      <c r="C613" s="340"/>
      <c r="D613" s="340"/>
      <c r="E613" s="340"/>
      <c r="F613" s="489"/>
      <c r="G613" s="489"/>
      <c r="H613" s="340"/>
      <c r="I613" s="340"/>
      <c r="J613" s="340"/>
      <c r="K613" s="340"/>
      <c r="L613" s="340"/>
      <c r="M613" s="340"/>
      <c r="N613" s="340"/>
      <c r="O613" s="340"/>
      <c r="P613" s="340"/>
      <c r="Q613" s="340"/>
      <c r="R613" s="340"/>
      <c r="S613" s="340"/>
      <c r="T613" s="340"/>
      <c r="U613" s="340"/>
      <c r="V613" s="340"/>
      <c r="W613" s="532"/>
      <c r="X613" s="340"/>
      <c r="Y613" s="340"/>
      <c r="Z613" s="340"/>
      <c r="AA613" s="340"/>
      <c r="AB613" s="340"/>
      <c r="AC613" s="340"/>
    </row>
    <row r="614" ht="18.75" customHeight="1">
      <c r="A614" s="340"/>
      <c r="B614" s="340"/>
      <c r="C614" s="340"/>
      <c r="D614" s="340"/>
      <c r="E614" s="340"/>
      <c r="F614" s="489"/>
      <c r="G614" s="489"/>
      <c r="H614" s="340"/>
      <c r="I614" s="340"/>
      <c r="J614" s="340"/>
      <c r="K614" s="340"/>
      <c r="L614" s="340"/>
      <c r="M614" s="340"/>
      <c r="N614" s="340"/>
      <c r="O614" s="340"/>
      <c r="P614" s="340"/>
      <c r="Q614" s="340"/>
      <c r="R614" s="340"/>
      <c r="S614" s="340"/>
      <c r="T614" s="340"/>
      <c r="U614" s="340"/>
      <c r="V614" s="340"/>
      <c r="W614" s="532"/>
      <c r="X614" s="340"/>
      <c r="Y614" s="340"/>
      <c r="Z614" s="340"/>
      <c r="AA614" s="340"/>
      <c r="AB614" s="340"/>
      <c r="AC614" s="340"/>
    </row>
    <row r="615" ht="18.75" customHeight="1">
      <c r="A615" s="340"/>
      <c r="B615" s="340"/>
      <c r="C615" s="340"/>
      <c r="D615" s="340"/>
      <c r="E615" s="340"/>
      <c r="F615" s="489"/>
      <c r="G615" s="489"/>
      <c r="H615" s="340"/>
      <c r="I615" s="340"/>
      <c r="J615" s="340"/>
      <c r="K615" s="340"/>
      <c r="L615" s="340"/>
      <c r="M615" s="340"/>
      <c r="N615" s="340"/>
      <c r="O615" s="340"/>
      <c r="P615" s="340"/>
      <c r="Q615" s="340"/>
      <c r="R615" s="340"/>
      <c r="S615" s="340"/>
      <c r="T615" s="340"/>
      <c r="U615" s="340"/>
      <c r="V615" s="340"/>
      <c r="W615" s="532"/>
      <c r="X615" s="340"/>
      <c r="Y615" s="340"/>
      <c r="Z615" s="340"/>
      <c r="AA615" s="340"/>
      <c r="AB615" s="340"/>
      <c r="AC615" s="340"/>
    </row>
    <row r="616" ht="18.75" customHeight="1">
      <c r="A616" s="340"/>
      <c r="B616" s="340"/>
      <c r="C616" s="340"/>
      <c r="D616" s="340"/>
      <c r="E616" s="340"/>
      <c r="F616" s="489"/>
      <c r="G616" s="489"/>
      <c r="H616" s="340"/>
      <c r="I616" s="340"/>
      <c r="J616" s="340"/>
      <c r="K616" s="340"/>
      <c r="L616" s="340"/>
      <c r="M616" s="340"/>
      <c r="N616" s="340"/>
      <c r="O616" s="340"/>
      <c r="P616" s="340"/>
      <c r="Q616" s="340"/>
      <c r="R616" s="340"/>
      <c r="S616" s="340"/>
      <c r="T616" s="340"/>
      <c r="U616" s="340"/>
      <c r="V616" s="340"/>
      <c r="W616" s="532"/>
      <c r="X616" s="340"/>
      <c r="Y616" s="340"/>
      <c r="Z616" s="340"/>
      <c r="AA616" s="340"/>
      <c r="AB616" s="340"/>
      <c r="AC616" s="340"/>
    </row>
    <row r="617" ht="18.75" customHeight="1">
      <c r="A617" s="340"/>
      <c r="B617" s="340"/>
      <c r="C617" s="340"/>
      <c r="D617" s="340"/>
      <c r="E617" s="340"/>
      <c r="F617" s="489"/>
      <c r="G617" s="489"/>
      <c r="H617" s="340"/>
      <c r="I617" s="340"/>
      <c r="J617" s="340"/>
      <c r="K617" s="340"/>
      <c r="L617" s="340"/>
      <c r="M617" s="340"/>
      <c r="N617" s="340"/>
      <c r="O617" s="340"/>
      <c r="P617" s="340"/>
      <c r="Q617" s="340"/>
      <c r="R617" s="340"/>
      <c r="S617" s="340"/>
      <c r="T617" s="340"/>
      <c r="U617" s="340"/>
      <c r="V617" s="340"/>
      <c r="W617" s="532"/>
      <c r="X617" s="340"/>
      <c r="Y617" s="340"/>
      <c r="Z617" s="340"/>
      <c r="AA617" s="340"/>
      <c r="AB617" s="340"/>
      <c r="AC617" s="340"/>
    </row>
    <row r="618" ht="18.75" customHeight="1">
      <c r="A618" s="340"/>
      <c r="B618" s="340"/>
      <c r="C618" s="340"/>
      <c r="D618" s="340"/>
      <c r="E618" s="340"/>
      <c r="F618" s="489"/>
      <c r="G618" s="489"/>
      <c r="H618" s="340"/>
      <c r="I618" s="340"/>
      <c r="J618" s="340"/>
      <c r="K618" s="340"/>
      <c r="L618" s="340"/>
      <c r="M618" s="340"/>
      <c r="N618" s="340"/>
      <c r="O618" s="340"/>
      <c r="P618" s="340"/>
      <c r="Q618" s="340"/>
      <c r="R618" s="340"/>
      <c r="S618" s="340"/>
      <c r="T618" s="340"/>
      <c r="U618" s="340"/>
      <c r="V618" s="340"/>
      <c r="W618" s="532"/>
      <c r="X618" s="340"/>
      <c r="Y618" s="340"/>
      <c r="Z618" s="340"/>
      <c r="AA618" s="340"/>
      <c r="AB618" s="340"/>
      <c r="AC618" s="340"/>
    </row>
    <row r="619" ht="18.75" customHeight="1">
      <c r="A619" s="340"/>
      <c r="B619" s="340"/>
      <c r="C619" s="340"/>
      <c r="D619" s="340"/>
      <c r="E619" s="340"/>
      <c r="F619" s="489"/>
      <c r="G619" s="489"/>
      <c r="H619" s="340"/>
      <c r="I619" s="340"/>
      <c r="J619" s="340"/>
      <c r="K619" s="340"/>
      <c r="L619" s="340"/>
      <c r="M619" s="340"/>
      <c r="N619" s="340"/>
      <c r="O619" s="340"/>
      <c r="P619" s="340"/>
      <c r="Q619" s="340"/>
      <c r="R619" s="340"/>
      <c r="S619" s="340"/>
      <c r="T619" s="340"/>
      <c r="U619" s="340"/>
      <c r="V619" s="340"/>
      <c r="W619" s="532"/>
      <c r="X619" s="340"/>
      <c r="Y619" s="340"/>
      <c r="Z619" s="340"/>
      <c r="AA619" s="340"/>
      <c r="AB619" s="340"/>
      <c r="AC619" s="340"/>
    </row>
    <row r="620" ht="18.75" customHeight="1">
      <c r="A620" s="340"/>
      <c r="B620" s="340"/>
      <c r="C620" s="340"/>
      <c r="D620" s="340"/>
      <c r="E620" s="340"/>
      <c r="F620" s="489"/>
      <c r="G620" s="489"/>
      <c r="H620" s="340"/>
      <c r="I620" s="340"/>
      <c r="J620" s="340"/>
      <c r="K620" s="340"/>
      <c r="L620" s="340"/>
      <c r="M620" s="340"/>
      <c r="N620" s="340"/>
      <c r="O620" s="340"/>
      <c r="P620" s="340"/>
      <c r="Q620" s="340"/>
      <c r="R620" s="340"/>
      <c r="S620" s="340"/>
      <c r="T620" s="340"/>
      <c r="U620" s="340"/>
      <c r="V620" s="340"/>
      <c r="W620" s="532"/>
      <c r="X620" s="340"/>
      <c r="Y620" s="340"/>
      <c r="Z620" s="340"/>
      <c r="AA620" s="340"/>
      <c r="AB620" s="340"/>
      <c r="AC620" s="340"/>
    </row>
    <row r="621" ht="18.75" customHeight="1">
      <c r="A621" s="340"/>
      <c r="B621" s="340"/>
      <c r="C621" s="340"/>
      <c r="D621" s="340"/>
      <c r="E621" s="340"/>
      <c r="F621" s="489"/>
      <c r="G621" s="489"/>
      <c r="H621" s="340"/>
      <c r="I621" s="340"/>
      <c r="J621" s="340"/>
      <c r="K621" s="340"/>
      <c r="L621" s="340"/>
      <c r="M621" s="340"/>
      <c r="N621" s="340"/>
      <c r="O621" s="340"/>
      <c r="P621" s="340"/>
      <c r="Q621" s="340"/>
      <c r="R621" s="340"/>
      <c r="S621" s="340"/>
      <c r="T621" s="340"/>
      <c r="U621" s="340"/>
      <c r="V621" s="340"/>
      <c r="W621" s="532"/>
      <c r="X621" s="340"/>
      <c r="Y621" s="340"/>
      <c r="Z621" s="340"/>
      <c r="AA621" s="340"/>
      <c r="AB621" s="340"/>
      <c r="AC621" s="340"/>
    </row>
    <row r="622" ht="18.75" customHeight="1">
      <c r="A622" s="340"/>
      <c r="B622" s="340"/>
      <c r="C622" s="340"/>
      <c r="D622" s="340"/>
      <c r="E622" s="340"/>
      <c r="F622" s="489"/>
      <c r="G622" s="489"/>
      <c r="H622" s="340"/>
      <c r="I622" s="340"/>
      <c r="J622" s="340"/>
      <c r="K622" s="340"/>
      <c r="L622" s="340"/>
      <c r="M622" s="340"/>
      <c r="N622" s="340"/>
      <c r="O622" s="340"/>
      <c r="P622" s="340"/>
      <c r="Q622" s="340"/>
      <c r="R622" s="340"/>
      <c r="S622" s="340"/>
      <c r="T622" s="340"/>
      <c r="U622" s="340"/>
      <c r="V622" s="340"/>
      <c r="W622" s="532"/>
      <c r="X622" s="340"/>
      <c r="Y622" s="340"/>
      <c r="Z622" s="340"/>
      <c r="AA622" s="340"/>
      <c r="AB622" s="340"/>
      <c r="AC622" s="340"/>
    </row>
    <row r="623" ht="18.75" customHeight="1">
      <c r="A623" s="340"/>
      <c r="B623" s="340"/>
      <c r="C623" s="340"/>
      <c r="D623" s="340"/>
      <c r="E623" s="340"/>
      <c r="F623" s="489"/>
      <c r="G623" s="489"/>
      <c r="H623" s="340"/>
      <c r="I623" s="340"/>
      <c r="J623" s="340"/>
      <c r="K623" s="340"/>
      <c r="L623" s="340"/>
      <c r="M623" s="340"/>
      <c r="N623" s="340"/>
      <c r="O623" s="340"/>
      <c r="P623" s="340"/>
      <c r="Q623" s="340"/>
      <c r="R623" s="340"/>
      <c r="S623" s="340"/>
      <c r="T623" s="340"/>
      <c r="U623" s="340"/>
      <c r="V623" s="340"/>
      <c r="W623" s="532"/>
      <c r="X623" s="340"/>
      <c r="Y623" s="340"/>
      <c r="Z623" s="340"/>
      <c r="AA623" s="340"/>
      <c r="AB623" s="340"/>
      <c r="AC623" s="340"/>
    </row>
    <row r="624" ht="18.75" customHeight="1">
      <c r="A624" s="340"/>
      <c r="B624" s="340"/>
      <c r="C624" s="340"/>
      <c r="D624" s="340"/>
      <c r="E624" s="340"/>
      <c r="F624" s="489"/>
      <c r="G624" s="489"/>
      <c r="H624" s="340"/>
      <c r="I624" s="340"/>
      <c r="J624" s="340"/>
      <c r="K624" s="340"/>
      <c r="L624" s="340"/>
      <c r="M624" s="340"/>
      <c r="N624" s="340"/>
      <c r="O624" s="340"/>
      <c r="P624" s="340"/>
      <c r="Q624" s="340"/>
      <c r="R624" s="340"/>
      <c r="S624" s="340"/>
      <c r="T624" s="340"/>
      <c r="U624" s="340"/>
      <c r="V624" s="340"/>
      <c r="W624" s="532"/>
      <c r="X624" s="340"/>
      <c r="Y624" s="340"/>
      <c r="Z624" s="340"/>
      <c r="AA624" s="340"/>
      <c r="AB624" s="340"/>
      <c r="AC624" s="340"/>
    </row>
    <row r="625" ht="18.75" customHeight="1">
      <c r="A625" s="340"/>
      <c r="B625" s="340"/>
      <c r="C625" s="340"/>
      <c r="D625" s="340"/>
      <c r="E625" s="340"/>
      <c r="F625" s="489"/>
      <c r="G625" s="489"/>
      <c r="H625" s="340"/>
      <c r="I625" s="340"/>
      <c r="J625" s="340"/>
      <c r="K625" s="340"/>
      <c r="L625" s="340"/>
      <c r="M625" s="340"/>
      <c r="N625" s="340"/>
      <c r="O625" s="340"/>
      <c r="P625" s="340"/>
      <c r="Q625" s="340"/>
      <c r="R625" s="340"/>
      <c r="S625" s="340"/>
      <c r="T625" s="340"/>
      <c r="U625" s="340"/>
      <c r="V625" s="340"/>
      <c r="W625" s="532"/>
      <c r="X625" s="340"/>
      <c r="Y625" s="340"/>
      <c r="Z625" s="340"/>
      <c r="AA625" s="340"/>
      <c r="AB625" s="340"/>
      <c r="AC625" s="340"/>
    </row>
    <row r="626" ht="18.75" customHeight="1">
      <c r="A626" s="340"/>
      <c r="B626" s="340"/>
      <c r="C626" s="340"/>
      <c r="D626" s="340"/>
      <c r="E626" s="340"/>
      <c r="F626" s="489"/>
      <c r="G626" s="489"/>
      <c r="H626" s="340"/>
      <c r="I626" s="340"/>
      <c r="J626" s="340"/>
      <c r="K626" s="340"/>
      <c r="L626" s="340"/>
      <c r="M626" s="340"/>
      <c r="N626" s="340"/>
      <c r="O626" s="340"/>
      <c r="P626" s="340"/>
      <c r="Q626" s="340"/>
      <c r="R626" s="340"/>
      <c r="S626" s="340"/>
      <c r="T626" s="340"/>
      <c r="U626" s="340"/>
      <c r="V626" s="340"/>
      <c r="W626" s="532"/>
      <c r="X626" s="340"/>
      <c r="Y626" s="340"/>
      <c r="Z626" s="340"/>
      <c r="AA626" s="340"/>
      <c r="AB626" s="340"/>
      <c r="AC626" s="340"/>
    </row>
    <row r="627" ht="18.75" customHeight="1">
      <c r="A627" s="340"/>
      <c r="B627" s="340"/>
      <c r="C627" s="340"/>
      <c r="D627" s="340"/>
      <c r="E627" s="340"/>
      <c r="F627" s="489"/>
      <c r="G627" s="489"/>
      <c r="H627" s="340"/>
      <c r="I627" s="340"/>
      <c r="J627" s="340"/>
      <c r="K627" s="340"/>
      <c r="L627" s="340"/>
      <c r="M627" s="340"/>
      <c r="N627" s="340"/>
      <c r="O627" s="340"/>
      <c r="P627" s="340"/>
      <c r="Q627" s="340"/>
      <c r="R627" s="340"/>
      <c r="S627" s="340"/>
      <c r="T627" s="340"/>
      <c r="U627" s="340"/>
      <c r="V627" s="340"/>
      <c r="W627" s="532"/>
      <c r="X627" s="340"/>
      <c r="Y627" s="340"/>
      <c r="Z627" s="340"/>
      <c r="AA627" s="340"/>
      <c r="AB627" s="340"/>
      <c r="AC627" s="340"/>
    </row>
    <row r="628" ht="18.75" customHeight="1">
      <c r="A628" s="340"/>
      <c r="B628" s="340"/>
      <c r="C628" s="340"/>
      <c r="D628" s="340"/>
      <c r="E628" s="340"/>
      <c r="F628" s="489"/>
      <c r="G628" s="489"/>
      <c r="H628" s="340"/>
      <c r="I628" s="340"/>
      <c r="J628" s="340"/>
      <c r="K628" s="340"/>
      <c r="L628" s="340"/>
      <c r="M628" s="340"/>
      <c r="N628" s="340"/>
      <c r="O628" s="340"/>
      <c r="P628" s="340"/>
      <c r="Q628" s="340"/>
      <c r="R628" s="340"/>
      <c r="S628" s="340"/>
      <c r="T628" s="340"/>
      <c r="U628" s="340"/>
      <c r="V628" s="340"/>
      <c r="W628" s="532"/>
      <c r="X628" s="340"/>
      <c r="Y628" s="340"/>
      <c r="Z628" s="340"/>
      <c r="AA628" s="340"/>
      <c r="AB628" s="340"/>
      <c r="AC628" s="340"/>
    </row>
    <row r="629" ht="18.75" customHeight="1">
      <c r="A629" s="340"/>
      <c r="B629" s="340"/>
      <c r="C629" s="340"/>
      <c r="D629" s="340"/>
      <c r="E629" s="340"/>
      <c r="F629" s="489"/>
      <c r="G629" s="489"/>
      <c r="H629" s="340"/>
      <c r="I629" s="340"/>
      <c r="J629" s="340"/>
      <c r="K629" s="340"/>
      <c r="L629" s="340"/>
      <c r="M629" s="340"/>
      <c r="N629" s="340"/>
      <c r="O629" s="340"/>
      <c r="P629" s="340"/>
      <c r="Q629" s="340"/>
      <c r="R629" s="340"/>
      <c r="S629" s="340"/>
      <c r="T629" s="340"/>
      <c r="U629" s="340"/>
      <c r="V629" s="340"/>
      <c r="W629" s="532"/>
      <c r="X629" s="340"/>
      <c r="Y629" s="340"/>
      <c r="Z629" s="340"/>
      <c r="AA629" s="340"/>
      <c r="AB629" s="340"/>
      <c r="AC629" s="340"/>
    </row>
    <row r="630" ht="18.75" customHeight="1">
      <c r="A630" s="340"/>
      <c r="B630" s="340"/>
      <c r="C630" s="340"/>
      <c r="D630" s="340"/>
      <c r="E630" s="340"/>
      <c r="F630" s="489"/>
      <c r="G630" s="489"/>
      <c r="H630" s="340"/>
      <c r="I630" s="340"/>
      <c r="J630" s="340"/>
      <c r="K630" s="340"/>
      <c r="L630" s="340"/>
      <c r="M630" s="340"/>
      <c r="N630" s="340"/>
      <c r="O630" s="340"/>
      <c r="P630" s="340"/>
      <c r="Q630" s="340"/>
      <c r="R630" s="340"/>
      <c r="S630" s="340"/>
      <c r="T630" s="340"/>
      <c r="U630" s="340"/>
      <c r="V630" s="340"/>
      <c r="W630" s="532"/>
      <c r="X630" s="340"/>
      <c r="Y630" s="340"/>
      <c r="Z630" s="340"/>
      <c r="AA630" s="340"/>
      <c r="AB630" s="340"/>
      <c r="AC630" s="340"/>
    </row>
    <row r="631" ht="18.75" customHeight="1">
      <c r="A631" s="340"/>
      <c r="B631" s="340"/>
      <c r="C631" s="340"/>
      <c r="D631" s="340"/>
      <c r="E631" s="340"/>
      <c r="F631" s="489"/>
      <c r="G631" s="489"/>
      <c r="H631" s="340"/>
      <c r="I631" s="340"/>
      <c r="J631" s="340"/>
      <c r="K631" s="340"/>
      <c r="L631" s="340"/>
      <c r="M631" s="340"/>
      <c r="N631" s="340"/>
      <c r="O631" s="340"/>
      <c r="P631" s="340"/>
      <c r="Q631" s="340"/>
      <c r="R631" s="340"/>
      <c r="S631" s="340"/>
      <c r="T631" s="340"/>
      <c r="U631" s="340"/>
      <c r="V631" s="340"/>
      <c r="W631" s="532"/>
      <c r="X631" s="340"/>
      <c r="Y631" s="340"/>
      <c r="Z631" s="340"/>
      <c r="AA631" s="340"/>
      <c r="AB631" s="340"/>
      <c r="AC631" s="340"/>
    </row>
    <row r="632" ht="18.75" customHeight="1">
      <c r="A632" s="340"/>
      <c r="B632" s="340"/>
      <c r="C632" s="340"/>
      <c r="D632" s="340"/>
      <c r="E632" s="340"/>
      <c r="F632" s="489"/>
      <c r="G632" s="489"/>
      <c r="H632" s="340"/>
      <c r="I632" s="340"/>
      <c r="J632" s="340"/>
      <c r="K632" s="340"/>
      <c r="L632" s="340"/>
      <c r="M632" s="340"/>
      <c r="N632" s="340"/>
      <c r="O632" s="340"/>
      <c r="P632" s="340"/>
      <c r="Q632" s="340"/>
      <c r="R632" s="340"/>
      <c r="S632" s="340"/>
      <c r="T632" s="340"/>
      <c r="U632" s="340"/>
      <c r="V632" s="340"/>
      <c r="W632" s="532"/>
      <c r="X632" s="340"/>
      <c r="Y632" s="340"/>
      <c r="Z632" s="340"/>
      <c r="AA632" s="340"/>
      <c r="AB632" s="340"/>
      <c r="AC632" s="340"/>
    </row>
    <row r="633" ht="18.75" customHeight="1">
      <c r="A633" s="340"/>
      <c r="B633" s="340"/>
      <c r="C633" s="340"/>
      <c r="D633" s="340"/>
      <c r="E633" s="340"/>
      <c r="F633" s="489"/>
      <c r="G633" s="489"/>
      <c r="H633" s="340"/>
      <c r="I633" s="340"/>
      <c r="J633" s="340"/>
      <c r="K633" s="340"/>
      <c r="L633" s="340"/>
      <c r="M633" s="340"/>
      <c r="N633" s="340"/>
      <c r="O633" s="340"/>
      <c r="P633" s="340"/>
      <c r="Q633" s="340"/>
      <c r="R633" s="340"/>
      <c r="S633" s="340"/>
      <c r="T633" s="340"/>
      <c r="U633" s="340"/>
      <c r="V633" s="340"/>
      <c r="W633" s="532"/>
      <c r="X633" s="340"/>
      <c r="Y633" s="340"/>
      <c r="Z633" s="340"/>
      <c r="AA633" s="340"/>
      <c r="AB633" s="340"/>
      <c r="AC633" s="340"/>
    </row>
    <row r="634" ht="18.75" customHeight="1">
      <c r="A634" s="340"/>
      <c r="B634" s="340"/>
      <c r="C634" s="340"/>
      <c r="D634" s="340"/>
      <c r="E634" s="340"/>
      <c r="F634" s="489"/>
      <c r="G634" s="489"/>
      <c r="H634" s="340"/>
      <c r="I634" s="340"/>
      <c r="J634" s="340"/>
      <c r="K634" s="340"/>
      <c r="L634" s="340"/>
      <c r="M634" s="340"/>
      <c r="N634" s="340"/>
      <c r="O634" s="340"/>
      <c r="P634" s="340"/>
      <c r="Q634" s="340"/>
      <c r="R634" s="340"/>
      <c r="S634" s="340"/>
      <c r="T634" s="340"/>
      <c r="U634" s="340"/>
      <c r="V634" s="340"/>
      <c r="W634" s="532"/>
      <c r="X634" s="340"/>
      <c r="Y634" s="340"/>
      <c r="Z634" s="340"/>
      <c r="AA634" s="340"/>
      <c r="AB634" s="340"/>
      <c r="AC634" s="340"/>
    </row>
    <row r="635" ht="18.75" customHeight="1">
      <c r="A635" s="340"/>
      <c r="B635" s="340"/>
      <c r="C635" s="340"/>
      <c r="D635" s="340"/>
      <c r="E635" s="340"/>
      <c r="F635" s="489"/>
      <c r="G635" s="489"/>
      <c r="H635" s="340"/>
      <c r="I635" s="340"/>
      <c r="J635" s="340"/>
      <c r="K635" s="340"/>
      <c r="L635" s="340"/>
      <c r="M635" s="340"/>
      <c r="N635" s="340"/>
      <c r="O635" s="340"/>
      <c r="P635" s="340"/>
      <c r="Q635" s="340"/>
      <c r="R635" s="340"/>
      <c r="S635" s="340"/>
      <c r="T635" s="340"/>
      <c r="U635" s="340"/>
      <c r="V635" s="340"/>
      <c r="W635" s="532"/>
      <c r="X635" s="340"/>
      <c r="Y635" s="340"/>
      <c r="Z635" s="340"/>
      <c r="AA635" s="340"/>
      <c r="AB635" s="340"/>
      <c r="AC635" s="340"/>
    </row>
    <row r="636" ht="18.75" customHeight="1">
      <c r="A636" s="340"/>
      <c r="B636" s="340"/>
      <c r="C636" s="340"/>
      <c r="D636" s="340"/>
      <c r="E636" s="340"/>
      <c r="F636" s="489"/>
      <c r="G636" s="489"/>
      <c r="H636" s="340"/>
      <c r="I636" s="340"/>
      <c r="J636" s="340"/>
      <c r="K636" s="340"/>
      <c r="L636" s="340"/>
      <c r="M636" s="340"/>
      <c r="N636" s="340"/>
      <c r="O636" s="340"/>
      <c r="P636" s="340"/>
      <c r="Q636" s="340"/>
      <c r="R636" s="340"/>
      <c r="S636" s="340"/>
      <c r="T636" s="340"/>
      <c r="U636" s="340"/>
      <c r="V636" s="340"/>
      <c r="W636" s="532"/>
      <c r="X636" s="340"/>
      <c r="Y636" s="340"/>
      <c r="Z636" s="340"/>
      <c r="AA636" s="340"/>
      <c r="AB636" s="340"/>
      <c r="AC636" s="340"/>
    </row>
    <row r="637" ht="18.75" customHeight="1">
      <c r="A637" s="340"/>
      <c r="B637" s="340"/>
      <c r="C637" s="340"/>
      <c r="D637" s="340"/>
      <c r="E637" s="340"/>
      <c r="F637" s="489"/>
      <c r="G637" s="489"/>
      <c r="H637" s="340"/>
      <c r="I637" s="340"/>
      <c r="J637" s="340"/>
      <c r="K637" s="340"/>
      <c r="L637" s="340"/>
      <c r="M637" s="340"/>
      <c r="N637" s="340"/>
      <c r="O637" s="340"/>
      <c r="P637" s="340"/>
      <c r="Q637" s="340"/>
      <c r="R637" s="340"/>
      <c r="S637" s="340"/>
      <c r="T637" s="340"/>
      <c r="U637" s="340"/>
      <c r="V637" s="340"/>
      <c r="W637" s="532"/>
      <c r="X637" s="340"/>
      <c r="Y637" s="340"/>
      <c r="Z637" s="340"/>
      <c r="AA637" s="340"/>
      <c r="AB637" s="340"/>
      <c r="AC637" s="340"/>
    </row>
    <row r="638" ht="18.75" customHeight="1">
      <c r="A638" s="340"/>
      <c r="B638" s="340"/>
      <c r="C638" s="340"/>
      <c r="D638" s="340"/>
      <c r="E638" s="340"/>
      <c r="F638" s="489"/>
      <c r="G638" s="489"/>
      <c r="H638" s="340"/>
      <c r="I638" s="340"/>
      <c r="J638" s="340"/>
      <c r="K638" s="340"/>
      <c r="L638" s="340"/>
      <c r="M638" s="340"/>
      <c r="N638" s="340"/>
      <c r="O638" s="340"/>
      <c r="P638" s="340"/>
      <c r="Q638" s="340"/>
      <c r="R638" s="340"/>
      <c r="S638" s="340"/>
      <c r="T638" s="340"/>
      <c r="U638" s="340"/>
      <c r="V638" s="340"/>
      <c r="W638" s="532"/>
      <c r="X638" s="340"/>
      <c r="Y638" s="340"/>
      <c r="Z638" s="340"/>
      <c r="AA638" s="340"/>
      <c r="AB638" s="340"/>
      <c r="AC638" s="340"/>
    </row>
    <row r="639" ht="18.75" customHeight="1">
      <c r="A639" s="340"/>
      <c r="B639" s="340"/>
      <c r="C639" s="340"/>
      <c r="D639" s="340"/>
      <c r="E639" s="340"/>
      <c r="F639" s="489"/>
      <c r="G639" s="489"/>
      <c r="H639" s="340"/>
      <c r="I639" s="340"/>
      <c r="J639" s="340"/>
      <c r="K639" s="340"/>
      <c r="L639" s="340"/>
      <c r="M639" s="340"/>
      <c r="N639" s="340"/>
      <c r="O639" s="340"/>
      <c r="P639" s="340"/>
      <c r="Q639" s="340"/>
      <c r="R639" s="340"/>
      <c r="S639" s="340"/>
      <c r="T639" s="340"/>
      <c r="U639" s="340"/>
      <c r="V639" s="340"/>
      <c r="W639" s="532"/>
      <c r="X639" s="340"/>
      <c r="Y639" s="340"/>
      <c r="Z639" s="340"/>
      <c r="AA639" s="340"/>
      <c r="AB639" s="340"/>
      <c r="AC639" s="340"/>
    </row>
    <row r="640" ht="18.75" customHeight="1">
      <c r="A640" s="340"/>
      <c r="B640" s="340"/>
      <c r="C640" s="340"/>
      <c r="D640" s="340"/>
      <c r="E640" s="340"/>
      <c r="F640" s="489"/>
      <c r="G640" s="489"/>
      <c r="H640" s="340"/>
      <c r="I640" s="340"/>
      <c r="J640" s="340"/>
      <c r="K640" s="340"/>
      <c r="L640" s="340"/>
      <c r="M640" s="340"/>
      <c r="N640" s="340"/>
      <c r="O640" s="340"/>
      <c r="P640" s="340"/>
      <c r="Q640" s="340"/>
      <c r="R640" s="340"/>
      <c r="S640" s="340"/>
      <c r="T640" s="340"/>
      <c r="U640" s="340"/>
      <c r="V640" s="340"/>
      <c r="W640" s="532"/>
      <c r="X640" s="340"/>
      <c r="Y640" s="340"/>
      <c r="Z640" s="340"/>
      <c r="AA640" s="340"/>
      <c r="AB640" s="340"/>
      <c r="AC640" s="340"/>
    </row>
    <row r="641" ht="18.75" customHeight="1">
      <c r="A641" s="340"/>
      <c r="B641" s="340"/>
      <c r="C641" s="340"/>
      <c r="D641" s="340"/>
      <c r="E641" s="340"/>
      <c r="F641" s="489"/>
      <c r="G641" s="489"/>
      <c r="H641" s="340"/>
      <c r="I641" s="340"/>
      <c r="J641" s="340"/>
      <c r="K641" s="340"/>
      <c r="L641" s="340"/>
      <c r="M641" s="340"/>
      <c r="N641" s="340"/>
      <c r="O641" s="340"/>
      <c r="P641" s="340"/>
      <c r="Q641" s="340"/>
      <c r="R641" s="340"/>
      <c r="S641" s="340"/>
      <c r="T641" s="340"/>
      <c r="U641" s="340"/>
      <c r="V641" s="340"/>
      <c r="W641" s="532"/>
      <c r="X641" s="340"/>
      <c r="Y641" s="340"/>
      <c r="Z641" s="340"/>
      <c r="AA641" s="340"/>
      <c r="AB641" s="340"/>
      <c r="AC641" s="340"/>
    </row>
    <row r="642" ht="18.75" customHeight="1">
      <c r="A642" s="340"/>
      <c r="B642" s="340"/>
      <c r="C642" s="340"/>
      <c r="D642" s="340"/>
      <c r="E642" s="340"/>
      <c r="F642" s="489"/>
      <c r="G642" s="489"/>
      <c r="H642" s="340"/>
      <c r="I642" s="340"/>
      <c r="J642" s="340"/>
      <c r="K642" s="340"/>
      <c r="L642" s="340"/>
      <c r="M642" s="340"/>
      <c r="N642" s="340"/>
      <c r="O642" s="340"/>
      <c r="P642" s="340"/>
      <c r="Q642" s="340"/>
      <c r="R642" s="340"/>
      <c r="S642" s="340"/>
      <c r="T642" s="340"/>
      <c r="U642" s="340"/>
      <c r="V642" s="340"/>
      <c r="W642" s="532"/>
      <c r="X642" s="340"/>
      <c r="Y642" s="340"/>
      <c r="Z642" s="340"/>
      <c r="AA642" s="340"/>
      <c r="AB642" s="340"/>
      <c r="AC642" s="340"/>
    </row>
    <row r="643" ht="18.75" customHeight="1">
      <c r="A643" s="340"/>
      <c r="B643" s="340"/>
      <c r="C643" s="340"/>
      <c r="D643" s="340"/>
      <c r="E643" s="340"/>
      <c r="F643" s="489"/>
      <c r="G643" s="489"/>
      <c r="H643" s="340"/>
      <c r="I643" s="340"/>
      <c r="J643" s="340"/>
      <c r="K643" s="340"/>
      <c r="L643" s="340"/>
      <c r="M643" s="340"/>
      <c r="N643" s="340"/>
      <c r="O643" s="340"/>
      <c r="P643" s="340"/>
      <c r="Q643" s="340"/>
      <c r="R643" s="340"/>
      <c r="S643" s="340"/>
      <c r="T643" s="340"/>
      <c r="U643" s="340"/>
      <c r="V643" s="340"/>
      <c r="W643" s="532"/>
      <c r="X643" s="340"/>
      <c r="Y643" s="340"/>
      <c r="Z643" s="340"/>
      <c r="AA643" s="340"/>
      <c r="AB643" s="340"/>
      <c r="AC643" s="340"/>
    </row>
    <row r="644" ht="18.75" customHeight="1">
      <c r="A644" s="340"/>
      <c r="B644" s="340"/>
      <c r="C644" s="340"/>
      <c r="D644" s="340"/>
      <c r="E644" s="340"/>
      <c r="F644" s="489"/>
      <c r="G644" s="489"/>
      <c r="H644" s="340"/>
      <c r="I644" s="340"/>
      <c r="J644" s="340"/>
      <c r="K644" s="340"/>
      <c r="L644" s="340"/>
      <c r="M644" s="340"/>
      <c r="N644" s="340"/>
      <c r="O644" s="340"/>
      <c r="P644" s="340"/>
      <c r="Q644" s="340"/>
      <c r="R644" s="340"/>
      <c r="S644" s="340"/>
      <c r="T644" s="340"/>
      <c r="U644" s="340"/>
      <c r="V644" s="340"/>
      <c r="W644" s="532"/>
      <c r="X644" s="340"/>
      <c r="Y644" s="340"/>
      <c r="Z644" s="340"/>
      <c r="AA644" s="340"/>
      <c r="AB644" s="340"/>
      <c r="AC644" s="340"/>
    </row>
    <row r="645" ht="18.75" customHeight="1">
      <c r="A645" s="340"/>
      <c r="B645" s="340"/>
      <c r="C645" s="340"/>
      <c r="D645" s="340"/>
      <c r="E645" s="340"/>
      <c r="F645" s="489"/>
      <c r="G645" s="489"/>
      <c r="H645" s="340"/>
      <c r="I645" s="340"/>
      <c r="J645" s="340"/>
      <c r="K645" s="340"/>
      <c r="L645" s="340"/>
      <c r="M645" s="340"/>
      <c r="N645" s="340"/>
      <c r="O645" s="340"/>
      <c r="P645" s="340"/>
      <c r="Q645" s="340"/>
      <c r="R645" s="340"/>
      <c r="S645" s="340"/>
      <c r="T645" s="340"/>
      <c r="U645" s="340"/>
      <c r="V645" s="340"/>
      <c r="W645" s="532"/>
      <c r="X645" s="340"/>
      <c r="Y645" s="340"/>
      <c r="Z645" s="340"/>
      <c r="AA645" s="340"/>
      <c r="AB645" s="340"/>
      <c r="AC645" s="340"/>
    </row>
    <row r="646" ht="18.75" customHeight="1">
      <c r="A646" s="340"/>
      <c r="B646" s="340"/>
      <c r="C646" s="340"/>
      <c r="D646" s="340"/>
      <c r="E646" s="340"/>
      <c r="F646" s="489"/>
      <c r="G646" s="489"/>
      <c r="H646" s="340"/>
      <c r="I646" s="340"/>
      <c r="J646" s="340"/>
      <c r="K646" s="340"/>
      <c r="L646" s="340"/>
      <c r="M646" s="340"/>
      <c r="N646" s="340"/>
      <c r="O646" s="340"/>
      <c r="P646" s="340"/>
      <c r="Q646" s="340"/>
      <c r="R646" s="340"/>
      <c r="S646" s="340"/>
      <c r="T646" s="340"/>
      <c r="U646" s="340"/>
      <c r="V646" s="340"/>
      <c r="W646" s="532"/>
      <c r="X646" s="340"/>
      <c r="Y646" s="340"/>
      <c r="Z646" s="340"/>
      <c r="AA646" s="340"/>
      <c r="AB646" s="340"/>
      <c r="AC646" s="340"/>
    </row>
    <row r="647" ht="18.75" customHeight="1">
      <c r="A647" s="340"/>
      <c r="B647" s="340"/>
      <c r="C647" s="340"/>
      <c r="D647" s="340"/>
      <c r="E647" s="340"/>
      <c r="F647" s="489"/>
      <c r="G647" s="489"/>
      <c r="H647" s="340"/>
      <c r="I647" s="340"/>
      <c r="J647" s="340"/>
      <c r="K647" s="340"/>
      <c r="L647" s="340"/>
      <c r="M647" s="340"/>
      <c r="N647" s="340"/>
      <c r="O647" s="340"/>
      <c r="P647" s="340"/>
      <c r="Q647" s="340"/>
      <c r="R647" s="340"/>
      <c r="S647" s="340"/>
      <c r="T647" s="340"/>
      <c r="U647" s="340"/>
      <c r="V647" s="340"/>
      <c r="W647" s="532"/>
      <c r="X647" s="340"/>
      <c r="Y647" s="340"/>
      <c r="Z647" s="340"/>
      <c r="AA647" s="340"/>
      <c r="AB647" s="340"/>
      <c r="AC647" s="340"/>
    </row>
    <row r="648" ht="18.75" customHeight="1">
      <c r="A648" s="340"/>
      <c r="B648" s="340"/>
      <c r="C648" s="340"/>
      <c r="D648" s="340"/>
      <c r="E648" s="340"/>
      <c r="F648" s="489"/>
      <c r="G648" s="489"/>
      <c r="H648" s="340"/>
      <c r="I648" s="340"/>
      <c r="J648" s="340"/>
      <c r="K648" s="340"/>
      <c r="L648" s="340"/>
      <c r="M648" s="340"/>
      <c r="N648" s="340"/>
      <c r="O648" s="340"/>
      <c r="P648" s="340"/>
      <c r="Q648" s="340"/>
      <c r="R648" s="340"/>
      <c r="S648" s="340"/>
      <c r="T648" s="340"/>
      <c r="U648" s="340"/>
      <c r="V648" s="340"/>
      <c r="W648" s="532"/>
      <c r="X648" s="340"/>
      <c r="Y648" s="340"/>
      <c r="Z648" s="340"/>
      <c r="AA648" s="340"/>
      <c r="AB648" s="340"/>
      <c r="AC648" s="340"/>
    </row>
    <row r="649" ht="18.75" customHeight="1">
      <c r="A649" s="340"/>
      <c r="B649" s="340"/>
      <c r="C649" s="340"/>
      <c r="D649" s="340"/>
      <c r="E649" s="340"/>
      <c r="F649" s="489"/>
      <c r="G649" s="489"/>
      <c r="H649" s="340"/>
      <c r="I649" s="340"/>
      <c r="J649" s="340"/>
      <c r="K649" s="340"/>
      <c r="L649" s="340"/>
      <c r="M649" s="340"/>
      <c r="N649" s="340"/>
      <c r="O649" s="340"/>
      <c r="P649" s="340"/>
      <c r="Q649" s="340"/>
      <c r="R649" s="340"/>
      <c r="S649" s="340"/>
      <c r="T649" s="340"/>
      <c r="U649" s="340"/>
      <c r="V649" s="340"/>
      <c r="W649" s="532"/>
      <c r="X649" s="340"/>
      <c r="Y649" s="340"/>
      <c r="Z649" s="340"/>
      <c r="AA649" s="340"/>
      <c r="AB649" s="340"/>
      <c r="AC649" s="340"/>
    </row>
    <row r="650" ht="18.75" customHeight="1">
      <c r="A650" s="340"/>
      <c r="B650" s="340"/>
      <c r="C650" s="340"/>
      <c r="D650" s="340"/>
      <c r="E650" s="340"/>
      <c r="F650" s="489"/>
      <c r="G650" s="489"/>
      <c r="H650" s="340"/>
      <c r="I650" s="340"/>
      <c r="J650" s="340"/>
      <c r="K650" s="340"/>
      <c r="L650" s="340"/>
      <c r="M650" s="340"/>
      <c r="N650" s="340"/>
      <c r="O650" s="340"/>
      <c r="P650" s="340"/>
      <c r="Q650" s="340"/>
      <c r="R650" s="340"/>
      <c r="S650" s="340"/>
      <c r="T650" s="340"/>
      <c r="U650" s="340"/>
      <c r="V650" s="340"/>
      <c r="W650" s="532"/>
      <c r="X650" s="340"/>
      <c r="Y650" s="340"/>
      <c r="Z650" s="340"/>
      <c r="AA650" s="340"/>
      <c r="AB650" s="340"/>
      <c r="AC650" s="340"/>
    </row>
    <row r="651" ht="18.75" customHeight="1">
      <c r="A651" s="340"/>
      <c r="B651" s="340"/>
      <c r="C651" s="340"/>
      <c r="D651" s="340"/>
      <c r="E651" s="340"/>
      <c r="F651" s="489"/>
      <c r="G651" s="489"/>
      <c r="H651" s="340"/>
      <c r="I651" s="340"/>
      <c r="J651" s="340"/>
      <c r="K651" s="340"/>
      <c r="L651" s="340"/>
      <c r="M651" s="340"/>
      <c r="N651" s="340"/>
      <c r="O651" s="340"/>
      <c r="P651" s="340"/>
      <c r="Q651" s="340"/>
      <c r="R651" s="340"/>
      <c r="S651" s="340"/>
      <c r="T651" s="340"/>
      <c r="U651" s="340"/>
      <c r="V651" s="340"/>
      <c r="W651" s="532"/>
      <c r="X651" s="340"/>
      <c r="Y651" s="340"/>
      <c r="Z651" s="340"/>
      <c r="AA651" s="340"/>
      <c r="AB651" s="340"/>
      <c r="AC651" s="340"/>
    </row>
    <row r="652" ht="18.75" customHeight="1">
      <c r="A652" s="340"/>
      <c r="B652" s="340"/>
      <c r="C652" s="340"/>
      <c r="D652" s="340"/>
      <c r="E652" s="340"/>
      <c r="F652" s="489"/>
      <c r="G652" s="489"/>
      <c r="H652" s="340"/>
      <c r="I652" s="340"/>
      <c r="J652" s="340"/>
      <c r="K652" s="340"/>
      <c r="L652" s="340"/>
      <c r="M652" s="340"/>
      <c r="N652" s="340"/>
      <c r="O652" s="340"/>
      <c r="P652" s="340"/>
      <c r="Q652" s="340"/>
      <c r="R652" s="340"/>
      <c r="S652" s="340"/>
      <c r="T652" s="340"/>
      <c r="U652" s="340"/>
      <c r="V652" s="340"/>
      <c r="W652" s="532"/>
      <c r="X652" s="340"/>
      <c r="Y652" s="340"/>
      <c r="Z652" s="340"/>
      <c r="AA652" s="340"/>
      <c r="AB652" s="340"/>
      <c r="AC652" s="340"/>
    </row>
    <row r="653" ht="18.75" customHeight="1">
      <c r="A653" s="340"/>
      <c r="B653" s="340"/>
      <c r="C653" s="340"/>
      <c r="D653" s="340"/>
      <c r="E653" s="340"/>
      <c r="F653" s="489"/>
      <c r="G653" s="489"/>
      <c r="H653" s="340"/>
      <c r="I653" s="340"/>
      <c r="J653" s="340"/>
      <c r="K653" s="340"/>
      <c r="L653" s="340"/>
      <c r="M653" s="340"/>
      <c r="N653" s="340"/>
      <c r="O653" s="340"/>
      <c r="P653" s="340"/>
      <c r="Q653" s="340"/>
      <c r="R653" s="340"/>
      <c r="S653" s="340"/>
      <c r="T653" s="340"/>
      <c r="U653" s="340"/>
      <c r="V653" s="340"/>
      <c r="W653" s="532"/>
      <c r="X653" s="340"/>
      <c r="Y653" s="340"/>
      <c r="Z653" s="340"/>
      <c r="AA653" s="340"/>
      <c r="AB653" s="340"/>
      <c r="AC653" s="340"/>
    </row>
    <row r="654" ht="18.75" customHeight="1">
      <c r="A654" s="340"/>
      <c r="B654" s="340"/>
      <c r="C654" s="340"/>
      <c r="D654" s="340"/>
      <c r="E654" s="340"/>
      <c r="F654" s="489"/>
      <c r="G654" s="489"/>
      <c r="H654" s="340"/>
      <c r="I654" s="340"/>
      <c r="J654" s="340"/>
      <c r="K654" s="340"/>
      <c r="L654" s="340"/>
      <c r="M654" s="340"/>
      <c r="N654" s="340"/>
      <c r="O654" s="340"/>
      <c r="P654" s="340"/>
      <c r="Q654" s="340"/>
      <c r="R654" s="340"/>
      <c r="S654" s="340"/>
      <c r="T654" s="340"/>
      <c r="U654" s="340"/>
      <c r="V654" s="340"/>
      <c r="W654" s="532"/>
      <c r="X654" s="340"/>
      <c r="Y654" s="340"/>
      <c r="Z654" s="340"/>
      <c r="AA654" s="340"/>
      <c r="AB654" s="340"/>
      <c r="AC654" s="340"/>
    </row>
    <row r="655" ht="18.75" customHeight="1">
      <c r="A655" s="340"/>
      <c r="B655" s="340"/>
      <c r="C655" s="340"/>
      <c r="D655" s="340"/>
      <c r="E655" s="340"/>
      <c r="F655" s="489"/>
      <c r="G655" s="489"/>
      <c r="H655" s="340"/>
      <c r="I655" s="340"/>
      <c r="J655" s="340"/>
      <c r="K655" s="340"/>
      <c r="L655" s="340"/>
      <c r="M655" s="340"/>
      <c r="N655" s="340"/>
      <c r="O655" s="340"/>
      <c r="P655" s="340"/>
      <c r="Q655" s="340"/>
      <c r="R655" s="340"/>
      <c r="S655" s="340"/>
      <c r="T655" s="340"/>
      <c r="U655" s="340"/>
      <c r="V655" s="340"/>
      <c r="W655" s="532"/>
      <c r="X655" s="340"/>
      <c r="Y655" s="340"/>
      <c r="Z655" s="340"/>
      <c r="AA655" s="340"/>
      <c r="AB655" s="340"/>
      <c r="AC655" s="340"/>
    </row>
    <row r="656" ht="18.75" customHeight="1">
      <c r="A656" s="340"/>
      <c r="B656" s="340"/>
      <c r="C656" s="340"/>
      <c r="D656" s="340"/>
      <c r="E656" s="340"/>
      <c r="F656" s="489"/>
      <c r="G656" s="489"/>
      <c r="H656" s="340"/>
      <c r="I656" s="340"/>
      <c r="J656" s="340"/>
      <c r="K656" s="340"/>
      <c r="L656" s="340"/>
      <c r="M656" s="340"/>
      <c r="N656" s="340"/>
      <c r="O656" s="340"/>
      <c r="P656" s="340"/>
      <c r="Q656" s="340"/>
      <c r="R656" s="340"/>
      <c r="S656" s="340"/>
      <c r="T656" s="340"/>
      <c r="U656" s="340"/>
      <c r="V656" s="340"/>
      <c r="W656" s="532"/>
      <c r="X656" s="340"/>
      <c r="Y656" s="340"/>
      <c r="Z656" s="340"/>
      <c r="AA656" s="340"/>
      <c r="AB656" s="340"/>
      <c r="AC656" s="340"/>
    </row>
    <row r="657" ht="18.75" customHeight="1">
      <c r="A657" s="340"/>
      <c r="B657" s="340"/>
      <c r="C657" s="340"/>
      <c r="D657" s="340"/>
      <c r="E657" s="340"/>
      <c r="F657" s="489"/>
      <c r="G657" s="489"/>
      <c r="H657" s="340"/>
      <c r="I657" s="340"/>
      <c r="J657" s="340"/>
      <c r="K657" s="340"/>
      <c r="L657" s="340"/>
      <c r="M657" s="340"/>
      <c r="N657" s="340"/>
      <c r="O657" s="340"/>
      <c r="P657" s="340"/>
      <c r="Q657" s="340"/>
      <c r="R657" s="340"/>
      <c r="S657" s="340"/>
      <c r="T657" s="340"/>
      <c r="U657" s="340"/>
      <c r="V657" s="340"/>
      <c r="W657" s="532"/>
      <c r="X657" s="340"/>
      <c r="Y657" s="340"/>
      <c r="Z657" s="340"/>
      <c r="AA657" s="340"/>
      <c r="AB657" s="340"/>
      <c r="AC657" s="340"/>
    </row>
    <row r="658" ht="18.75" customHeight="1">
      <c r="A658" s="340"/>
      <c r="B658" s="340"/>
      <c r="C658" s="340"/>
      <c r="D658" s="340"/>
      <c r="E658" s="340"/>
      <c r="F658" s="489"/>
      <c r="G658" s="489"/>
      <c r="H658" s="340"/>
      <c r="I658" s="340"/>
      <c r="J658" s="340"/>
      <c r="K658" s="340"/>
      <c r="L658" s="340"/>
      <c r="M658" s="340"/>
      <c r="N658" s="340"/>
      <c r="O658" s="340"/>
      <c r="P658" s="340"/>
      <c r="Q658" s="340"/>
      <c r="R658" s="340"/>
      <c r="S658" s="340"/>
      <c r="T658" s="340"/>
      <c r="U658" s="340"/>
      <c r="V658" s="340"/>
      <c r="W658" s="532"/>
      <c r="X658" s="340"/>
      <c r="Y658" s="340"/>
      <c r="Z658" s="340"/>
      <c r="AA658" s="340"/>
      <c r="AB658" s="340"/>
      <c r="AC658" s="340"/>
    </row>
    <row r="659" ht="18.75" customHeight="1">
      <c r="A659" s="340"/>
      <c r="B659" s="340"/>
      <c r="C659" s="340"/>
      <c r="D659" s="340"/>
      <c r="E659" s="340"/>
      <c r="F659" s="489"/>
      <c r="G659" s="489"/>
      <c r="H659" s="340"/>
      <c r="I659" s="340"/>
      <c r="J659" s="340"/>
      <c r="K659" s="340"/>
      <c r="L659" s="340"/>
      <c r="M659" s="340"/>
      <c r="N659" s="340"/>
      <c r="O659" s="340"/>
      <c r="P659" s="340"/>
      <c r="Q659" s="340"/>
      <c r="R659" s="340"/>
      <c r="S659" s="340"/>
      <c r="T659" s="340"/>
      <c r="U659" s="340"/>
      <c r="V659" s="340"/>
      <c r="W659" s="532"/>
      <c r="X659" s="340"/>
      <c r="Y659" s="340"/>
      <c r="Z659" s="340"/>
      <c r="AA659" s="340"/>
      <c r="AB659" s="340"/>
      <c r="AC659" s="340"/>
    </row>
    <row r="660" ht="18.75" customHeight="1">
      <c r="A660" s="340"/>
      <c r="B660" s="340"/>
      <c r="C660" s="340"/>
      <c r="D660" s="340"/>
      <c r="E660" s="340"/>
      <c r="F660" s="489"/>
      <c r="G660" s="489"/>
      <c r="H660" s="340"/>
      <c r="I660" s="340"/>
      <c r="J660" s="340"/>
      <c r="K660" s="340"/>
      <c r="L660" s="340"/>
      <c r="M660" s="340"/>
      <c r="N660" s="340"/>
      <c r="O660" s="340"/>
      <c r="P660" s="340"/>
      <c r="Q660" s="340"/>
      <c r="R660" s="340"/>
      <c r="S660" s="340"/>
      <c r="T660" s="340"/>
      <c r="U660" s="340"/>
      <c r="V660" s="340"/>
      <c r="W660" s="532"/>
      <c r="X660" s="340"/>
      <c r="Y660" s="340"/>
      <c r="Z660" s="340"/>
      <c r="AA660" s="340"/>
      <c r="AB660" s="340"/>
      <c r="AC660" s="340"/>
    </row>
    <row r="661" ht="18.75" customHeight="1">
      <c r="A661" s="340"/>
      <c r="B661" s="340"/>
      <c r="C661" s="340"/>
      <c r="D661" s="340"/>
      <c r="E661" s="340"/>
      <c r="F661" s="489"/>
      <c r="G661" s="489"/>
      <c r="H661" s="340"/>
      <c r="I661" s="340"/>
      <c r="J661" s="340"/>
      <c r="K661" s="340"/>
      <c r="L661" s="340"/>
      <c r="M661" s="340"/>
      <c r="N661" s="340"/>
      <c r="O661" s="340"/>
      <c r="P661" s="340"/>
      <c r="Q661" s="340"/>
      <c r="R661" s="340"/>
      <c r="S661" s="340"/>
      <c r="T661" s="340"/>
      <c r="U661" s="340"/>
      <c r="V661" s="340"/>
      <c r="W661" s="532"/>
      <c r="X661" s="340"/>
      <c r="Y661" s="340"/>
      <c r="Z661" s="340"/>
      <c r="AA661" s="340"/>
      <c r="AB661" s="340"/>
      <c r="AC661" s="340"/>
    </row>
    <row r="662" ht="18.75" customHeight="1">
      <c r="A662" s="340"/>
      <c r="B662" s="340"/>
      <c r="C662" s="340"/>
      <c r="D662" s="340"/>
      <c r="E662" s="340"/>
      <c r="F662" s="489"/>
      <c r="G662" s="489"/>
      <c r="H662" s="340"/>
      <c r="I662" s="340"/>
      <c r="J662" s="340"/>
      <c r="K662" s="340"/>
      <c r="L662" s="340"/>
      <c r="M662" s="340"/>
      <c r="N662" s="340"/>
      <c r="O662" s="340"/>
      <c r="P662" s="340"/>
      <c r="Q662" s="340"/>
      <c r="R662" s="340"/>
      <c r="S662" s="340"/>
      <c r="T662" s="340"/>
      <c r="U662" s="340"/>
      <c r="V662" s="340"/>
      <c r="W662" s="532"/>
      <c r="X662" s="340"/>
      <c r="Y662" s="340"/>
      <c r="Z662" s="340"/>
      <c r="AA662" s="340"/>
      <c r="AB662" s="340"/>
      <c r="AC662" s="340"/>
    </row>
    <row r="663" ht="18.75" customHeight="1">
      <c r="A663" s="340"/>
      <c r="B663" s="340"/>
      <c r="C663" s="340"/>
      <c r="D663" s="340"/>
      <c r="E663" s="340"/>
      <c r="F663" s="489"/>
      <c r="G663" s="489"/>
      <c r="H663" s="340"/>
      <c r="I663" s="340"/>
      <c r="J663" s="340"/>
      <c r="K663" s="340"/>
      <c r="L663" s="340"/>
      <c r="M663" s="340"/>
      <c r="N663" s="340"/>
      <c r="O663" s="340"/>
      <c r="P663" s="340"/>
      <c r="Q663" s="340"/>
      <c r="R663" s="340"/>
      <c r="S663" s="340"/>
      <c r="T663" s="340"/>
      <c r="U663" s="340"/>
      <c r="V663" s="340"/>
      <c r="W663" s="532"/>
      <c r="X663" s="340"/>
      <c r="Y663" s="340"/>
      <c r="Z663" s="340"/>
      <c r="AA663" s="340"/>
      <c r="AB663" s="340"/>
      <c r="AC663" s="340"/>
    </row>
    <row r="664" ht="18.75" customHeight="1">
      <c r="A664" s="340"/>
      <c r="B664" s="340"/>
      <c r="C664" s="340"/>
      <c r="D664" s="340"/>
      <c r="E664" s="340"/>
      <c r="F664" s="489"/>
      <c r="G664" s="489"/>
      <c r="H664" s="340"/>
      <c r="I664" s="340"/>
      <c r="J664" s="340"/>
      <c r="K664" s="340"/>
      <c r="L664" s="340"/>
      <c r="M664" s="340"/>
      <c r="N664" s="340"/>
      <c r="O664" s="340"/>
      <c r="P664" s="340"/>
      <c r="Q664" s="340"/>
      <c r="R664" s="340"/>
      <c r="S664" s="340"/>
      <c r="T664" s="340"/>
      <c r="U664" s="340"/>
      <c r="V664" s="340"/>
      <c r="W664" s="532"/>
      <c r="X664" s="340"/>
      <c r="Y664" s="340"/>
      <c r="Z664" s="340"/>
      <c r="AA664" s="340"/>
      <c r="AB664" s="340"/>
      <c r="AC664" s="340"/>
    </row>
    <row r="665" ht="18.75" customHeight="1">
      <c r="A665" s="340"/>
      <c r="B665" s="340"/>
      <c r="C665" s="340"/>
      <c r="D665" s="340"/>
      <c r="E665" s="340"/>
      <c r="F665" s="489"/>
      <c r="G665" s="489"/>
      <c r="H665" s="340"/>
      <c r="I665" s="340"/>
      <c r="J665" s="340"/>
      <c r="K665" s="340"/>
      <c r="L665" s="340"/>
      <c r="M665" s="340"/>
      <c r="N665" s="340"/>
      <c r="O665" s="340"/>
      <c r="P665" s="340"/>
      <c r="Q665" s="340"/>
      <c r="R665" s="340"/>
      <c r="S665" s="340"/>
      <c r="T665" s="340"/>
      <c r="U665" s="340"/>
      <c r="V665" s="340"/>
      <c r="W665" s="532"/>
      <c r="X665" s="340"/>
      <c r="Y665" s="340"/>
      <c r="Z665" s="340"/>
      <c r="AA665" s="340"/>
      <c r="AB665" s="340"/>
      <c r="AC665" s="340"/>
    </row>
    <row r="666" ht="18.75" customHeight="1">
      <c r="A666" s="340"/>
      <c r="B666" s="340"/>
      <c r="C666" s="340"/>
      <c r="D666" s="340"/>
      <c r="E666" s="340"/>
      <c r="F666" s="489"/>
      <c r="G666" s="489"/>
      <c r="H666" s="340"/>
      <c r="I666" s="340"/>
      <c r="J666" s="340"/>
      <c r="K666" s="340"/>
      <c r="L666" s="340"/>
      <c r="M666" s="340"/>
      <c r="N666" s="340"/>
      <c r="O666" s="340"/>
      <c r="P666" s="340"/>
      <c r="Q666" s="340"/>
      <c r="R666" s="340"/>
      <c r="S666" s="340"/>
      <c r="T666" s="340"/>
      <c r="U666" s="340"/>
      <c r="V666" s="340"/>
      <c r="W666" s="532"/>
      <c r="X666" s="340"/>
      <c r="Y666" s="340"/>
      <c r="Z666" s="340"/>
      <c r="AA666" s="340"/>
      <c r="AB666" s="340"/>
      <c r="AC666" s="340"/>
    </row>
    <row r="667" ht="18.75" customHeight="1">
      <c r="A667" s="340"/>
      <c r="B667" s="340"/>
      <c r="C667" s="340"/>
      <c r="D667" s="340"/>
      <c r="E667" s="340"/>
      <c r="F667" s="489"/>
      <c r="G667" s="489"/>
      <c r="H667" s="340"/>
      <c r="I667" s="340"/>
      <c r="J667" s="340"/>
      <c r="K667" s="340"/>
      <c r="L667" s="340"/>
      <c r="M667" s="340"/>
      <c r="N667" s="340"/>
      <c r="O667" s="340"/>
      <c r="P667" s="340"/>
      <c r="Q667" s="340"/>
      <c r="R667" s="340"/>
      <c r="S667" s="340"/>
      <c r="T667" s="340"/>
      <c r="U667" s="340"/>
      <c r="V667" s="340"/>
      <c r="W667" s="532"/>
      <c r="X667" s="340"/>
      <c r="Y667" s="340"/>
      <c r="Z667" s="340"/>
      <c r="AA667" s="340"/>
      <c r="AB667" s="340"/>
      <c r="AC667" s="340"/>
    </row>
    <row r="668" ht="18.75" customHeight="1">
      <c r="A668" s="340"/>
      <c r="B668" s="340"/>
      <c r="C668" s="340"/>
      <c r="D668" s="340"/>
      <c r="E668" s="340"/>
      <c r="F668" s="489"/>
      <c r="G668" s="489"/>
      <c r="H668" s="340"/>
      <c r="I668" s="340"/>
      <c r="J668" s="340"/>
      <c r="K668" s="340"/>
      <c r="L668" s="340"/>
      <c r="M668" s="340"/>
      <c r="N668" s="340"/>
      <c r="O668" s="340"/>
      <c r="P668" s="340"/>
      <c r="Q668" s="340"/>
      <c r="R668" s="340"/>
      <c r="S668" s="340"/>
      <c r="T668" s="340"/>
      <c r="U668" s="340"/>
      <c r="V668" s="340"/>
      <c r="W668" s="532"/>
      <c r="X668" s="340"/>
      <c r="Y668" s="340"/>
      <c r="Z668" s="340"/>
      <c r="AA668" s="340"/>
      <c r="AB668" s="340"/>
      <c r="AC668" s="340"/>
    </row>
    <row r="669" ht="18.75" customHeight="1">
      <c r="A669" s="340"/>
      <c r="B669" s="340"/>
      <c r="C669" s="340"/>
      <c r="D669" s="340"/>
      <c r="E669" s="340"/>
      <c r="F669" s="489"/>
      <c r="G669" s="489"/>
      <c r="H669" s="340"/>
      <c r="I669" s="340"/>
      <c r="J669" s="340"/>
      <c r="K669" s="340"/>
      <c r="L669" s="340"/>
      <c r="M669" s="340"/>
      <c r="N669" s="340"/>
      <c r="O669" s="340"/>
      <c r="P669" s="340"/>
      <c r="Q669" s="340"/>
      <c r="R669" s="340"/>
      <c r="S669" s="340"/>
      <c r="T669" s="340"/>
      <c r="U669" s="340"/>
      <c r="V669" s="340"/>
      <c r="W669" s="532"/>
      <c r="X669" s="340"/>
      <c r="Y669" s="340"/>
      <c r="Z669" s="340"/>
      <c r="AA669" s="340"/>
      <c r="AB669" s="340"/>
      <c r="AC669" s="340"/>
    </row>
    <row r="670" ht="18.75" customHeight="1">
      <c r="A670" s="340"/>
      <c r="B670" s="340"/>
      <c r="C670" s="340"/>
      <c r="D670" s="340"/>
      <c r="E670" s="340"/>
      <c r="F670" s="489"/>
      <c r="G670" s="489"/>
      <c r="H670" s="340"/>
      <c r="I670" s="340"/>
      <c r="J670" s="340"/>
      <c r="K670" s="340"/>
      <c r="L670" s="340"/>
      <c r="M670" s="340"/>
      <c r="N670" s="340"/>
      <c r="O670" s="340"/>
      <c r="P670" s="340"/>
      <c r="Q670" s="340"/>
      <c r="R670" s="340"/>
      <c r="S670" s="340"/>
      <c r="T670" s="340"/>
      <c r="U670" s="340"/>
      <c r="V670" s="340"/>
      <c r="W670" s="532"/>
      <c r="X670" s="340"/>
      <c r="Y670" s="340"/>
      <c r="Z670" s="340"/>
      <c r="AA670" s="340"/>
      <c r="AB670" s="340"/>
      <c r="AC670" s="340"/>
    </row>
    <row r="671" ht="18.75" customHeight="1">
      <c r="A671" s="340"/>
      <c r="B671" s="340"/>
      <c r="C671" s="340"/>
      <c r="D671" s="340"/>
      <c r="E671" s="340"/>
      <c r="F671" s="489"/>
      <c r="G671" s="489"/>
      <c r="H671" s="340"/>
      <c r="I671" s="340"/>
      <c r="J671" s="340"/>
      <c r="K671" s="340"/>
      <c r="L671" s="340"/>
      <c r="M671" s="340"/>
      <c r="N671" s="340"/>
      <c r="O671" s="340"/>
      <c r="P671" s="340"/>
      <c r="Q671" s="340"/>
      <c r="R671" s="340"/>
      <c r="S671" s="340"/>
      <c r="T671" s="340"/>
      <c r="U671" s="340"/>
      <c r="V671" s="340"/>
      <c r="W671" s="532"/>
      <c r="X671" s="340"/>
      <c r="Y671" s="340"/>
      <c r="Z671" s="340"/>
      <c r="AA671" s="340"/>
      <c r="AB671" s="340"/>
      <c r="AC671" s="340"/>
    </row>
    <row r="672" ht="18.75" customHeight="1">
      <c r="A672" s="340"/>
      <c r="B672" s="340"/>
      <c r="C672" s="340"/>
      <c r="D672" s="340"/>
      <c r="E672" s="340"/>
      <c r="F672" s="489"/>
      <c r="G672" s="489"/>
      <c r="H672" s="340"/>
      <c r="I672" s="340"/>
      <c r="J672" s="340"/>
      <c r="K672" s="340"/>
      <c r="L672" s="340"/>
      <c r="M672" s="340"/>
      <c r="N672" s="340"/>
      <c r="O672" s="340"/>
      <c r="P672" s="340"/>
      <c r="Q672" s="340"/>
      <c r="R672" s="340"/>
      <c r="S672" s="340"/>
      <c r="T672" s="340"/>
      <c r="U672" s="340"/>
      <c r="V672" s="340"/>
      <c r="W672" s="532"/>
      <c r="X672" s="340"/>
      <c r="Y672" s="340"/>
      <c r="Z672" s="340"/>
      <c r="AA672" s="340"/>
      <c r="AB672" s="340"/>
      <c r="AC672" s="340"/>
    </row>
    <row r="673" ht="18.75" customHeight="1">
      <c r="A673" s="340"/>
      <c r="B673" s="340"/>
      <c r="C673" s="340"/>
      <c r="D673" s="340"/>
      <c r="E673" s="340"/>
      <c r="F673" s="489"/>
      <c r="G673" s="489"/>
      <c r="H673" s="340"/>
      <c r="I673" s="340"/>
      <c r="J673" s="340"/>
      <c r="K673" s="340"/>
      <c r="L673" s="340"/>
      <c r="M673" s="340"/>
      <c r="N673" s="340"/>
      <c r="O673" s="340"/>
      <c r="P673" s="340"/>
      <c r="Q673" s="340"/>
      <c r="R673" s="340"/>
      <c r="S673" s="340"/>
      <c r="T673" s="340"/>
      <c r="U673" s="340"/>
      <c r="V673" s="340"/>
      <c r="W673" s="532"/>
      <c r="X673" s="340"/>
      <c r="Y673" s="340"/>
      <c r="Z673" s="340"/>
      <c r="AA673" s="340"/>
      <c r="AB673" s="340"/>
      <c r="AC673" s="340"/>
    </row>
    <row r="674" ht="18.75" customHeight="1">
      <c r="A674" s="340"/>
      <c r="B674" s="340"/>
      <c r="C674" s="340"/>
      <c r="D674" s="340"/>
      <c r="E674" s="340"/>
      <c r="F674" s="489"/>
      <c r="G674" s="489"/>
      <c r="H674" s="340"/>
      <c r="I674" s="340"/>
      <c r="J674" s="340"/>
      <c r="K674" s="340"/>
      <c r="L674" s="340"/>
      <c r="M674" s="340"/>
      <c r="N674" s="340"/>
      <c r="O674" s="340"/>
      <c r="P674" s="340"/>
      <c r="Q674" s="340"/>
      <c r="R674" s="340"/>
      <c r="S674" s="340"/>
      <c r="T674" s="340"/>
      <c r="U674" s="340"/>
      <c r="V674" s="340"/>
      <c r="W674" s="532"/>
      <c r="X674" s="340"/>
      <c r="Y674" s="340"/>
      <c r="Z674" s="340"/>
      <c r="AA674" s="340"/>
      <c r="AB674" s="340"/>
      <c r="AC674" s="340"/>
    </row>
    <row r="675" ht="18.75" customHeight="1">
      <c r="A675" s="340"/>
      <c r="B675" s="340"/>
      <c r="C675" s="340"/>
      <c r="D675" s="340"/>
      <c r="E675" s="340"/>
      <c r="F675" s="489"/>
      <c r="G675" s="489"/>
      <c r="H675" s="340"/>
      <c r="I675" s="340"/>
      <c r="J675" s="340"/>
      <c r="K675" s="340"/>
      <c r="L675" s="340"/>
      <c r="M675" s="340"/>
      <c r="N675" s="340"/>
      <c r="O675" s="340"/>
      <c r="P675" s="340"/>
      <c r="Q675" s="340"/>
      <c r="R675" s="340"/>
      <c r="S675" s="340"/>
      <c r="T675" s="340"/>
      <c r="U675" s="340"/>
      <c r="V675" s="340"/>
      <c r="W675" s="532"/>
      <c r="X675" s="340"/>
      <c r="Y675" s="340"/>
      <c r="Z675" s="340"/>
      <c r="AA675" s="340"/>
      <c r="AB675" s="340"/>
      <c r="AC675" s="340"/>
    </row>
    <row r="676" ht="18.75" customHeight="1">
      <c r="A676" s="340"/>
      <c r="B676" s="340"/>
      <c r="C676" s="340"/>
      <c r="D676" s="340"/>
      <c r="E676" s="340"/>
      <c r="F676" s="489"/>
      <c r="G676" s="489"/>
      <c r="H676" s="340"/>
      <c r="I676" s="340"/>
      <c r="J676" s="340"/>
      <c r="K676" s="340"/>
      <c r="L676" s="340"/>
      <c r="M676" s="340"/>
      <c r="N676" s="340"/>
      <c r="O676" s="340"/>
      <c r="P676" s="340"/>
      <c r="Q676" s="340"/>
      <c r="R676" s="340"/>
      <c r="S676" s="340"/>
      <c r="T676" s="340"/>
      <c r="U676" s="340"/>
      <c r="V676" s="340"/>
      <c r="W676" s="532"/>
      <c r="X676" s="340"/>
      <c r="Y676" s="340"/>
      <c r="Z676" s="340"/>
      <c r="AA676" s="340"/>
      <c r="AB676" s="340"/>
      <c r="AC676" s="340"/>
    </row>
    <row r="677" ht="18.75" customHeight="1">
      <c r="A677" s="340"/>
      <c r="B677" s="340"/>
      <c r="C677" s="340"/>
      <c r="D677" s="340"/>
      <c r="E677" s="340"/>
      <c r="F677" s="489"/>
      <c r="G677" s="489"/>
      <c r="H677" s="340"/>
      <c r="I677" s="340"/>
      <c r="J677" s="340"/>
      <c r="K677" s="340"/>
      <c r="L677" s="340"/>
      <c r="M677" s="340"/>
      <c r="N677" s="340"/>
      <c r="O677" s="340"/>
      <c r="P677" s="340"/>
      <c r="Q677" s="340"/>
      <c r="R677" s="340"/>
      <c r="S677" s="340"/>
      <c r="T677" s="340"/>
      <c r="U677" s="340"/>
      <c r="V677" s="340"/>
      <c r="W677" s="532"/>
      <c r="X677" s="340"/>
      <c r="Y677" s="340"/>
      <c r="Z677" s="340"/>
      <c r="AA677" s="340"/>
      <c r="AB677" s="340"/>
      <c r="AC677" s="340"/>
    </row>
    <row r="678" ht="18.75" customHeight="1">
      <c r="A678" s="340"/>
      <c r="B678" s="340"/>
      <c r="C678" s="340"/>
      <c r="D678" s="340"/>
      <c r="E678" s="340"/>
      <c r="F678" s="489"/>
      <c r="G678" s="489"/>
      <c r="H678" s="340"/>
      <c r="I678" s="340"/>
      <c r="J678" s="340"/>
      <c r="K678" s="340"/>
      <c r="L678" s="340"/>
      <c r="M678" s="340"/>
      <c r="N678" s="340"/>
      <c r="O678" s="340"/>
      <c r="P678" s="340"/>
      <c r="Q678" s="340"/>
      <c r="R678" s="340"/>
      <c r="S678" s="340"/>
      <c r="T678" s="340"/>
      <c r="U678" s="340"/>
      <c r="V678" s="340"/>
      <c r="W678" s="532"/>
      <c r="X678" s="340"/>
      <c r="Y678" s="340"/>
      <c r="Z678" s="340"/>
      <c r="AA678" s="340"/>
      <c r="AB678" s="340"/>
      <c r="AC678" s="340"/>
    </row>
    <row r="679" ht="18.75" customHeight="1">
      <c r="A679" s="340"/>
      <c r="B679" s="340"/>
      <c r="C679" s="340"/>
      <c r="D679" s="340"/>
      <c r="E679" s="340"/>
      <c r="F679" s="489"/>
      <c r="G679" s="489"/>
      <c r="H679" s="340"/>
      <c r="I679" s="340"/>
      <c r="J679" s="340"/>
      <c r="K679" s="340"/>
      <c r="L679" s="340"/>
      <c r="M679" s="340"/>
      <c r="N679" s="340"/>
      <c r="O679" s="340"/>
      <c r="P679" s="340"/>
      <c r="Q679" s="340"/>
      <c r="R679" s="340"/>
      <c r="S679" s="340"/>
      <c r="T679" s="340"/>
      <c r="U679" s="340"/>
      <c r="V679" s="340"/>
      <c r="W679" s="532"/>
      <c r="X679" s="340"/>
      <c r="Y679" s="340"/>
      <c r="Z679" s="340"/>
      <c r="AA679" s="340"/>
      <c r="AB679" s="340"/>
      <c r="AC679" s="340"/>
    </row>
    <row r="680" ht="18.75" customHeight="1">
      <c r="A680" s="340"/>
      <c r="B680" s="340"/>
      <c r="C680" s="340"/>
      <c r="D680" s="340"/>
      <c r="E680" s="340"/>
      <c r="F680" s="489"/>
      <c r="G680" s="489"/>
      <c r="H680" s="340"/>
      <c r="I680" s="340"/>
      <c r="J680" s="340"/>
      <c r="K680" s="340"/>
      <c r="L680" s="340"/>
      <c r="M680" s="340"/>
      <c r="N680" s="340"/>
      <c r="O680" s="340"/>
      <c r="P680" s="340"/>
      <c r="Q680" s="340"/>
      <c r="R680" s="340"/>
      <c r="S680" s="340"/>
      <c r="T680" s="340"/>
      <c r="U680" s="340"/>
      <c r="V680" s="340"/>
      <c r="W680" s="532"/>
      <c r="X680" s="340"/>
      <c r="Y680" s="340"/>
      <c r="Z680" s="340"/>
      <c r="AA680" s="340"/>
      <c r="AB680" s="340"/>
      <c r="AC680" s="340"/>
    </row>
    <row r="681" ht="18.75" customHeight="1">
      <c r="A681" s="340"/>
      <c r="B681" s="340"/>
      <c r="C681" s="340"/>
      <c r="D681" s="340"/>
      <c r="E681" s="340"/>
      <c r="F681" s="489"/>
      <c r="G681" s="489"/>
      <c r="H681" s="340"/>
      <c r="I681" s="340"/>
      <c r="J681" s="340"/>
      <c r="K681" s="340"/>
      <c r="L681" s="340"/>
      <c r="M681" s="340"/>
      <c r="N681" s="340"/>
      <c r="O681" s="340"/>
      <c r="P681" s="340"/>
      <c r="Q681" s="340"/>
      <c r="R681" s="340"/>
      <c r="S681" s="340"/>
      <c r="T681" s="340"/>
      <c r="U681" s="340"/>
      <c r="V681" s="340"/>
      <c r="W681" s="532"/>
      <c r="X681" s="340"/>
      <c r="Y681" s="340"/>
      <c r="Z681" s="340"/>
      <c r="AA681" s="340"/>
      <c r="AB681" s="340"/>
      <c r="AC681" s="340"/>
    </row>
    <row r="682" ht="18.75" customHeight="1">
      <c r="A682" s="340"/>
      <c r="B682" s="340"/>
      <c r="C682" s="340"/>
      <c r="D682" s="340"/>
      <c r="E682" s="340"/>
      <c r="F682" s="489"/>
      <c r="G682" s="489"/>
      <c r="H682" s="340"/>
      <c r="I682" s="340"/>
      <c r="J682" s="340"/>
      <c r="K682" s="340"/>
      <c r="L682" s="340"/>
      <c r="M682" s="340"/>
      <c r="N682" s="340"/>
      <c r="O682" s="340"/>
      <c r="P682" s="340"/>
      <c r="Q682" s="340"/>
      <c r="R682" s="340"/>
      <c r="S682" s="340"/>
      <c r="T682" s="340"/>
      <c r="U682" s="340"/>
      <c r="V682" s="340"/>
      <c r="W682" s="532"/>
      <c r="X682" s="340"/>
      <c r="Y682" s="340"/>
      <c r="Z682" s="340"/>
      <c r="AA682" s="340"/>
      <c r="AB682" s="340"/>
      <c r="AC682" s="340"/>
    </row>
    <row r="683" ht="18.75" customHeight="1">
      <c r="A683" s="340"/>
      <c r="B683" s="340"/>
      <c r="C683" s="340"/>
      <c r="D683" s="340"/>
      <c r="E683" s="340"/>
      <c r="F683" s="489"/>
      <c r="G683" s="489"/>
      <c r="H683" s="340"/>
      <c r="I683" s="340"/>
      <c r="J683" s="340"/>
      <c r="K683" s="340"/>
      <c r="L683" s="340"/>
      <c r="M683" s="340"/>
      <c r="N683" s="340"/>
      <c r="O683" s="340"/>
      <c r="P683" s="340"/>
      <c r="Q683" s="340"/>
      <c r="R683" s="340"/>
      <c r="S683" s="340"/>
      <c r="T683" s="340"/>
      <c r="U683" s="340"/>
      <c r="V683" s="340"/>
      <c r="W683" s="532"/>
      <c r="X683" s="340"/>
      <c r="Y683" s="340"/>
      <c r="Z683" s="340"/>
      <c r="AA683" s="340"/>
      <c r="AB683" s="340"/>
      <c r="AC683" s="340"/>
    </row>
    <row r="684" ht="18.75" customHeight="1">
      <c r="A684" s="340"/>
      <c r="B684" s="340"/>
      <c r="C684" s="340"/>
      <c r="D684" s="340"/>
      <c r="E684" s="340"/>
      <c r="F684" s="489"/>
      <c r="G684" s="489"/>
      <c r="H684" s="340"/>
      <c r="I684" s="340"/>
      <c r="J684" s="340"/>
      <c r="K684" s="340"/>
      <c r="L684" s="340"/>
      <c r="M684" s="340"/>
      <c r="N684" s="340"/>
      <c r="O684" s="340"/>
      <c r="P684" s="340"/>
      <c r="Q684" s="340"/>
      <c r="R684" s="340"/>
      <c r="S684" s="340"/>
      <c r="T684" s="340"/>
      <c r="U684" s="340"/>
      <c r="V684" s="340"/>
      <c r="W684" s="532"/>
      <c r="X684" s="340"/>
      <c r="Y684" s="340"/>
      <c r="Z684" s="340"/>
      <c r="AA684" s="340"/>
      <c r="AB684" s="340"/>
      <c r="AC684" s="340"/>
    </row>
    <row r="685" ht="18.75" customHeight="1">
      <c r="A685" s="340"/>
      <c r="B685" s="340"/>
      <c r="C685" s="340"/>
      <c r="D685" s="340"/>
      <c r="E685" s="340"/>
      <c r="F685" s="489"/>
      <c r="G685" s="489"/>
      <c r="H685" s="340"/>
      <c r="I685" s="340"/>
      <c r="J685" s="340"/>
      <c r="K685" s="340"/>
      <c r="L685" s="340"/>
      <c r="M685" s="340"/>
      <c r="N685" s="340"/>
      <c r="O685" s="340"/>
      <c r="P685" s="340"/>
      <c r="Q685" s="340"/>
      <c r="R685" s="340"/>
      <c r="S685" s="340"/>
      <c r="T685" s="340"/>
      <c r="U685" s="340"/>
      <c r="V685" s="340"/>
      <c r="W685" s="532"/>
      <c r="X685" s="340"/>
      <c r="Y685" s="340"/>
      <c r="Z685" s="340"/>
      <c r="AA685" s="340"/>
      <c r="AB685" s="340"/>
      <c r="AC685" s="340"/>
    </row>
    <row r="686" ht="18.75" customHeight="1">
      <c r="A686" s="340"/>
      <c r="B686" s="340"/>
      <c r="C686" s="340"/>
      <c r="D686" s="340"/>
      <c r="E686" s="340"/>
      <c r="F686" s="489"/>
      <c r="G686" s="489"/>
      <c r="H686" s="340"/>
      <c r="I686" s="340"/>
      <c r="J686" s="340"/>
      <c r="K686" s="340"/>
      <c r="L686" s="340"/>
      <c r="M686" s="340"/>
      <c r="N686" s="340"/>
      <c r="O686" s="340"/>
      <c r="P686" s="340"/>
      <c r="Q686" s="340"/>
      <c r="R686" s="340"/>
      <c r="S686" s="340"/>
      <c r="T686" s="340"/>
      <c r="U686" s="340"/>
      <c r="V686" s="340"/>
      <c r="W686" s="532"/>
      <c r="X686" s="340"/>
      <c r="Y686" s="340"/>
      <c r="Z686" s="340"/>
      <c r="AA686" s="340"/>
      <c r="AB686" s="340"/>
      <c r="AC686" s="340"/>
    </row>
    <row r="687" ht="18.75" customHeight="1">
      <c r="A687" s="340"/>
      <c r="B687" s="340"/>
      <c r="C687" s="340"/>
      <c r="D687" s="340"/>
      <c r="E687" s="340"/>
      <c r="F687" s="489"/>
      <c r="G687" s="489"/>
      <c r="H687" s="340"/>
      <c r="I687" s="340"/>
      <c r="J687" s="340"/>
      <c r="K687" s="340"/>
      <c r="L687" s="340"/>
      <c r="M687" s="340"/>
      <c r="N687" s="340"/>
      <c r="O687" s="340"/>
      <c r="P687" s="340"/>
      <c r="Q687" s="340"/>
      <c r="R687" s="340"/>
      <c r="S687" s="340"/>
      <c r="T687" s="340"/>
      <c r="U687" s="340"/>
      <c r="V687" s="340"/>
      <c r="W687" s="532"/>
      <c r="X687" s="340"/>
      <c r="Y687" s="340"/>
      <c r="Z687" s="340"/>
      <c r="AA687" s="340"/>
      <c r="AB687" s="340"/>
      <c r="AC687" s="340"/>
    </row>
    <row r="688" ht="18.75" customHeight="1">
      <c r="A688" s="340"/>
      <c r="B688" s="340"/>
      <c r="C688" s="340"/>
      <c r="D688" s="340"/>
      <c r="E688" s="340"/>
      <c r="F688" s="489"/>
      <c r="G688" s="489"/>
      <c r="H688" s="340"/>
      <c r="I688" s="340"/>
      <c r="J688" s="340"/>
      <c r="K688" s="340"/>
      <c r="L688" s="340"/>
      <c r="M688" s="340"/>
      <c r="N688" s="340"/>
      <c r="O688" s="340"/>
      <c r="P688" s="340"/>
      <c r="Q688" s="340"/>
      <c r="R688" s="340"/>
      <c r="S688" s="340"/>
      <c r="T688" s="340"/>
      <c r="U688" s="340"/>
      <c r="V688" s="340"/>
      <c r="W688" s="532"/>
      <c r="X688" s="340"/>
      <c r="Y688" s="340"/>
      <c r="Z688" s="340"/>
      <c r="AA688" s="340"/>
      <c r="AB688" s="340"/>
      <c r="AC688" s="340"/>
    </row>
    <row r="689" ht="18.75" customHeight="1">
      <c r="A689" s="340"/>
      <c r="B689" s="340"/>
      <c r="C689" s="340"/>
      <c r="D689" s="340"/>
      <c r="E689" s="340"/>
      <c r="F689" s="489"/>
      <c r="G689" s="489"/>
      <c r="H689" s="340"/>
      <c r="I689" s="340"/>
      <c r="J689" s="340"/>
      <c r="K689" s="340"/>
      <c r="L689" s="340"/>
      <c r="M689" s="340"/>
      <c r="N689" s="340"/>
      <c r="O689" s="340"/>
      <c r="P689" s="340"/>
      <c r="Q689" s="340"/>
      <c r="R689" s="340"/>
      <c r="S689" s="340"/>
      <c r="T689" s="340"/>
      <c r="U689" s="340"/>
      <c r="V689" s="340"/>
      <c r="W689" s="532"/>
      <c r="X689" s="340"/>
      <c r="Y689" s="340"/>
      <c r="Z689" s="340"/>
      <c r="AA689" s="340"/>
      <c r="AB689" s="340"/>
      <c r="AC689" s="340"/>
    </row>
    <row r="690" ht="18.75" customHeight="1">
      <c r="A690" s="340"/>
      <c r="B690" s="340"/>
      <c r="C690" s="340"/>
      <c r="D690" s="340"/>
      <c r="E690" s="340"/>
      <c r="F690" s="489"/>
      <c r="G690" s="489"/>
      <c r="H690" s="340"/>
      <c r="I690" s="340"/>
      <c r="J690" s="340"/>
      <c r="K690" s="340"/>
      <c r="L690" s="340"/>
      <c r="M690" s="340"/>
      <c r="N690" s="340"/>
      <c r="O690" s="340"/>
      <c r="P690" s="340"/>
      <c r="Q690" s="340"/>
      <c r="R690" s="340"/>
      <c r="S690" s="340"/>
      <c r="T690" s="340"/>
      <c r="U690" s="340"/>
      <c r="V690" s="340"/>
      <c r="W690" s="532"/>
      <c r="X690" s="340"/>
      <c r="Y690" s="340"/>
      <c r="Z690" s="340"/>
      <c r="AA690" s="340"/>
      <c r="AB690" s="340"/>
      <c r="AC690" s="340"/>
    </row>
    <row r="691" ht="18.75" customHeight="1">
      <c r="A691" s="340"/>
      <c r="B691" s="340"/>
      <c r="C691" s="340"/>
      <c r="D691" s="340"/>
      <c r="E691" s="340"/>
      <c r="F691" s="489"/>
      <c r="G691" s="489"/>
      <c r="H691" s="340"/>
      <c r="I691" s="340"/>
      <c r="J691" s="340"/>
      <c r="K691" s="340"/>
      <c r="L691" s="340"/>
      <c r="M691" s="340"/>
      <c r="N691" s="340"/>
      <c r="O691" s="340"/>
      <c r="P691" s="340"/>
      <c r="Q691" s="340"/>
      <c r="R691" s="340"/>
      <c r="S691" s="340"/>
      <c r="T691" s="340"/>
      <c r="U691" s="340"/>
      <c r="V691" s="340"/>
      <c r="W691" s="532"/>
      <c r="X691" s="340"/>
      <c r="Y691" s="340"/>
      <c r="Z691" s="340"/>
      <c r="AA691" s="340"/>
      <c r="AB691" s="340"/>
      <c r="AC691" s="340"/>
    </row>
    <row r="692" ht="18.75" customHeight="1">
      <c r="A692" s="340"/>
      <c r="B692" s="340"/>
      <c r="C692" s="340"/>
      <c r="D692" s="340"/>
      <c r="E692" s="340"/>
      <c r="F692" s="489"/>
      <c r="G692" s="489"/>
      <c r="H692" s="340"/>
      <c r="I692" s="340"/>
      <c r="J692" s="340"/>
      <c r="K692" s="340"/>
      <c r="L692" s="340"/>
      <c r="M692" s="340"/>
      <c r="N692" s="340"/>
      <c r="O692" s="340"/>
      <c r="P692" s="340"/>
      <c r="Q692" s="340"/>
      <c r="R692" s="340"/>
      <c r="S692" s="340"/>
      <c r="T692" s="340"/>
      <c r="U692" s="340"/>
      <c r="V692" s="340"/>
      <c r="W692" s="532"/>
      <c r="X692" s="340"/>
      <c r="Y692" s="340"/>
      <c r="Z692" s="340"/>
      <c r="AA692" s="340"/>
      <c r="AB692" s="340"/>
      <c r="AC692" s="340"/>
    </row>
    <row r="693" ht="18.75" customHeight="1">
      <c r="A693" s="340"/>
      <c r="B693" s="340"/>
      <c r="C693" s="340"/>
      <c r="D693" s="340"/>
      <c r="E693" s="340"/>
      <c r="F693" s="489"/>
      <c r="G693" s="489"/>
      <c r="H693" s="340"/>
      <c r="I693" s="340"/>
      <c r="J693" s="340"/>
      <c r="K693" s="340"/>
      <c r="L693" s="340"/>
      <c r="M693" s="340"/>
      <c r="N693" s="340"/>
      <c r="O693" s="340"/>
      <c r="P693" s="340"/>
      <c r="Q693" s="340"/>
      <c r="R693" s="340"/>
      <c r="S693" s="340"/>
      <c r="T693" s="340"/>
      <c r="U693" s="340"/>
      <c r="V693" s="340"/>
      <c r="W693" s="532"/>
      <c r="X693" s="340"/>
      <c r="Y693" s="340"/>
      <c r="Z693" s="340"/>
      <c r="AA693" s="340"/>
      <c r="AB693" s="340"/>
      <c r="AC693" s="340"/>
    </row>
    <row r="694" ht="18.75" customHeight="1">
      <c r="A694" s="340"/>
      <c r="B694" s="340"/>
      <c r="C694" s="340"/>
      <c r="D694" s="340"/>
      <c r="E694" s="340"/>
      <c r="F694" s="489"/>
      <c r="G694" s="489"/>
      <c r="H694" s="340"/>
      <c r="I694" s="340"/>
      <c r="J694" s="340"/>
      <c r="K694" s="340"/>
      <c r="L694" s="340"/>
      <c r="M694" s="340"/>
      <c r="N694" s="340"/>
      <c r="O694" s="340"/>
      <c r="P694" s="340"/>
      <c r="Q694" s="340"/>
      <c r="R694" s="340"/>
      <c r="S694" s="340"/>
      <c r="T694" s="340"/>
      <c r="U694" s="340"/>
      <c r="V694" s="340"/>
      <c r="W694" s="532"/>
      <c r="X694" s="340"/>
      <c r="Y694" s="340"/>
      <c r="Z694" s="340"/>
      <c r="AA694" s="340"/>
      <c r="AB694" s="340"/>
      <c r="AC694" s="340"/>
    </row>
    <row r="695" ht="18.75" customHeight="1">
      <c r="A695" s="340"/>
      <c r="B695" s="340"/>
      <c r="C695" s="340"/>
      <c r="D695" s="340"/>
      <c r="E695" s="340"/>
      <c r="F695" s="489"/>
      <c r="G695" s="489"/>
      <c r="H695" s="340"/>
      <c r="I695" s="340"/>
      <c r="J695" s="340"/>
      <c r="K695" s="340"/>
      <c r="L695" s="340"/>
      <c r="M695" s="340"/>
      <c r="N695" s="340"/>
      <c r="O695" s="340"/>
      <c r="P695" s="340"/>
      <c r="Q695" s="340"/>
      <c r="R695" s="340"/>
      <c r="S695" s="340"/>
      <c r="T695" s="340"/>
      <c r="U695" s="340"/>
      <c r="V695" s="340"/>
      <c r="W695" s="532"/>
      <c r="X695" s="340"/>
      <c r="Y695" s="340"/>
      <c r="Z695" s="340"/>
      <c r="AA695" s="340"/>
      <c r="AB695" s="340"/>
      <c r="AC695" s="340"/>
    </row>
    <row r="696" ht="18.75" customHeight="1">
      <c r="A696" s="340"/>
      <c r="B696" s="340"/>
      <c r="C696" s="340"/>
      <c r="D696" s="340"/>
      <c r="E696" s="340"/>
      <c r="F696" s="489"/>
      <c r="G696" s="489"/>
      <c r="H696" s="340"/>
      <c r="I696" s="340"/>
      <c r="J696" s="340"/>
      <c r="K696" s="340"/>
      <c r="L696" s="340"/>
      <c r="M696" s="340"/>
      <c r="N696" s="340"/>
      <c r="O696" s="340"/>
      <c r="P696" s="340"/>
      <c r="Q696" s="340"/>
      <c r="R696" s="340"/>
      <c r="S696" s="340"/>
      <c r="T696" s="340"/>
      <c r="U696" s="340"/>
      <c r="V696" s="340"/>
      <c r="W696" s="532"/>
      <c r="X696" s="340"/>
      <c r="Y696" s="340"/>
      <c r="Z696" s="340"/>
      <c r="AA696" s="340"/>
      <c r="AB696" s="340"/>
      <c r="AC696" s="340"/>
    </row>
    <row r="697" ht="18.75" customHeight="1">
      <c r="A697" s="340"/>
      <c r="B697" s="340"/>
      <c r="C697" s="340"/>
      <c r="D697" s="340"/>
      <c r="E697" s="340"/>
      <c r="F697" s="489"/>
      <c r="G697" s="489"/>
      <c r="H697" s="340"/>
      <c r="I697" s="340"/>
      <c r="J697" s="340"/>
      <c r="K697" s="340"/>
      <c r="L697" s="340"/>
      <c r="M697" s="340"/>
      <c r="N697" s="340"/>
      <c r="O697" s="340"/>
      <c r="P697" s="340"/>
      <c r="Q697" s="340"/>
      <c r="R697" s="340"/>
      <c r="S697" s="340"/>
      <c r="T697" s="340"/>
      <c r="U697" s="340"/>
      <c r="V697" s="340"/>
      <c r="W697" s="532"/>
      <c r="X697" s="340"/>
      <c r="Y697" s="340"/>
      <c r="Z697" s="340"/>
      <c r="AA697" s="340"/>
      <c r="AB697" s="340"/>
      <c r="AC697" s="340"/>
    </row>
    <row r="698" ht="18.75" customHeight="1">
      <c r="A698" s="340"/>
      <c r="B698" s="340"/>
      <c r="C698" s="340"/>
      <c r="D698" s="340"/>
      <c r="E698" s="340"/>
      <c r="F698" s="489"/>
      <c r="G698" s="489"/>
      <c r="H698" s="340"/>
      <c r="I698" s="340"/>
      <c r="J698" s="340"/>
      <c r="K698" s="340"/>
      <c r="L698" s="340"/>
      <c r="M698" s="340"/>
      <c r="N698" s="340"/>
      <c r="O698" s="340"/>
      <c r="P698" s="340"/>
      <c r="Q698" s="340"/>
      <c r="R698" s="340"/>
      <c r="S698" s="340"/>
      <c r="T698" s="340"/>
      <c r="U698" s="340"/>
      <c r="V698" s="340"/>
      <c r="W698" s="532"/>
      <c r="X698" s="340"/>
      <c r="Y698" s="340"/>
      <c r="Z698" s="340"/>
      <c r="AA698" s="340"/>
      <c r="AB698" s="340"/>
      <c r="AC698" s="340"/>
    </row>
    <row r="699" ht="18.75" customHeight="1">
      <c r="A699" s="340"/>
      <c r="B699" s="340"/>
      <c r="C699" s="340"/>
      <c r="D699" s="340"/>
      <c r="E699" s="340"/>
      <c r="F699" s="489"/>
      <c r="G699" s="489"/>
      <c r="H699" s="340"/>
      <c r="I699" s="340"/>
      <c r="J699" s="340"/>
      <c r="K699" s="340"/>
      <c r="L699" s="340"/>
      <c r="M699" s="340"/>
      <c r="N699" s="340"/>
      <c r="O699" s="340"/>
      <c r="P699" s="340"/>
      <c r="Q699" s="340"/>
      <c r="R699" s="340"/>
      <c r="S699" s="340"/>
      <c r="T699" s="340"/>
      <c r="U699" s="340"/>
      <c r="V699" s="340"/>
      <c r="W699" s="532"/>
      <c r="X699" s="340"/>
      <c r="Y699" s="340"/>
      <c r="Z699" s="340"/>
      <c r="AA699" s="340"/>
      <c r="AB699" s="340"/>
      <c r="AC699" s="340"/>
    </row>
    <row r="700" ht="18.75" customHeight="1">
      <c r="A700" s="340"/>
      <c r="B700" s="340"/>
      <c r="C700" s="340"/>
      <c r="D700" s="340"/>
      <c r="E700" s="340"/>
      <c r="F700" s="489"/>
      <c r="G700" s="489"/>
      <c r="H700" s="340"/>
      <c r="I700" s="340"/>
      <c r="J700" s="340"/>
      <c r="K700" s="340"/>
      <c r="L700" s="340"/>
      <c r="M700" s="340"/>
      <c r="N700" s="340"/>
      <c r="O700" s="340"/>
      <c r="P700" s="340"/>
      <c r="Q700" s="340"/>
      <c r="R700" s="340"/>
      <c r="S700" s="340"/>
      <c r="T700" s="340"/>
      <c r="U700" s="340"/>
      <c r="V700" s="340"/>
      <c r="W700" s="532"/>
      <c r="X700" s="340"/>
      <c r="Y700" s="340"/>
      <c r="Z700" s="340"/>
      <c r="AA700" s="340"/>
      <c r="AB700" s="340"/>
      <c r="AC700" s="340"/>
    </row>
    <row r="701" ht="18.75" customHeight="1">
      <c r="A701" s="340"/>
      <c r="B701" s="340"/>
      <c r="C701" s="340"/>
      <c r="D701" s="340"/>
      <c r="E701" s="340"/>
      <c r="F701" s="489"/>
      <c r="G701" s="489"/>
      <c r="H701" s="340"/>
      <c r="I701" s="340"/>
      <c r="J701" s="340"/>
      <c r="K701" s="340"/>
      <c r="L701" s="340"/>
      <c r="M701" s="340"/>
      <c r="N701" s="340"/>
      <c r="O701" s="340"/>
      <c r="P701" s="340"/>
      <c r="Q701" s="340"/>
      <c r="R701" s="340"/>
      <c r="S701" s="340"/>
      <c r="T701" s="340"/>
      <c r="U701" s="340"/>
      <c r="V701" s="340"/>
      <c r="W701" s="532"/>
      <c r="X701" s="340"/>
      <c r="Y701" s="340"/>
      <c r="Z701" s="340"/>
      <c r="AA701" s="340"/>
      <c r="AB701" s="340"/>
      <c r="AC701" s="340"/>
    </row>
    <row r="702" ht="18.75" customHeight="1">
      <c r="A702" s="340"/>
      <c r="B702" s="340"/>
      <c r="C702" s="340"/>
      <c r="D702" s="340"/>
      <c r="E702" s="340"/>
      <c r="F702" s="489"/>
      <c r="G702" s="489"/>
      <c r="H702" s="340"/>
      <c r="I702" s="340"/>
      <c r="J702" s="340"/>
      <c r="K702" s="340"/>
      <c r="L702" s="340"/>
      <c r="M702" s="340"/>
      <c r="N702" s="340"/>
      <c r="O702" s="340"/>
      <c r="P702" s="340"/>
      <c r="Q702" s="340"/>
      <c r="R702" s="340"/>
      <c r="S702" s="340"/>
      <c r="T702" s="340"/>
      <c r="U702" s="340"/>
      <c r="V702" s="340"/>
      <c r="W702" s="532"/>
      <c r="X702" s="340"/>
      <c r="Y702" s="340"/>
      <c r="Z702" s="340"/>
      <c r="AA702" s="340"/>
      <c r="AB702" s="340"/>
      <c r="AC702" s="340"/>
    </row>
    <row r="703" ht="18.75" customHeight="1">
      <c r="A703" s="340"/>
      <c r="B703" s="340"/>
      <c r="C703" s="340"/>
      <c r="D703" s="340"/>
      <c r="E703" s="340"/>
      <c r="F703" s="489"/>
      <c r="G703" s="489"/>
      <c r="H703" s="340"/>
      <c r="I703" s="340"/>
      <c r="J703" s="340"/>
      <c r="K703" s="340"/>
      <c r="L703" s="340"/>
      <c r="M703" s="340"/>
      <c r="N703" s="340"/>
      <c r="O703" s="340"/>
      <c r="P703" s="340"/>
      <c r="Q703" s="340"/>
      <c r="R703" s="340"/>
      <c r="S703" s="340"/>
      <c r="T703" s="340"/>
      <c r="U703" s="340"/>
      <c r="V703" s="340"/>
      <c r="W703" s="532"/>
      <c r="X703" s="340"/>
      <c r="Y703" s="340"/>
      <c r="Z703" s="340"/>
      <c r="AA703" s="340"/>
      <c r="AB703" s="340"/>
      <c r="AC703" s="340"/>
    </row>
    <row r="704" ht="18.75" customHeight="1">
      <c r="A704" s="340"/>
      <c r="B704" s="340"/>
      <c r="C704" s="340"/>
      <c r="D704" s="340"/>
      <c r="E704" s="340"/>
      <c r="F704" s="489"/>
      <c r="G704" s="489"/>
      <c r="H704" s="340"/>
      <c r="I704" s="340"/>
      <c r="J704" s="340"/>
      <c r="K704" s="340"/>
      <c r="L704" s="340"/>
      <c r="M704" s="340"/>
      <c r="N704" s="340"/>
      <c r="O704" s="340"/>
      <c r="P704" s="340"/>
      <c r="Q704" s="340"/>
      <c r="R704" s="340"/>
      <c r="S704" s="340"/>
      <c r="T704" s="340"/>
      <c r="U704" s="340"/>
      <c r="V704" s="340"/>
      <c r="W704" s="532"/>
      <c r="X704" s="340"/>
      <c r="Y704" s="340"/>
      <c r="Z704" s="340"/>
      <c r="AA704" s="340"/>
      <c r="AB704" s="340"/>
      <c r="AC704" s="340"/>
    </row>
    <row r="705" ht="18.75" customHeight="1">
      <c r="A705" s="340"/>
      <c r="B705" s="340"/>
      <c r="C705" s="340"/>
      <c r="D705" s="340"/>
      <c r="E705" s="340"/>
      <c r="F705" s="489"/>
      <c r="G705" s="489"/>
      <c r="H705" s="340"/>
      <c r="I705" s="340"/>
      <c r="J705" s="340"/>
      <c r="K705" s="340"/>
      <c r="L705" s="340"/>
      <c r="M705" s="340"/>
      <c r="N705" s="340"/>
      <c r="O705" s="340"/>
      <c r="P705" s="340"/>
      <c r="Q705" s="340"/>
      <c r="R705" s="340"/>
      <c r="S705" s="340"/>
      <c r="T705" s="340"/>
      <c r="U705" s="340"/>
      <c r="V705" s="340"/>
      <c r="W705" s="532"/>
      <c r="X705" s="340"/>
      <c r="Y705" s="340"/>
      <c r="Z705" s="340"/>
      <c r="AA705" s="340"/>
      <c r="AB705" s="340"/>
      <c r="AC705" s="340"/>
    </row>
    <row r="706" ht="18.75" customHeight="1">
      <c r="A706" s="340"/>
      <c r="B706" s="340"/>
      <c r="C706" s="340"/>
      <c r="D706" s="340"/>
      <c r="E706" s="340"/>
      <c r="F706" s="489"/>
      <c r="G706" s="489"/>
      <c r="H706" s="340"/>
      <c r="I706" s="340"/>
      <c r="J706" s="340"/>
      <c r="K706" s="340"/>
      <c r="L706" s="340"/>
      <c r="M706" s="340"/>
      <c r="N706" s="340"/>
      <c r="O706" s="340"/>
      <c r="P706" s="340"/>
      <c r="Q706" s="340"/>
      <c r="R706" s="340"/>
      <c r="S706" s="340"/>
      <c r="T706" s="340"/>
      <c r="U706" s="340"/>
      <c r="V706" s="340"/>
      <c r="W706" s="532"/>
      <c r="X706" s="340"/>
      <c r="Y706" s="340"/>
      <c r="Z706" s="340"/>
      <c r="AA706" s="340"/>
      <c r="AB706" s="340"/>
      <c r="AC706" s="340"/>
    </row>
    <row r="707" ht="18.75" customHeight="1">
      <c r="A707" s="340"/>
      <c r="B707" s="340"/>
      <c r="C707" s="340"/>
      <c r="D707" s="340"/>
      <c r="E707" s="340"/>
      <c r="F707" s="489"/>
      <c r="G707" s="489"/>
      <c r="H707" s="340"/>
      <c r="I707" s="340"/>
      <c r="J707" s="340"/>
      <c r="K707" s="340"/>
      <c r="L707" s="340"/>
      <c r="M707" s="340"/>
      <c r="N707" s="340"/>
      <c r="O707" s="340"/>
      <c r="P707" s="340"/>
      <c r="Q707" s="340"/>
      <c r="R707" s="340"/>
      <c r="S707" s="340"/>
      <c r="T707" s="340"/>
      <c r="U707" s="340"/>
      <c r="V707" s="340"/>
      <c r="W707" s="532"/>
      <c r="X707" s="340"/>
      <c r="Y707" s="340"/>
      <c r="Z707" s="340"/>
      <c r="AA707" s="340"/>
      <c r="AB707" s="340"/>
      <c r="AC707" s="340"/>
    </row>
    <row r="708" ht="18.75" customHeight="1">
      <c r="A708" s="340"/>
      <c r="B708" s="340"/>
      <c r="C708" s="340"/>
      <c r="D708" s="340"/>
      <c r="E708" s="340"/>
      <c r="F708" s="489"/>
      <c r="G708" s="489"/>
      <c r="H708" s="340"/>
      <c r="I708" s="340"/>
      <c r="J708" s="340"/>
      <c r="K708" s="340"/>
      <c r="L708" s="340"/>
      <c r="M708" s="340"/>
      <c r="N708" s="340"/>
      <c r="O708" s="340"/>
      <c r="P708" s="340"/>
      <c r="Q708" s="340"/>
      <c r="R708" s="340"/>
      <c r="S708" s="340"/>
      <c r="T708" s="340"/>
      <c r="U708" s="340"/>
      <c r="V708" s="340"/>
      <c r="W708" s="532"/>
      <c r="X708" s="340"/>
      <c r="Y708" s="340"/>
      <c r="Z708" s="340"/>
      <c r="AA708" s="340"/>
      <c r="AB708" s="340"/>
      <c r="AC708" s="340"/>
    </row>
    <row r="709" ht="18.75" customHeight="1">
      <c r="A709" s="340"/>
      <c r="B709" s="340"/>
      <c r="C709" s="340"/>
      <c r="D709" s="340"/>
      <c r="E709" s="340"/>
      <c r="F709" s="489"/>
      <c r="G709" s="489"/>
      <c r="H709" s="340"/>
      <c r="I709" s="340"/>
      <c r="J709" s="340"/>
      <c r="K709" s="340"/>
      <c r="L709" s="340"/>
      <c r="M709" s="340"/>
      <c r="N709" s="340"/>
      <c r="O709" s="340"/>
      <c r="P709" s="340"/>
      <c r="Q709" s="340"/>
      <c r="R709" s="340"/>
      <c r="S709" s="340"/>
      <c r="T709" s="340"/>
      <c r="U709" s="340"/>
      <c r="V709" s="340"/>
      <c r="W709" s="532"/>
      <c r="X709" s="340"/>
      <c r="Y709" s="340"/>
      <c r="Z709" s="340"/>
      <c r="AA709" s="340"/>
      <c r="AB709" s="340"/>
      <c r="AC709" s="340"/>
    </row>
    <row r="710" ht="18.75" customHeight="1">
      <c r="A710" s="340"/>
      <c r="B710" s="340"/>
      <c r="C710" s="340"/>
      <c r="D710" s="340"/>
      <c r="E710" s="340"/>
      <c r="F710" s="489"/>
      <c r="G710" s="489"/>
      <c r="H710" s="340"/>
      <c r="I710" s="340"/>
      <c r="J710" s="340"/>
      <c r="K710" s="340"/>
      <c r="L710" s="340"/>
      <c r="M710" s="340"/>
      <c r="N710" s="340"/>
      <c r="O710" s="340"/>
      <c r="P710" s="340"/>
      <c r="Q710" s="340"/>
      <c r="R710" s="340"/>
      <c r="S710" s="340"/>
      <c r="T710" s="340"/>
      <c r="U710" s="340"/>
      <c r="V710" s="340"/>
      <c r="W710" s="532"/>
      <c r="X710" s="340"/>
      <c r="Y710" s="340"/>
      <c r="Z710" s="340"/>
      <c r="AA710" s="340"/>
      <c r="AB710" s="340"/>
      <c r="AC710" s="340"/>
    </row>
    <row r="711" ht="18.75" customHeight="1">
      <c r="A711" s="340"/>
      <c r="B711" s="340"/>
      <c r="C711" s="340"/>
      <c r="D711" s="340"/>
      <c r="E711" s="340"/>
      <c r="F711" s="489"/>
      <c r="G711" s="489"/>
      <c r="H711" s="340"/>
      <c r="I711" s="340"/>
      <c r="J711" s="340"/>
      <c r="K711" s="340"/>
      <c r="L711" s="340"/>
      <c r="M711" s="340"/>
      <c r="N711" s="340"/>
      <c r="O711" s="340"/>
      <c r="P711" s="340"/>
      <c r="Q711" s="340"/>
      <c r="R711" s="340"/>
      <c r="S711" s="340"/>
      <c r="T711" s="340"/>
      <c r="U711" s="340"/>
      <c r="V711" s="340"/>
      <c r="W711" s="532"/>
      <c r="X711" s="340"/>
      <c r="Y711" s="340"/>
      <c r="Z711" s="340"/>
      <c r="AA711" s="340"/>
      <c r="AB711" s="340"/>
      <c r="AC711" s="340"/>
    </row>
    <row r="712" ht="18.75" customHeight="1">
      <c r="A712" s="340"/>
      <c r="B712" s="340"/>
      <c r="C712" s="340"/>
      <c r="D712" s="340"/>
      <c r="E712" s="340"/>
      <c r="F712" s="489"/>
      <c r="G712" s="489"/>
      <c r="H712" s="340"/>
      <c r="I712" s="340"/>
      <c r="J712" s="340"/>
      <c r="K712" s="340"/>
      <c r="L712" s="340"/>
      <c r="M712" s="340"/>
      <c r="N712" s="340"/>
      <c r="O712" s="340"/>
      <c r="P712" s="340"/>
      <c r="Q712" s="340"/>
      <c r="R712" s="340"/>
      <c r="S712" s="340"/>
      <c r="T712" s="340"/>
      <c r="U712" s="340"/>
      <c r="V712" s="340"/>
      <c r="W712" s="532"/>
      <c r="X712" s="340"/>
      <c r="Y712" s="340"/>
      <c r="Z712" s="340"/>
      <c r="AA712" s="340"/>
      <c r="AB712" s="340"/>
      <c r="AC712" s="340"/>
    </row>
    <row r="713" ht="18.75" customHeight="1">
      <c r="A713" s="340"/>
      <c r="B713" s="340"/>
      <c r="C713" s="340"/>
      <c r="D713" s="340"/>
      <c r="E713" s="340"/>
      <c r="F713" s="489"/>
      <c r="G713" s="489"/>
      <c r="H713" s="340"/>
      <c r="I713" s="340"/>
      <c r="J713" s="340"/>
      <c r="K713" s="340"/>
      <c r="L713" s="340"/>
      <c r="M713" s="340"/>
      <c r="N713" s="340"/>
      <c r="O713" s="340"/>
      <c r="P713" s="340"/>
      <c r="Q713" s="340"/>
      <c r="R713" s="340"/>
      <c r="S713" s="340"/>
      <c r="T713" s="340"/>
      <c r="U713" s="340"/>
      <c r="V713" s="340"/>
      <c r="W713" s="532"/>
      <c r="X713" s="340"/>
      <c r="Y713" s="340"/>
      <c r="Z713" s="340"/>
      <c r="AA713" s="340"/>
      <c r="AB713" s="340"/>
      <c r="AC713" s="340"/>
    </row>
    <row r="714" ht="18.75" customHeight="1">
      <c r="A714" s="340"/>
      <c r="B714" s="340"/>
      <c r="C714" s="340"/>
      <c r="D714" s="340"/>
      <c r="E714" s="340"/>
      <c r="F714" s="489"/>
      <c r="G714" s="489"/>
      <c r="H714" s="340"/>
      <c r="I714" s="340"/>
      <c r="J714" s="340"/>
      <c r="K714" s="340"/>
      <c r="L714" s="340"/>
      <c r="M714" s="340"/>
      <c r="N714" s="340"/>
      <c r="O714" s="340"/>
      <c r="P714" s="340"/>
      <c r="Q714" s="340"/>
      <c r="R714" s="340"/>
      <c r="S714" s="340"/>
      <c r="T714" s="340"/>
      <c r="U714" s="340"/>
      <c r="V714" s="340"/>
      <c r="W714" s="532"/>
      <c r="X714" s="340"/>
      <c r="Y714" s="340"/>
      <c r="Z714" s="340"/>
      <c r="AA714" s="340"/>
      <c r="AB714" s="340"/>
      <c r="AC714" s="340"/>
    </row>
    <row r="715" ht="18.75" customHeight="1">
      <c r="A715" s="340"/>
      <c r="B715" s="340"/>
      <c r="C715" s="340"/>
      <c r="D715" s="340"/>
      <c r="E715" s="340"/>
      <c r="F715" s="489"/>
      <c r="G715" s="489"/>
      <c r="H715" s="340"/>
      <c r="I715" s="340"/>
      <c r="J715" s="340"/>
      <c r="K715" s="340"/>
      <c r="L715" s="340"/>
      <c r="M715" s="340"/>
      <c r="N715" s="340"/>
      <c r="O715" s="340"/>
      <c r="P715" s="340"/>
      <c r="Q715" s="340"/>
      <c r="R715" s="340"/>
      <c r="S715" s="340"/>
      <c r="T715" s="340"/>
      <c r="U715" s="340"/>
      <c r="V715" s="340"/>
      <c r="W715" s="532"/>
      <c r="X715" s="340"/>
      <c r="Y715" s="340"/>
      <c r="Z715" s="340"/>
      <c r="AA715" s="340"/>
      <c r="AB715" s="340"/>
      <c r="AC715" s="340"/>
    </row>
    <row r="716" ht="18.75" customHeight="1">
      <c r="A716" s="340"/>
      <c r="B716" s="340"/>
      <c r="C716" s="340"/>
      <c r="D716" s="340"/>
      <c r="E716" s="340"/>
      <c r="F716" s="489"/>
      <c r="G716" s="489"/>
      <c r="H716" s="340"/>
      <c r="I716" s="340"/>
      <c r="J716" s="340"/>
      <c r="K716" s="340"/>
      <c r="L716" s="340"/>
      <c r="M716" s="340"/>
      <c r="N716" s="340"/>
      <c r="O716" s="340"/>
      <c r="P716" s="340"/>
      <c r="Q716" s="340"/>
      <c r="R716" s="340"/>
      <c r="S716" s="340"/>
      <c r="T716" s="340"/>
      <c r="U716" s="340"/>
      <c r="V716" s="340"/>
      <c r="W716" s="532"/>
      <c r="X716" s="340"/>
      <c r="Y716" s="340"/>
      <c r="Z716" s="340"/>
      <c r="AA716" s="340"/>
      <c r="AB716" s="340"/>
      <c r="AC716" s="340"/>
    </row>
    <row r="717" ht="18.75" customHeight="1">
      <c r="A717" s="340"/>
      <c r="B717" s="340"/>
      <c r="C717" s="340"/>
      <c r="D717" s="340"/>
      <c r="E717" s="340"/>
      <c r="F717" s="489"/>
      <c r="G717" s="489"/>
      <c r="H717" s="340"/>
      <c r="I717" s="340"/>
      <c r="J717" s="340"/>
      <c r="K717" s="340"/>
      <c r="L717" s="340"/>
      <c r="M717" s="340"/>
      <c r="N717" s="340"/>
      <c r="O717" s="340"/>
      <c r="P717" s="340"/>
      <c r="Q717" s="340"/>
      <c r="R717" s="340"/>
      <c r="S717" s="340"/>
      <c r="T717" s="340"/>
      <c r="U717" s="340"/>
      <c r="V717" s="340"/>
      <c r="W717" s="532"/>
      <c r="X717" s="340"/>
      <c r="Y717" s="340"/>
      <c r="Z717" s="340"/>
      <c r="AA717" s="340"/>
      <c r="AB717" s="340"/>
      <c r="AC717" s="340"/>
    </row>
    <row r="718" ht="18.75" customHeight="1">
      <c r="A718" s="340"/>
      <c r="B718" s="340"/>
      <c r="C718" s="340"/>
      <c r="D718" s="340"/>
      <c r="E718" s="340"/>
      <c r="F718" s="489"/>
      <c r="G718" s="489"/>
      <c r="H718" s="340"/>
      <c r="I718" s="340"/>
      <c r="J718" s="340"/>
      <c r="K718" s="340"/>
      <c r="L718" s="340"/>
      <c r="M718" s="340"/>
      <c r="N718" s="340"/>
      <c r="O718" s="340"/>
      <c r="P718" s="340"/>
      <c r="Q718" s="340"/>
      <c r="R718" s="340"/>
      <c r="S718" s="340"/>
      <c r="T718" s="340"/>
      <c r="U718" s="340"/>
      <c r="V718" s="340"/>
      <c r="W718" s="532"/>
      <c r="X718" s="340"/>
      <c r="Y718" s="340"/>
      <c r="Z718" s="340"/>
      <c r="AA718" s="340"/>
      <c r="AB718" s="340"/>
      <c r="AC718" s="340"/>
    </row>
    <row r="719" ht="18.75" customHeight="1">
      <c r="A719" s="340"/>
      <c r="B719" s="340"/>
      <c r="C719" s="340"/>
      <c r="D719" s="340"/>
      <c r="E719" s="340"/>
      <c r="F719" s="489"/>
      <c r="G719" s="489"/>
      <c r="H719" s="340"/>
      <c r="I719" s="340"/>
      <c r="J719" s="340"/>
      <c r="K719" s="340"/>
      <c r="L719" s="340"/>
      <c r="M719" s="340"/>
      <c r="N719" s="340"/>
      <c r="O719" s="340"/>
      <c r="P719" s="340"/>
      <c r="Q719" s="340"/>
      <c r="R719" s="340"/>
      <c r="S719" s="340"/>
      <c r="T719" s="340"/>
      <c r="U719" s="340"/>
      <c r="V719" s="340"/>
      <c r="W719" s="532"/>
      <c r="X719" s="340"/>
      <c r="Y719" s="340"/>
      <c r="Z719" s="340"/>
      <c r="AA719" s="340"/>
      <c r="AB719" s="340"/>
      <c r="AC719" s="340"/>
    </row>
    <row r="720" ht="18.75" customHeight="1">
      <c r="A720" s="340"/>
      <c r="B720" s="340"/>
      <c r="C720" s="340"/>
      <c r="D720" s="340"/>
      <c r="E720" s="340"/>
      <c r="F720" s="489"/>
      <c r="G720" s="489"/>
      <c r="H720" s="340"/>
      <c r="I720" s="340"/>
      <c r="J720" s="340"/>
      <c r="K720" s="340"/>
      <c r="L720" s="340"/>
      <c r="M720" s="340"/>
      <c r="N720" s="340"/>
      <c r="O720" s="340"/>
      <c r="P720" s="340"/>
      <c r="Q720" s="340"/>
      <c r="R720" s="340"/>
      <c r="S720" s="340"/>
      <c r="T720" s="340"/>
      <c r="U720" s="340"/>
      <c r="V720" s="340"/>
      <c r="W720" s="532"/>
      <c r="X720" s="340"/>
      <c r="Y720" s="340"/>
      <c r="Z720" s="340"/>
      <c r="AA720" s="340"/>
      <c r="AB720" s="340"/>
      <c r="AC720" s="340"/>
    </row>
    <row r="721" ht="18.75" customHeight="1">
      <c r="A721" s="340"/>
      <c r="B721" s="340"/>
      <c r="C721" s="340"/>
      <c r="D721" s="340"/>
      <c r="E721" s="340"/>
      <c r="F721" s="489"/>
      <c r="G721" s="489"/>
      <c r="H721" s="340"/>
      <c r="I721" s="340"/>
      <c r="J721" s="340"/>
      <c r="K721" s="340"/>
      <c r="L721" s="340"/>
      <c r="M721" s="340"/>
      <c r="N721" s="340"/>
      <c r="O721" s="340"/>
      <c r="P721" s="340"/>
      <c r="Q721" s="340"/>
      <c r="R721" s="340"/>
      <c r="S721" s="340"/>
      <c r="T721" s="340"/>
      <c r="U721" s="340"/>
      <c r="V721" s="340"/>
      <c r="W721" s="532"/>
      <c r="X721" s="340"/>
      <c r="Y721" s="340"/>
      <c r="Z721" s="340"/>
      <c r="AA721" s="340"/>
      <c r="AB721" s="340"/>
      <c r="AC721" s="340"/>
    </row>
    <row r="722" ht="18.75" customHeight="1">
      <c r="A722" s="340"/>
      <c r="B722" s="340"/>
      <c r="C722" s="340"/>
      <c r="D722" s="340"/>
      <c r="E722" s="340"/>
      <c r="F722" s="489"/>
      <c r="G722" s="489"/>
      <c r="H722" s="340"/>
      <c r="I722" s="340"/>
      <c r="J722" s="340"/>
      <c r="K722" s="340"/>
      <c r="L722" s="340"/>
      <c r="M722" s="340"/>
      <c r="N722" s="340"/>
      <c r="O722" s="340"/>
      <c r="P722" s="340"/>
      <c r="Q722" s="340"/>
      <c r="R722" s="340"/>
      <c r="S722" s="340"/>
      <c r="T722" s="340"/>
      <c r="U722" s="340"/>
      <c r="V722" s="340"/>
      <c r="W722" s="532"/>
      <c r="X722" s="340"/>
      <c r="Y722" s="340"/>
      <c r="Z722" s="340"/>
      <c r="AA722" s="340"/>
      <c r="AB722" s="340"/>
      <c r="AC722" s="340"/>
    </row>
    <row r="723" ht="18.75" customHeight="1">
      <c r="A723" s="340"/>
      <c r="B723" s="340"/>
      <c r="C723" s="340"/>
      <c r="D723" s="340"/>
      <c r="E723" s="340"/>
      <c r="F723" s="489"/>
      <c r="G723" s="489"/>
      <c r="H723" s="340"/>
      <c r="I723" s="340"/>
      <c r="J723" s="340"/>
      <c r="K723" s="340"/>
      <c r="L723" s="340"/>
      <c r="M723" s="340"/>
      <c r="N723" s="340"/>
      <c r="O723" s="340"/>
      <c r="P723" s="340"/>
      <c r="Q723" s="340"/>
      <c r="R723" s="340"/>
      <c r="S723" s="340"/>
      <c r="T723" s="340"/>
      <c r="U723" s="340"/>
      <c r="V723" s="340"/>
      <c r="W723" s="532"/>
      <c r="X723" s="340"/>
      <c r="Y723" s="340"/>
      <c r="Z723" s="340"/>
      <c r="AA723" s="340"/>
      <c r="AB723" s="340"/>
      <c r="AC723" s="340"/>
    </row>
    <row r="724" ht="18.75" customHeight="1">
      <c r="A724" s="340"/>
      <c r="B724" s="340"/>
      <c r="C724" s="340"/>
      <c r="D724" s="340"/>
      <c r="E724" s="340"/>
      <c r="F724" s="489"/>
      <c r="G724" s="489"/>
      <c r="H724" s="340"/>
      <c r="I724" s="340"/>
      <c r="J724" s="340"/>
      <c r="K724" s="340"/>
      <c r="L724" s="340"/>
      <c r="M724" s="340"/>
      <c r="N724" s="340"/>
      <c r="O724" s="340"/>
      <c r="P724" s="340"/>
      <c r="Q724" s="340"/>
      <c r="R724" s="340"/>
      <c r="S724" s="340"/>
      <c r="T724" s="340"/>
      <c r="U724" s="340"/>
      <c r="V724" s="340"/>
      <c r="W724" s="532"/>
      <c r="X724" s="340"/>
      <c r="Y724" s="340"/>
      <c r="Z724" s="340"/>
      <c r="AA724" s="340"/>
      <c r="AB724" s="340"/>
      <c r="AC724" s="340"/>
    </row>
    <row r="725" ht="18.75" customHeight="1">
      <c r="A725" s="340"/>
      <c r="B725" s="340"/>
      <c r="C725" s="340"/>
      <c r="D725" s="340"/>
      <c r="E725" s="340"/>
      <c r="F725" s="489"/>
      <c r="G725" s="489"/>
      <c r="H725" s="340"/>
      <c r="I725" s="340"/>
      <c r="J725" s="340"/>
      <c r="K725" s="340"/>
      <c r="L725" s="340"/>
      <c r="M725" s="340"/>
      <c r="N725" s="340"/>
      <c r="O725" s="340"/>
      <c r="P725" s="340"/>
      <c r="Q725" s="340"/>
      <c r="R725" s="340"/>
      <c r="S725" s="340"/>
      <c r="T725" s="340"/>
      <c r="U725" s="340"/>
      <c r="V725" s="340"/>
      <c r="W725" s="532"/>
      <c r="X725" s="340"/>
      <c r="Y725" s="340"/>
      <c r="Z725" s="340"/>
      <c r="AA725" s="340"/>
      <c r="AB725" s="340"/>
      <c r="AC725" s="340"/>
    </row>
    <row r="726" ht="18.75" customHeight="1">
      <c r="A726" s="340"/>
      <c r="B726" s="340"/>
      <c r="C726" s="340"/>
      <c r="D726" s="340"/>
      <c r="E726" s="340"/>
      <c r="F726" s="489"/>
      <c r="G726" s="489"/>
      <c r="H726" s="340"/>
      <c r="I726" s="340"/>
      <c r="J726" s="340"/>
      <c r="K726" s="340"/>
      <c r="L726" s="340"/>
      <c r="M726" s="340"/>
      <c r="N726" s="340"/>
      <c r="O726" s="340"/>
      <c r="P726" s="340"/>
      <c r="Q726" s="340"/>
      <c r="R726" s="340"/>
      <c r="S726" s="340"/>
      <c r="T726" s="340"/>
      <c r="U726" s="340"/>
      <c r="V726" s="340"/>
      <c r="W726" s="532"/>
      <c r="X726" s="340"/>
      <c r="Y726" s="340"/>
      <c r="Z726" s="340"/>
      <c r="AA726" s="340"/>
      <c r="AB726" s="340"/>
      <c r="AC726" s="340"/>
    </row>
    <row r="727" ht="18.75" customHeight="1">
      <c r="A727" s="340"/>
      <c r="B727" s="340"/>
      <c r="C727" s="340"/>
      <c r="D727" s="340"/>
      <c r="E727" s="340"/>
      <c r="F727" s="489"/>
      <c r="G727" s="489"/>
      <c r="H727" s="340"/>
      <c r="I727" s="340"/>
      <c r="J727" s="340"/>
      <c r="K727" s="340"/>
      <c r="L727" s="340"/>
      <c r="M727" s="340"/>
      <c r="N727" s="340"/>
      <c r="O727" s="340"/>
      <c r="P727" s="340"/>
      <c r="Q727" s="340"/>
      <c r="R727" s="340"/>
      <c r="S727" s="340"/>
      <c r="T727" s="340"/>
      <c r="U727" s="340"/>
      <c r="V727" s="340"/>
      <c r="W727" s="532"/>
      <c r="X727" s="340"/>
      <c r="Y727" s="340"/>
      <c r="Z727" s="340"/>
      <c r="AA727" s="340"/>
      <c r="AB727" s="340"/>
      <c r="AC727" s="340"/>
    </row>
    <row r="728" ht="18.75" customHeight="1">
      <c r="A728" s="340"/>
      <c r="B728" s="340"/>
      <c r="C728" s="340"/>
      <c r="D728" s="340"/>
      <c r="E728" s="340"/>
      <c r="F728" s="489"/>
      <c r="G728" s="489"/>
      <c r="H728" s="340"/>
      <c r="I728" s="340"/>
      <c r="J728" s="340"/>
      <c r="K728" s="340"/>
      <c r="L728" s="340"/>
      <c r="M728" s="340"/>
      <c r="N728" s="340"/>
      <c r="O728" s="340"/>
      <c r="P728" s="340"/>
      <c r="Q728" s="340"/>
      <c r="R728" s="340"/>
      <c r="S728" s="340"/>
      <c r="T728" s="340"/>
      <c r="U728" s="340"/>
      <c r="V728" s="340"/>
      <c r="W728" s="532"/>
      <c r="X728" s="340"/>
      <c r="Y728" s="340"/>
      <c r="Z728" s="340"/>
      <c r="AA728" s="340"/>
      <c r="AB728" s="340"/>
      <c r="AC728" s="340"/>
    </row>
    <row r="729" ht="18.75" customHeight="1">
      <c r="A729" s="340"/>
      <c r="B729" s="340"/>
      <c r="C729" s="340"/>
      <c r="D729" s="340"/>
      <c r="E729" s="340"/>
      <c r="F729" s="489"/>
      <c r="G729" s="489"/>
      <c r="H729" s="340"/>
      <c r="I729" s="340"/>
      <c r="J729" s="340"/>
      <c r="K729" s="340"/>
      <c r="L729" s="340"/>
      <c r="M729" s="340"/>
      <c r="N729" s="340"/>
      <c r="O729" s="340"/>
      <c r="P729" s="340"/>
      <c r="Q729" s="340"/>
      <c r="R729" s="340"/>
      <c r="S729" s="340"/>
      <c r="T729" s="340"/>
      <c r="U729" s="340"/>
      <c r="V729" s="340"/>
      <c r="W729" s="532"/>
      <c r="X729" s="340"/>
      <c r="Y729" s="340"/>
      <c r="Z729" s="340"/>
      <c r="AA729" s="340"/>
      <c r="AB729" s="340"/>
      <c r="AC729" s="340"/>
    </row>
    <row r="730" ht="18.75" customHeight="1">
      <c r="A730" s="340"/>
      <c r="B730" s="340"/>
      <c r="C730" s="340"/>
      <c r="D730" s="340"/>
      <c r="E730" s="340"/>
      <c r="F730" s="489"/>
      <c r="G730" s="489"/>
      <c r="H730" s="340"/>
      <c r="I730" s="340"/>
      <c r="J730" s="340"/>
      <c r="K730" s="340"/>
      <c r="L730" s="340"/>
      <c r="M730" s="340"/>
      <c r="N730" s="340"/>
      <c r="O730" s="340"/>
      <c r="P730" s="340"/>
      <c r="Q730" s="340"/>
      <c r="R730" s="340"/>
      <c r="S730" s="340"/>
      <c r="T730" s="340"/>
      <c r="U730" s="340"/>
      <c r="V730" s="340"/>
      <c r="W730" s="532"/>
      <c r="X730" s="340"/>
      <c r="Y730" s="340"/>
      <c r="Z730" s="340"/>
      <c r="AA730" s="340"/>
      <c r="AB730" s="340"/>
      <c r="AC730" s="340"/>
    </row>
    <row r="731" ht="18.75" customHeight="1">
      <c r="A731" s="340"/>
      <c r="B731" s="340"/>
      <c r="C731" s="340"/>
      <c r="D731" s="340"/>
      <c r="E731" s="340"/>
      <c r="F731" s="489"/>
      <c r="G731" s="489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532"/>
      <c r="X731" s="340"/>
      <c r="Y731" s="340"/>
      <c r="Z731" s="340"/>
      <c r="AA731" s="340"/>
      <c r="AB731" s="340"/>
      <c r="AC731" s="340"/>
    </row>
    <row r="732" ht="18.75" customHeight="1">
      <c r="A732" s="340"/>
      <c r="B732" s="340"/>
      <c r="C732" s="340"/>
      <c r="D732" s="340"/>
      <c r="E732" s="340"/>
      <c r="F732" s="489"/>
      <c r="G732" s="489"/>
      <c r="H732" s="340"/>
      <c r="I732" s="340"/>
      <c r="J732" s="340"/>
      <c r="K732" s="340"/>
      <c r="L732" s="340"/>
      <c r="M732" s="340"/>
      <c r="N732" s="340"/>
      <c r="O732" s="340"/>
      <c r="P732" s="340"/>
      <c r="Q732" s="340"/>
      <c r="R732" s="340"/>
      <c r="S732" s="340"/>
      <c r="T732" s="340"/>
      <c r="U732" s="340"/>
      <c r="V732" s="340"/>
      <c r="W732" s="532"/>
      <c r="X732" s="340"/>
      <c r="Y732" s="340"/>
      <c r="Z732" s="340"/>
      <c r="AA732" s="340"/>
      <c r="AB732" s="340"/>
      <c r="AC732" s="340"/>
    </row>
    <row r="733" ht="18.75" customHeight="1">
      <c r="A733" s="340"/>
      <c r="B733" s="340"/>
      <c r="C733" s="340"/>
      <c r="D733" s="340"/>
      <c r="E733" s="340"/>
      <c r="F733" s="489"/>
      <c r="G733" s="489"/>
      <c r="H733" s="340"/>
      <c r="I733" s="340"/>
      <c r="J733" s="340"/>
      <c r="K733" s="340"/>
      <c r="L733" s="340"/>
      <c r="M733" s="340"/>
      <c r="N733" s="340"/>
      <c r="O733" s="340"/>
      <c r="P733" s="340"/>
      <c r="Q733" s="340"/>
      <c r="R733" s="340"/>
      <c r="S733" s="340"/>
      <c r="T733" s="340"/>
      <c r="U733" s="340"/>
      <c r="V733" s="340"/>
      <c r="W733" s="532"/>
      <c r="X733" s="340"/>
      <c r="Y733" s="340"/>
      <c r="Z733" s="340"/>
      <c r="AA733" s="340"/>
      <c r="AB733" s="340"/>
      <c r="AC733" s="340"/>
    </row>
    <row r="734" ht="18.75" customHeight="1">
      <c r="A734" s="340"/>
      <c r="B734" s="340"/>
      <c r="C734" s="340"/>
      <c r="D734" s="340"/>
      <c r="E734" s="340"/>
      <c r="F734" s="489"/>
      <c r="G734" s="489"/>
      <c r="H734" s="340"/>
      <c r="I734" s="340"/>
      <c r="J734" s="340"/>
      <c r="K734" s="340"/>
      <c r="L734" s="340"/>
      <c r="M734" s="340"/>
      <c r="N734" s="340"/>
      <c r="O734" s="340"/>
      <c r="P734" s="340"/>
      <c r="Q734" s="340"/>
      <c r="R734" s="340"/>
      <c r="S734" s="340"/>
      <c r="T734" s="340"/>
      <c r="U734" s="340"/>
      <c r="V734" s="340"/>
      <c r="W734" s="532"/>
      <c r="X734" s="340"/>
      <c r="Y734" s="340"/>
      <c r="Z734" s="340"/>
      <c r="AA734" s="340"/>
      <c r="AB734" s="340"/>
      <c r="AC734" s="340"/>
    </row>
    <row r="735" ht="18.75" customHeight="1">
      <c r="A735" s="340"/>
      <c r="B735" s="340"/>
      <c r="C735" s="340"/>
      <c r="D735" s="340"/>
      <c r="E735" s="340"/>
      <c r="F735" s="489"/>
      <c r="G735" s="489"/>
      <c r="H735" s="340"/>
      <c r="I735" s="340"/>
      <c r="J735" s="340"/>
      <c r="K735" s="340"/>
      <c r="L735" s="340"/>
      <c r="M735" s="340"/>
      <c r="N735" s="340"/>
      <c r="O735" s="340"/>
      <c r="P735" s="340"/>
      <c r="Q735" s="340"/>
      <c r="R735" s="340"/>
      <c r="S735" s="340"/>
      <c r="T735" s="340"/>
      <c r="U735" s="340"/>
      <c r="V735" s="340"/>
      <c r="W735" s="532"/>
      <c r="X735" s="340"/>
      <c r="Y735" s="340"/>
      <c r="Z735" s="340"/>
      <c r="AA735" s="340"/>
      <c r="AB735" s="340"/>
      <c r="AC735" s="340"/>
    </row>
    <row r="736" ht="18.75" customHeight="1">
      <c r="A736" s="340"/>
      <c r="B736" s="340"/>
      <c r="C736" s="340"/>
      <c r="D736" s="340"/>
      <c r="E736" s="340"/>
      <c r="F736" s="489"/>
      <c r="G736" s="489"/>
      <c r="H736" s="340"/>
      <c r="I736" s="340"/>
      <c r="J736" s="340"/>
      <c r="K736" s="340"/>
      <c r="L736" s="340"/>
      <c r="M736" s="340"/>
      <c r="N736" s="340"/>
      <c r="O736" s="340"/>
      <c r="P736" s="340"/>
      <c r="Q736" s="340"/>
      <c r="R736" s="340"/>
      <c r="S736" s="340"/>
      <c r="T736" s="340"/>
      <c r="U736" s="340"/>
      <c r="V736" s="340"/>
      <c r="W736" s="532"/>
      <c r="X736" s="340"/>
      <c r="Y736" s="340"/>
      <c r="Z736" s="340"/>
      <c r="AA736" s="340"/>
      <c r="AB736" s="340"/>
      <c r="AC736" s="340"/>
    </row>
    <row r="737" ht="18.75" customHeight="1">
      <c r="A737" s="340"/>
      <c r="B737" s="340"/>
      <c r="C737" s="340"/>
      <c r="D737" s="340"/>
      <c r="E737" s="340"/>
      <c r="F737" s="489"/>
      <c r="G737" s="489"/>
      <c r="H737" s="340"/>
      <c r="I737" s="340"/>
      <c r="J737" s="340"/>
      <c r="K737" s="340"/>
      <c r="L737" s="340"/>
      <c r="M737" s="340"/>
      <c r="N737" s="340"/>
      <c r="O737" s="340"/>
      <c r="P737" s="340"/>
      <c r="Q737" s="340"/>
      <c r="R737" s="340"/>
      <c r="S737" s="340"/>
      <c r="T737" s="340"/>
      <c r="U737" s="340"/>
      <c r="V737" s="340"/>
      <c r="W737" s="532"/>
      <c r="X737" s="340"/>
      <c r="Y737" s="340"/>
      <c r="Z737" s="340"/>
      <c r="AA737" s="340"/>
      <c r="AB737" s="340"/>
      <c r="AC737" s="340"/>
    </row>
    <row r="738" ht="18.75" customHeight="1">
      <c r="A738" s="340"/>
      <c r="B738" s="340"/>
      <c r="C738" s="340"/>
      <c r="D738" s="340"/>
      <c r="E738" s="340"/>
      <c r="F738" s="489"/>
      <c r="G738" s="489"/>
      <c r="H738" s="340"/>
      <c r="I738" s="340"/>
      <c r="J738" s="340"/>
      <c r="K738" s="340"/>
      <c r="L738" s="340"/>
      <c r="M738" s="340"/>
      <c r="N738" s="340"/>
      <c r="O738" s="340"/>
      <c r="P738" s="340"/>
      <c r="Q738" s="340"/>
      <c r="R738" s="340"/>
      <c r="S738" s="340"/>
      <c r="T738" s="340"/>
      <c r="U738" s="340"/>
      <c r="V738" s="340"/>
      <c r="W738" s="532"/>
      <c r="X738" s="340"/>
      <c r="Y738" s="340"/>
      <c r="Z738" s="340"/>
      <c r="AA738" s="340"/>
      <c r="AB738" s="340"/>
      <c r="AC738" s="340"/>
    </row>
    <row r="739" ht="18.75" customHeight="1">
      <c r="A739" s="340"/>
      <c r="B739" s="340"/>
      <c r="C739" s="340"/>
      <c r="D739" s="340"/>
      <c r="E739" s="340"/>
      <c r="F739" s="489"/>
      <c r="G739" s="489"/>
      <c r="H739" s="340"/>
      <c r="I739" s="340"/>
      <c r="J739" s="340"/>
      <c r="K739" s="340"/>
      <c r="L739" s="340"/>
      <c r="M739" s="340"/>
      <c r="N739" s="340"/>
      <c r="O739" s="340"/>
      <c r="P739" s="340"/>
      <c r="Q739" s="340"/>
      <c r="R739" s="340"/>
      <c r="S739" s="340"/>
      <c r="T739" s="340"/>
      <c r="U739" s="340"/>
      <c r="V739" s="340"/>
      <c r="W739" s="532"/>
      <c r="X739" s="340"/>
      <c r="Y739" s="340"/>
      <c r="Z739" s="340"/>
      <c r="AA739" s="340"/>
      <c r="AB739" s="340"/>
      <c r="AC739" s="340"/>
    </row>
    <row r="740" ht="18.75" customHeight="1">
      <c r="A740" s="340"/>
      <c r="B740" s="340"/>
      <c r="C740" s="340"/>
      <c r="D740" s="340"/>
      <c r="E740" s="340"/>
      <c r="F740" s="489"/>
      <c r="G740" s="489"/>
      <c r="H740" s="340"/>
      <c r="I740" s="340"/>
      <c r="J740" s="340"/>
      <c r="K740" s="340"/>
      <c r="L740" s="340"/>
      <c r="M740" s="340"/>
      <c r="N740" s="340"/>
      <c r="O740" s="340"/>
      <c r="P740" s="340"/>
      <c r="Q740" s="340"/>
      <c r="R740" s="340"/>
      <c r="S740" s="340"/>
      <c r="T740" s="340"/>
      <c r="U740" s="340"/>
      <c r="V740" s="340"/>
      <c r="W740" s="532"/>
      <c r="X740" s="340"/>
      <c r="Y740" s="340"/>
      <c r="Z740" s="340"/>
      <c r="AA740" s="340"/>
      <c r="AB740" s="340"/>
      <c r="AC740" s="340"/>
    </row>
    <row r="741" ht="18.75" customHeight="1">
      <c r="A741" s="340"/>
      <c r="B741" s="340"/>
      <c r="C741" s="340"/>
      <c r="D741" s="340"/>
      <c r="E741" s="340"/>
      <c r="F741" s="489"/>
      <c r="G741" s="489"/>
      <c r="H741" s="340"/>
      <c r="I741" s="340"/>
      <c r="J741" s="340"/>
      <c r="K741" s="340"/>
      <c r="L741" s="340"/>
      <c r="M741" s="340"/>
      <c r="N741" s="340"/>
      <c r="O741" s="340"/>
      <c r="P741" s="340"/>
      <c r="Q741" s="340"/>
      <c r="R741" s="340"/>
      <c r="S741" s="340"/>
      <c r="T741" s="340"/>
      <c r="U741" s="340"/>
      <c r="V741" s="340"/>
      <c r="W741" s="532"/>
      <c r="X741" s="340"/>
      <c r="Y741" s="340"/>
      <c r="Z741" s="340"/>
      <c r="AA741" s="340"/>
      <c r="AB741" s="340"/>
      <c r="AC741" s="340"/>
    </row>
    <row r="742" ht="18.75" customHeight="1">
      <c r="A742" s="340"/>
      <c r="B742" s="340"/>
      <c r="C742" s="340"/>
      <c r="D742" s="340"/>
      <c r="E742" s="340"/>
      <c r="F742" s="489"/>
      <c r="G742" s="489"/>
      <c r="H742" s="340"/>
      <c r="I742" s="340"/>
      <c r="J742" s="340"/>
      <c r="K742" s="340"/>
      <c r="L742" s="340"/>
      <c r="M742" s="340"/>
      <c r="N742" s="340"/>
      <c r="O742" s="340"/>
      <c r="P742" s="340"/>
      <c r="Q742" s="340"/>
      <c r="R742" s="340"/>
      <c r="S742" s="340"/>
      <c r="T742" s="340"/>
      <c r="U742" s="340"/>
      <c r="V742" s="340"/>
      <c r="W742" s="532"/>
      <c r="X742" s="340"/>
      <c r="Y742" s="340"/>
      <c r="Z742" s="340"/>
      <c r="AA742" s="340"/>
      <c r="AB742" s="340"/>
      <c r="AC742" s="340"/>
    </row>
    <row r="743" ht="18.75" customHeight="1">
      <c r="A743" s="340"/>
      <c r="B743" s="340"/>
      <c r="C743" s="340"/>
      <c r="D743" s="340"/>
      <c r="E743" s="340"/>
      <c r="F743" s="489"/>
      <c r="G743" s="489"/>
      <c r="H743" s="340"/>
      <c r="I743" s="340"/>
      <c r="J743" s="340"/>
      <c r="K743" s="340"/>
      <c r="L743" s="340"/>
      <c r="M743" s="340"/>
      <c r="N743" s="340"/>
      <c r="O743" s="340"/>
      <c r="P743" s="340"/>
      <c r="Q743" s="340"/>
      <c r="R743" s="340"/>
      <c r="S743" s="340"/>
      <c r="T743" s="340"/>
      <c r="U743" s="340"/>
      <c r="V743" s="340"/>
      <c r="W743" s="532"/>
      <c r="X743" s="340"/>
      <c r="Y743" s="340"/>
      <c r="Z743" s="340"/>
      <c r="AA743" s="340"/>
      <c r="AB743" s="340"/>
      <c r="AC743" s="340"/>
    </row>
    <row r="744" ht="18.75" customHeight="1">
      <c r="A744" s="340"/>
      <c r="B744" s="340"/>
      <c r="C744" s="340"/>
      <c r="D744" s="340"/>
      <c r="E744" s="340"/>
      <c r="F744" s="489"/>
      <c r="G744" s="489"/>
      <c r="H744" s="340"/>
      <c r="I744" s="340"/>
      <c r="J744" s="340"/>
      <c r="K744" s="340"/>
      <c r="L744" s="340"/>
      <c r="M744" s="340"/>
      <c r="N744" s="340"/>
      <c r="O744" s="340"/>
      <c r="P744" s="340"/>
      <c r="Q744" s="340"/>
      <c r="R744" s="340"/>
      <c r="S744" s="340"/>
      <c r="T744" s="340"/>
      <c r="U744" s="340"/>
      <c r="V744" s="340"/>
      <c r="W744" s="532"/>
      <c r="X744" s="340"/>
      <c r="Y744" s="340"/>
      <c r="Z744" s="340"/>
      <c r="AA744" s="340"/>
      <c r="AB744" s="340"/>
      <c r="AC744" s="340"/>
    </row>
    <row r="745" ht="18.75" customHeight="1">
      <c r="A745" s="340"/>
      <c r="B745" s="340"/>
      <c r="C745" s="340"/>
      <c r="D745" s="340"/>
      <c r="E745" s="340"/>
      <c r="F745" s="489"/>
      <c r="G745" s="489"/>
      <c r="H745" s="340"/>
      <c r="I745" s="340"/>
      <c r="J745" s="340"/>
      <c r="K745" s="340"/>
      <c r="L745" s="340"/>
      <c r="M745" s="340"/>
      <c r="N745" s="340"/>
      <c r="O745" s="340"/>
      <c r="P745" s="340"/>
      <c r="Q745" s="340"/>
      <c r="R745" s="340"/>
      <c r="S745" s="340"/>
      <c r="T745" s="340"/>
      <c r="U745" s="340"/>
      <c r="V745" s="340"/>
      <c r="W745" s="532"/>
      <c r="X745" s="340"/>
      <c r="Y745" s="340"/>
      <c r="Z745" s="340"/>
      <c r="AA745" s="340"/>
      <c r="AB745" s="340"/>
      <c r="AC745" s="340"/>
    </row>
    <row r="746" ht="18.75" customHeight="1">
      <c r="A746" s="340"/>
      <c r="B746" s="340"/>
      <c r="C746" s="340"/>
      <c r="D746" s="340"/>
      <c r="E746" s="340"/>
      <c r="F746" s="489"/>
      <c r="G746" s="489"/>
      <c r="H746" s="340"/>
      <c r="I746" s="340"/>
      <c r="J746" s="340"/>
      <c r="K746" s="340"/>
      <c r="L746" s="340"/>
      <c r="M746" s="340"/>
      <c r="N746" s="340"/>
      <c r="O746" s="340"/>
      <c r="P746" s="340"/>
      <c r="Q746" s="340"/>
      <c r="R746" s="340"/>
      <c r="S746" s="340"/>
      <c r="T746" s="340"/>
      <c r="U746" s="340"/>
      <c r="V746" s="340"/>
      <c r="W746" s="532"/>
      <c r="X746" s="340"/>
      <c r="Y746" s="340"/>
      <c r="Z746" s="340"/>
      <c r="AA746" s="340"/>
      <c r="AB746" s="340"/>
      <c r="AC746" s="340"/>
    </row>
    <row r="747" ht="18.75" customHeight="1">
      <c r="A747" s="340"/>
      <c r="B747" s="340"/>
      <c r="C747" s="340"/>
      <c r="D747" s="340"/>
      <c r="E747" s="340"/>
      <c r="F747" s="489"/>
      <c r="G747" s="489"/>
      <c r="H747" s="340"/>
      <c r="I747" s="340"/>
      <c r="J747" s="340"/>
      <c r="K747" s="340"/>
      <c r="L747" s="340"/>
      <c r="M747" s="340"/>
      <c r="N747" s="340"/>
      <c r="O747" s="340"/>
      <c r="P747" s="340"/>
      <c r="Q747" s="340"/>
      <c r="R747" s="340"/>
      <c r="S747" s="340"/>
      <c r="T747" s="340"/>
      <c r="U747" s="340"/>
      <c r="V747" s="340"/>
      <c r="W747" s="532"/>
      <c r="X747" s="340"/>
      <c r="Y747" s="340"/>
      <c r="Z747" s="340"/>
      <c r="AA747" s="340"/>
      <c r="AB747" s="340"/>
      <c r="AC747" s="340"/>
    </row>
    <row r="748" ht="18.75" customHeight="1">
      <c r="A748" s="340"/>
      <c r="B748" s="340"/>
      <c r="C748" s="340"/>
      <c r="D748" s="340"/>
      <c r="E748" s="340"/>
      <c r="F748" s="489"/>
      <c r="G748" s="489"/>
      <c r="H748" s="340"/>
      <c r="I748" s="340"/>
      <c r="J748" s="340"/>
      <c r="K748" s="340"/>
      <c r="L748" s="340"/>
      <c r="M748" s="340"/>
      <c r="N748" s="340"/>
      <c r="O748" s="340"/>
      <c r="P748" s="340"/>
      <c r="Q748" s="340"/>
      <c r="R748" s="340"/>
      <c r="S748" s="340"/>
      <c r="T748" s="340"/>
      <c r="U748" s="340"/>
      <c r="V748" s="340"/>
      <c r="W748" s="532"/>
      <c r="X748" s="340"/>
      <c r="Y748" s="340"/>
      <c r="Z748" s="340"/>
      <c r="AA748" s="340"/>
      <c r="AB748" s="340"/>
      <c r="AC748" s="340"/>
    </row>
    <row r="749" ht="18.75" customHeight="1">
      <c r="A749" s="340"/>
      <c r="B749" s="340"/>
      <c r="C749" s="340"/>
      <c r="D749" s="340"/>
      <c r="E749" s="340"/>
      <c r="F749" s="489"/>
      <c r="G749" s="489"/>
      <c r="H749" s="340"/>
      <c r="I749" s="340"/>
      <c r="J749" s="340"/>
      <c r="K749" s="340"/>
      <c r="L749" s="340"/>
      <c r="M749" s="340"/>
      <c r="N749" s="340"/>
      <c r="O749" s="340"/>
      <c r="P749" s="340"/>
      <c r="Q749" s="340"/>
      <c r="R749" s="340"/>
      <c r="S749" s="340"/>
      <c r="T749" s="340"/>
      <c r="U749" s="340"/>
      <c r="V749" s="340"/>
      <c r="W749" s="532"/>
      <c r="X749" s="340"/>
      <c r="Y749" s="340"/>
      <c r="Z749" s="340"/>
      <c r="AA749" s="340"/>
      <c r="AB749" s="340"/>
      <c r="AC749" s="340"/>
    </row>
    <row r="750" ht="18.75" customHeight="1">
      <c r="A750" s="340"/>
      <c r="B750" s="340"/>
      <c r="C750" s="340"/>
      <c r="D750" s="340"/>
      <c r="E750" s="340"/>
      <c r="F750" s="489"/>
      <c r="G750" s="489"/>
      <c r="H750" s="340"/>
      <c r="I750" s="340"/>
      <c r="J750" s="340"/>
      <c r="K750" s="340"/>
      <c r="L750" s="340"/>
      <c r="M750" s="340"/>
      <c r="N750" s="340"/>
      <c r="O750" s="340"/>
      <c r="P750" s="340"/>
      <c r="Q750" s="340"/>
      <c r="R750" s="340"/>
      <c r="S750" s="340"/>
      <c r="T750" s="340"/>
      <c r="U750" s="340"/>
      <c r="V750" s="340"/>
      <c r="W750" s="532"/>
      <c r="X750" s="340"/>
      <c r="Y750" s="340"/>
      <c r="Z750" s="340"/>
      <c r="AA750" s="340"/>
      <c r="AB750" s="340"/>
      <c r="AC750" s="340"/>
    </row>
    <row r="751" ht="18.75" customHeight="1">
      <c r="A751" s="340"/>
      <c r="B751" s="340"/>
      <c r="C751" s="340"/>
      <c r="D751" s="340"/>
      <c r="E751" s="340"/>
      <c r="F751" s="489"/>
      <c r="G751" s="489"/>
      <c r="H751" s="340"/>
      <c r="I751" s="340"/>
      <c r="J751" s="340"/>
      <c r="K751" s="340"/>
      <c r="L751" s="340"/>
      <c r="M751" s="340"/>
      <c r="N751" s="340"/>
      <c r="O751" s="340"/>
      <c r="P751" s="340"/>
      <c r="Q751" s="340"/>
      <c r="R751" s="340"/>
      <c r="S751" s="340"/>
      <c r="T751" s="340"/>
      <c r="U751" s="340"/>
      <c r="V751" s="340"/>
      <c r="W751" s="532"/>
      <c r="X751" s="340"/>
      <c r="Y751" s="340"/>
      <c r="Z751" s="340"/>
      <c r="AA751" s="340"/>
      <c r="AB751" s="340"/>
      <c r="AC751" s="340"/>
    </row>
    <row r="752" ht="18.75" customHeight="1">
      <c r="A752" s="340"/>
      <c r="B752" s="340"/>
      <c r="C752" s="340"/>
      <c r="D752" s="340"/>
      <c r="E752" s="340"/>
      <c r="F752" s="489"/>
      <c r="G752" s="489"/>
      <c r="H752" s="340"/>
      <c r="I752" s="340"/>
      <c r="J752" s="340"/>
      <c r="K752" s="340"/>
      <c r="L752" s="340"/>
      <c r="M752" s="340"/>
      <c r="N752" s="340"/>
      <c r="O752" s="340"/>
      <c r="P752" s="340"/>
      <c r="Q752" s="340"/>
      <c r="R752" s="340"/>
      <c r="S752" s="340"/>
      <c r="T752" s="340"/>
      <c r="U752" s="340"/>
      <c r="V752" s="340"/>
      <c r="W752" s="532"/>
      <c r="X752" s="340"/>
      <c r="Y752" s="340"/>
      <c r="Z752" s="340"/>
      <c r="AA752" s="340"/>
      <c r="AB752" s="340"/>
      <c r="AC752" s="340"/>
    </row>
    <row r="753" ht="18.75" customHeight="1">
      <c r="A753" s="340"/>
      <c r="B753" s="340"/>
      <c r="C753" s="340"/>
      <c r="D753" s="340"/>
      <c r="E753" s="340"/>
      <c r="F753" s="489"/>
      <c r="G753" s="489"/>
      <c r="H753" s="340"/>
      <c r="I753" s="340"/>
      <c r="J753" s="340"/>
      <c r="K753" s="340"/>
      <c r="L753" s="340"/>
      <c r="M753" s="340"/>
      <c r="N753" s="340"/>
      <c r="O753" s="340"/>
      <c r="P753" s="340"/>
      <c r="Q753" s="340"/>
      <c r="R753" s="340"/>
      <c r="S753" s="340"/>
      <c r="T753" s="340"/>
      <c r="U753" s="340"/>
      <c r="V753" s="340"/>
      <c r="W753" s="532"/>
      <c r="X753" s="340"/>
      <c r="Y753" s="340"/>
      <c r="Z753" s="340"/>
      <c r="AA753" s="340"/>
      <c r="AB753" s="340"/>
      <c r="AC753" s="340"/>
    </row>
    <row r="754" ht="18.75" customHeight="1">
      <c r="A754" s="340"/>
      <c r="B754" s="340"/>
      <c r="C754" s="340"/>
      <c r="D754" s="340"/>
      <c r="E754" s="340"/>
      <c r="F754" s="489"/>
      <c r="G754" s="489"/>
      <c r="H754" s="340"/>
      <c r="I754" s="340"/>
      <c r="J754" s="340"/>
      <c r="K754" s="340"/>
      <c r="L754" s="340"/>
      <c r="M754" s="340"/>
      <c r="N754" s="340"/>
      <c r="O754" s="340"/>
      <c r="P754" s="340"/>
      <c r="Q754" s="340"/>
      <c r="R754" s="340"/>
      <c r="S754" s="340"/>
      <c r="T754" s="340"/>
      <c r="U754" s="340"/>
      <c r="V754" s="340"/>
      <c r="W754" s="532"/>
      <c r="X754" s="340"/>
      <c r="Y754" s="340"/>
      <c r="Z754" s="340"/>
      <c r="AA754" s="340"/>
      <c r="AB754" s="340"/>
      <c r="AC754" s="340"/>
    </row>
    <row r="755" ht="18.75" customHeight="1">
      <c r="A755" s="340"/>
      <c r="B755" s="340"/>
      <c r="C755" s="340"/>
      <c r="D755" s="340"/>
      <c r="E755" s="340"/>
      <c r="F755" s="489"/>
      <c r="G755" s="489"/>
      <c r="H755" s="340"/>
      <c r="I755" s="340"/>
      <c r="J755" s="340"/>
      <c r="K755" s="340"/>
      <c r="L755" s="340"/>
      <c r="M755" s="340"/>
      <c r="N755" s="340"/>
      <c r="O755" s="340"/>
      <c r="P755" s="340"/>
      <c r="Q755" s="340"/>
      <c r="R755" s="340"/>
      <c r="S755" s="340"/>
      <c r="T755" s="340"/>
      <c r="U755" s="340"/>
      <c r="V755" s="340"/>
      <c r="W755" s="532"/>
      <c r="X755" s="340"/>
      <c r="Y755" s="340"/>
      <c r="Z755" s="340"/>
      <c r="AA755" s="340"/>
      <c r="AB755" s="340"/>
      <c r="AC755" s="340"/>
    </row>
    <row r="756" ht="18.75" customHeight="1">
      <c r="A756" s="340"/>
      <c r="B756" s="340"/>
      <c r="C756" s="340"/>
      <c r="D756" s="340"/>
      <c r="E756" s="340"/>
      <c r="F756" s="489"/>
      <c r="G756" s="489"/>
      <c r="H756" s="340"/>
      <c r="I756" s="340"/>
      <c r="J756" s="340"/>
      <c r="K756" s="340"/>
      <c r="L756" s="340"/>
      <c r="M756" s="340"/>
      <c r="N756" s="340"/>
      <c r="O756" s="340"/>
      <c r="P756" s="340"/>
      <c r="Q756" s="340"/>
      <c r="R756" s="340"/>
      <c r="S756" s="340"/>
      <c r="T756" s="340"/>
      <c r="U756" s="340"/>
      <c r="V756" s="340"/>
      <c r="W756" s="532"/>
      <c r="X756" s="340"/>
      <c r="Y756" s="340"/>
      <c r="Z756" s="340"/>
      <c r="AA756" s="340"/>
      <c r="AB756" s="340"/>
      <c r="AC756" s="340"/>
    </row>
    <row r="757" ht="18.75" customHeight="1">
      <c r="A757" s="340"/>
      <c r="B757" s="340"/>
      <c r="C757" s="340"/>
      <c r="D757" s="340"/>
      <c r="E757" s="340"/>
      <c r="F757" s="489"/>
      <c r="G757" s="489"/>
      <c r="H757" s="340"/>
      <c r="I757" s="340"/>
      <c r="J757" s="340"/>
      <c r="K757" s="340"/>
      <c r="L757" s="340"/>
      <c r="M757" s="340"/>
      <c r="N757" s="340"/>
      <c r="O757" s="340"/>
      <c r="P757" s="340"/>
      <c r="Q757" s="340"/>
      <c r="R757" s="340"/>
      <c r="S757" s="340"/>
      <c r="T757" s="340"/>
      <c r="U757" s="340"/>
      <c r="V757" s="340"/>
      <c r="W757" s="532"/>
      <c r="X757" s="340"/>
      <c r="Y757" s="340"/>
      <c r="Z757" s="340"/>
      <c r="AA757" s="340"/>
      <c r="AB757" s="340"/>
      <c r="AC757" s="340"/>
    </row>
    <row r="758" ht="18.75" customHeight="1">
      <c r="A758" s="340"/>
      <c r="B758" s="340"/>
      <c r="C758" s="340"/>
      <c r="D758" s="340"/>
      <c r="E758" s="340"/>
      <c r="F758" s="489"/>
      <c r="G758" s="489"/>
      <c r="H758" s="340"/>
      <c r="I758" s="340"/>
      <c r="J758" s="340"/>
      <c r="K758" s="340"/>
      <c r="L758" s="340"/>
      <c r="M758" s="340"/>
      <c r="N758" s="340"/>
      <c r="O758" s="340"/>
      <c r="P758" s="340"/>
      <c r="Q758" s="340"/>
      <c r="R758" s="340"/>
      <c r="S758" s="340"/>
      <c r="T758" s="340"/>
      <c r="U758" s="340"/>
      <c r="V758" s="340"/>
      <c r="W758" s="532"/>
      <c r="X758" s="340"/>
      <c r="Y758" s="340"/>
      <c r="Z758" s="340"/>
      <c r="AA758" s="340"/>
      <c r="AB758" s="340"/>
      <c r="AC758" s="340"/>
    </row>
    <row r="759" ht="18.75" customHeight="1">
      <c r="A759" s="340"/>
      <c r="B759" s="340"/>
      <c r="C759" s="340"/>
      <c r="D759" s="340"/>
      <c r="E759" s="340"/>
      <c r="F759" s="489"/>
      <c r="G759" s="489"/>
      <c r="H759" s="340"/>
      <c r="I759" s="340"/>
      <c r="J759" s="340"/>
      <c r="K759" s="340"/>
      <c r="L759" s="340"/>
      <c r="M759" s="340"/>
      <c r="N759" s="340"/>
      <c r="O759" s="340"/>
      <c r="P759" s="340"/>
      <c r="Q759" s="340"/>
      <c r="R759" s="340"/>
      <c r="S759" s="340"/>
      <c r="T759" s="340"/>
      <c r="U759" s="340"/>
      <c r="V759" s="340"/>
      <c r="W759" s="532"/>
      <c r="X759" s="340"/>
      <c r="Y759" s="340"/>
      <c r="Z759" s="340"/>
      <c r="AA759" s="340"/>
      <c r="AB759" s="340"/>
      <c r="AC759" s="340"/>
    </row>
    <row r="760" ht="18.75" customHeight="1">
      <c r="A760" s="340"/>
      <c r="B760" s="340"/>
      <c r="C760" s="340"/>
      <c r="D760" s="340"/>
      <c r="E760" s="340"/>
      <c r="F760" s="489"/>
      <c r="G760" s="489"/>
      <c r="H760" s="340"/>
      <c r="I760" s="340"/>
      <c r="J760" s="340"/>
      <c r="K760" s="340"/>
      <c r="L760" s="340"/>
      <c r="M760" s="340"/>
      <c r="N760" s="340"/>
      <c r="O760" s="340"/>
      <c r="P760" s="340"/>
      <c r="Q760" s="340"/>
      <c r="R760" s="340"/>
      <c r="S760" s="340"/>
      <c r="T760" s="340"/>
      <c r="U760" s="340"/>
      <c r="V760" s="340"/>
      <c r="W760" s="532"/>
      <c r="X760" s="340"/>
      <c r="Y760" s="340"/>
      <c r="Z760" s="340"/>
      <c r="AA760" s="340"/>
      <c r="AB760" s="340"/>
      <c r="AC760" s="340"/>
    </row>
    <row r="761" ht="18.75" customHeight="1">
      <c r="A761" s="340"/>
      <c r="B761" s="340"/>
      <c r="C761" s="340"/>
      <c r="D761" s="340"/>
      <c r="E761" s="340"/>
      <c r="F761" s="489"/>
      <c r="G761" s="489"/>
      <c r="H761" s="340"/>
      <c r="I761" s="340"/>
      <c r="J761" s="340"/>
      <c r="K761" s="340"/>
      <c r="L761" s="340"/>
      <c r="M761" s="340"/>
      <c r="N761" s="340"/>
      <c r="O761" s="340"/>
      <c r="P761" s="340"/>
      <c r="Q761" s="340"/>
      <c r="R761" s="340"/>
      <c r="S761" s="340"/>
      <c r="T761" s="340"/>
      <c r="U761" s="340"/>
      <c r="V761" s="340"/>
      <c r="W761" s="532"/>
      <c r="X761" s="340"/>
      <c r="Y761" s="340"/>
      <c r="Z761" s="340"/>
      <c r="AA761" s="340"/>
      <c r="AB761" s="340"/>
      <c r="AC761" s="340"/>
    </row>
    <row r="762" ht="18.75" customHeight="1">
      <c r="A762" s="340"/>
      <c r="B762" s="340"/>
      <c r="C762" s="340"/>
      <c r="D762" s="340"/>
      <c r="E762" s="340"/>
      <c r="F762" s="489"/>
      <c r="G762" s="489"/>
      <c r="H762" s="340"/>
      <c r="I762" s="340"/>
      <c r="J762" s="340"/>
      <c r="K762" s="340"/>
      <c r="L762" s="340"/>
      <c r="M762" s="340"/>
      <c r="N762" s="340"/>
      <c r="O762" s="340"/>
      <c r="P762" s="340"/>
      <c r="Q762" s="340"/>
      <c r="R762" s="340"/>
      <c r="S762" s="340"/>
      <c r="T762" s="340"/>
      <c r="U762" s="340"/>
      <c r="V762" s="340"/>
      <c r="W762" s="532"/>
      <c r="X762" s="340"/>
      <c r="Y762" s="340"/>
      <c r="Z762" s="340"/>
      <c r="AA762" s="340"/>
      <c r="AB762" s="340"/>
      <c r="AC762" s="340"/>
    </row>
    <row r="763" ht="18.75" customHeight="1">
      <c r="A763" s="340"/>
      <c r="B763" s="340"/>
      <c r="C763" s="340"/>
      <c r="D763" s="340"/>
      <c r="E763" s="340"/>
      <c r="F763" s="489"/>
      <c r="G763" s="489"/>
      <c r="H763" s="340"/>
      <c r="I763" s="340"/>
      <c r="J763" s="340"/>
      <c r="K763" s="340"/>
      <c r="L763" s="340"/>
      <c r="M763" s="340"/>
      <c r="N763" s="340"/>
      <c r="O763" s="340"/>
      <c r="P763" s="340"/>
      <c r="Q763" s="340"/>
      <c r="R763" s="340"/>
      <c r="S763" s="340"/>
      <c r="T763" s="340"/>
      <c r="U763" s="340"/>
      <c r="V763" s="340"/>
      <c r="W763" s="532"/>
      <c r="X763" s="340"/>
      <c r="Y763" s="340"/>
      <c r="Z763" s="340"/>
      <c r="AA763" s="340"/>
      <c r="AB763" s="340"/>
      <c r="AC763" s="340"/>
    </row>
    <row r="764" ht="18.75" customHeight="1">
      <c r="A764" s="340"/>
      <c r="B764" s="340"/>
      <c r="C764" s="340"/>
      <c r="D764" s="340"/>
      <c r="E764" s="340"/>
      <c r="F764" s="489"/>
      <c r="G764" s="489"/>
      <c r="H764" s="340"/>
      <c r="I764" s="340"/>
      <c r="J764" s="340"/>
      <c r="K764" s="340"/>
      <c r="L764" s="340"/>
      <c r="M764" s="340"/>
      <c r="N764" s="340"/>
      <c r="O764" s="340"/>
      <c r="P764" s="340"/>
      <c r="Q764" s="340"/>
      <c r="R764" s="340"/>
      <c r="S764" s="340"/>
      <c r="T764" s="340"/>
      <c r="U764" s="340"/>
      <c r="V764" s="340"/>
      <c r="W764" s="532"/>
      <c r="X764" s="340"/>
      <c r="Y764" s="340"/>
      <c r="Z764" s="340"/>
      <c r="AA764" s="340"/>
      <c r="AB764" s="340"/>
      <c r="AC764" s="340"/>
    </row>
    <row r="765" ht="18.75" customHeight="1">
      <c r="A765" s="340"/>
      <c r="B765" s="340"/>
      <c r="C765" s="340"/>
      <c r="D765" s="340"/>
      <c r="E765" s="340"/>
      <c r="F765" s="489"/>
      <c r="G765" s="489"/>
      <c r="H765" s="340"/>
      <c r="I765" s="340"/>
      <c r="J765" s="340"/>
      <c r="K765" s="340"/>
      <c r="L765" s="340"/>
      <c r="M765" s="340"/>
      <c r="N765" s="340"/>
      <c r="O765" s="340"/>
      <c r="P765" s="340"/>
      <c r="Q765" s="340"/>
      <c r="R765" s="340"/>
      <c r="S765" s="340"/>
      <c r="T765" s="340"/>
      <c r="U765" s="340"/>
      <c r="V765" s="340"/>
      <c r="W765" s="532"/>
      <c r="X765" s="340"/>
      <c r="Y765" s="340"/>
      <c r="Z765" s="340"/>
      <c r="AA765" s="340"/>
      <c r="AB765" s="340"/>
      <c r="AC765" s="340"/>
    </row>
    <row r="766" ht="18.75" customHeight="1">
      <c r="A766" s="340"/>
      <c r="B766" s="340"/>
      <c r="C766" s="340"/>
      <c r="D766" s="340"/>
      <c r="E766" s="340"/>
      <c r="F766" s="489"/>
      <c r="G766" s="489"/>
      <c r="H766" s="340"/>
      <c r="I766" s="340"/>
      <c r="J766" s="340"/>
      <c r="K766" s="340"/>
      <c r="L766" s="340"/>
      <c r="M766" s="340"/>
      <c r="N766" s="340"/>
      <c r="O766" s="340"/>
      <c r="P766" s="340"/>
      <c r="Q766" s="340"/>
      <c r="R766" s="340"/>
      <c r="S766" s="340"/>
      <c r="T766" s="340"/>
      <c r="U766" s="340"/>
      <c r="V766" s="340"/>
      <c r="W766" s="532"/>
      <c r="X766" s="340"/>
      <c r="Y766" s="340"/>
      <c r="Z766" s="340"/>
      <c r="AA766" s="340"/>
      <c r="AB766" s="340"/>
      <c r="AC766" s="340"/>
    </row>
    <row r="767" ht="18.75" customHeight="1">
      <c r="A767" s="340"/>
      <c r="B767" s="340"/>
      <c r="C767" s="340"/>
      <c r="D767" s="340"/>
      <c r="E767" s="340"/>
      <c r="F767" s="489"/>
      <c r="G767" s="489"/>
      <c r="H767" s="340"/>
      <c r="I767" s="340"/>
      <c r="J767" s="340"/>
      <c r="K767" s="340"/>
      <c r="L767" s="340"/>
      <c r="M767" s="340"/>
      <c r="N767" s="340"/>
      <c r="O767" s="340"/>
      <c r="P767" s="340"/>
      <c r="Q767" s="340"/>
      <c r="R767" s="340"/>
      <c r="S767" s="340"/>
      <c r="T767" s="340"/>
      <c r="U767" s="340"/>
      <c r="V767" s="340"/>
      <c r="W767" s="532"/>
      <c r="X767" s="340"/>
      <c r="Y767" s="340"/>
      <c r="Z767" s="340"/>
      <c r="AA767" s="340"/>
      <c r="AB767" s="340"/>
      <c r="AC767" s="340"/>
    </row>
    <row r="768" ht="18.75" customHeight="1">
      <c r="A768" s="340"/>
      <c r="B768" s="340"/>
      <c r="C768" s="340"/>
      <c r="D768" s="340"/>
      <c r="E768" s="340"/>
      <c r="F768" s="489"/>
      <c r="G768" s="489"/>
      <c r="H768" s="340"/>
      <c r="I768" s="340"/>
      <c r="J768" s="340"/>
      <c r="K768" s="340"/>
      <c r="L768" s="340"/>
      <c r="M768" s="340"/>
      <c r="N768" s="340"/>
      <c r="O768" s="340"/>
      <c r="P768" s="340"/>
      <c r="Q768" s="340"/>
      <c r="R768" s="340"/>
      <c r="S768" s="340"/>
      <c r="T768" s="340"/>
      <c r="U768" s="340"/>
      <c r="V768" s="340"/>
      <c r="W768" s="532"/>
      <c r="X768" s="340"/>
      <c r="Y768" s="340"/>
      <c r="Z768" s="340"/>
      <c r="AA768" s="340"/>
      <c r="AB768" s="340"/>
      <c r="AC768" s="340"/>
    </row>
    <row r="769" ht="18.75" customHeight="1">
      <c r="A769" s="340"/>
      <c r="B769" s="340"/>
      <c r="C769" s="340"/>
      <c r="D769" s="340"/>
      <c r="E769" s="340"/>
      <c r="F769" s="489"/>
      <c r="G769" s="489"/>
      <c r="H769" s="340"/>
      <c r="I769" s="340"/>
      <c r="J769" s="340"/>
      <c r="K769" s="340"/>
      <c r="L769" s="340"/>
      <c r="M769" s="340"/>
      <c r="N769" s="340"/>
      <c r="O769" s="340"/>
      <c r="P769" s="340"/>
      <c r="Q769" s="340"/>
      <c r="R769" s="340"/>
      <c r="S769" s="340"/>
      <c r="T769" s="340"/>
      <c r="U769" s="340"/>
      <c r="V769" s="340"/>
      <c r="W769" s="532"/>
      <c r="X769" s="340"/>
      <c r="Y769" s="340"/>
      <c r="Z769" s="340"/>
      <c r="AA769" s="340"/>
      <c r="AB769" s="340"/>
      <c r="AC769" s="340"/>
    </row>
    <row r="770" ht="18.75" customHeight="1">
      <c r="A770" s="340"/>
      <c r="B770" s="340"/>
      <c r="C770" s="340"/>
      <c r="D770" s="340"/>
      <c r="E770" s="340"/>
      <c r="F770" s="489"/>
      <c r="G770" s="489"/>
      <c r="H770" s="340"/>
      <c r="I770" s="340"/>
      <c r="J770" s="340"/>
      <c r="K770" s="340"/>
      <c r="L770" s="340"/>
      <c r="M770" s="340"/>
      <c r="N770" s="340"/>
      <c r="O770" s="340"/>
      <c r="P770" s="340"/>
      <c r="Q770" s="340"/>
      <c r="R770" s="340"/>
      <c r="S770" s="340"/>
      <c r="T770" s="340"/>
      <c r="U770" s="340"/>
      <c r="V770" s="340"/>
      <c r="W770" s="532"/>
      <c r="X770" s="340"/>
      <c r="Y770" s="340"/>
      <c r="Z770" s="340"/>
      <c r="AA770" s="340"/>
      <c r="AB770" s="340"/>
      <c r="AC770" s="340"/>
    </row>
    <row r="771" ht="18.75" customHeight="1">
      <c r="A771" s="340"/>
      <c r="B771" s="340"/>
      <c r="C771" s="340"/>
      <c r="D771" s="340"/>
      <c r="E771" s="340"/>
      <c r="F771" s="489"/>
      <c r="G771" s="489"/>
      <c r="H771" s="340"/>
      <c r="I771" s="340"/>
      <c r="J771" s="340"/>
      <c r="K771" s="340"/>
      <c r="L771" s="340"/>
      <c r="M771" s="340"/>
      <c r="N771" s="340"/>
      <c r="O771" s="340"/>
      <c r="P771" s="340"/>
      <c r="Q771" s="340"/>
      <c r="R771" s="340"/>
      <c r="S771" s="340"/>
      <c r="T771" s="340"/>
      <c r="U771" s="340"/>
      <c r="V771" s="340"/>
      <c r="W771" s="532"/>
      <c r="X771" s="340"/>
      <c r="Y771" s="340"/>
      <c r="Z771" s="340"/>
      <c r="AA771" s="340"/>
      <c r="AB771" s="340"/>
      <c r="AC771" s="340"/>
    </row>
    <row r="772" ht="18.75" customHeight="1">
      <c r="A772" s="340"/>
      <c r="B772" s="340"/>
      <c r="C772" s="340"/>
      <c r="D772" s="340"/>
      <c r="E772" s="340"/>
      <c r="F772" s="489"/>
      <c r="G772" s="489"/>
      <c r="H772" s="340"/>
      <c r="I772" s="340"/>
      <c r="J772" s="340"/>
      <c r="K772" s="340"/>
      <c r="L772" s="340"/>
      <c r="M772" s="340"/>
      <c r="N772" s="340"/>
      <c r="O772" s="340"/>
      <c r="P772" s="340"/>
      <c r="Q772" s="340"/>
      <c r="R772" s="340"/>
      <c r="S772" s="340"/>
      <c r="T772" s="340"/>
      <c r="U772" s="340"/>
      <c r="V772" s="340"/>
      <c r="W772" s="532"/>
      <c r="X772" s="340"/>
      <c r="Y772" s="340"/>
      <c r="Z772" s="340"/>
      <c r="AA772" s="340"/>
      <c r="AB772" s="340"/>
      <c r="AC772" s="340"/>
    </row>
    <row r="773" ht="18.75" customHeight="1">
      <c r="A773" s="340"/>
      <c r="B773" s="340"/>
      <c r="C773" s="340"/>
      <c r="D773" s="340"/>
      <c r="E773" s="340"/>
      <c r="F773" s="489"/>
      <c r="G773" s="489"/>
      <c r="H773" s="340"/>
      <c r="I773" s="340"/>
      <c r="J773" s="340"/>
      <c r="K773" s="340"/>
      <c r="L773" s="340"/>
      <c r="M773" s="340"/>
      <c r="N773" s="340"/>
      <c r="O773" s="340"/>
      <c r="P773" s="340"/>
      <c r="Q773" s="340"/>
      <c r="R773" s="340"/>
      <c r="S773" s="340"/>
      <c r="T773" s="340"/>
      <c r="U773" s="340"/>
      <c r="V773" s="340"/>
      <c r="W773" s="532"/>
      <c r="X773" s="340"/>
      <c r="Y773" s="340"/>
      <c r="Z773" s="340"/>
      <c r="AA773" s="340"/>
      <c r="AB773" s="340"/>
      <c r="AC773" s="340"/>
    </row>
    <row r="774" ht="18.75" customHeight="1">
      <c r="A774" s="340"/>
      <c r="B774" s="340"/>
      <c r="C774" s="340"/>
      <c r="D774" s="340"/>
      <c r="E774" s="340"/>
      <c r="F774" s="489"/>
      <c r="G774" s="489"/>
      <c r="H774" s="340"/>
      <c r="I774" s="340"/>
      <c r="J774" s="340"/>
      <c r="K774" s="340"/>
      <c r="L774" s="340"/>
      <c r="M774" s="340"/>
      <c r="N774" s="340"/>
      <c r="O774" s="340"/>
      <c r="P774" s="340"/>
      <c r="Q774" s="340"/>
      <c r="R774" s="340"/>
      <c r="S774" s="340"/>
      <c r="T774" s="340"/>
      <c r="U774" s="340"/>
      <c r="V774" s="340"/>
      <c r="W774" s="532"/>
      <c r="X774" s="340"/>
      <c r="Y774" s="340"/>
      <c r="Z774" s="340"/>
      <c r="AA774" s="340"/>
      <c r="AB774" s="340"/>
      <c r="AC774" s="340"/>
    </row>
    <row r="775" ht="18.75" customHeight="1">
      <c r="A775" s="340"/>
      <c r="B775" s="340"/>
      <c r="C775" s="340"/>
      <c r="D775" s="340"/>
      <c r="E775" s="340"/>
      <c r="F775" s="489"/>
      <c r="G775" s="489"/>
      <c r="H775" s="340"/>
      <c r="I775" s="340"/>
      <c r="J775" s="340"/>
      <c r="K775" s="340"/>
      <c r="L775" s="340"/>
      <c r="M775" s="340"/>
      <c r="N775" s="340"/>
      <c r="O775" s="340"/>
      <c r="P775" s="340"/>
      <c r="Q775" s="340"/>
      <c r="R775" s="340"/>
      <c r="S775" s="340"/>
      <c r="T775" s="340"/>
      <c r="U775" s="340"/>
      <c r="V775" s="340"/>
      <c r="W775" s="532"/>
      <c r="X775" s="340"/>
      <c r="Y775" s="340"/>
      <c r="Z775" s="340"/>
      <c r="AA775" s="340"/>
      <c r="AB775" s="340"/>
      <c r="AC775" s="340"/>
    </row>
    <row r="776" ht="18.75" customHeight="1">
      <c r="A776" s="340"/>
      <c r="B776" s="340"/>
      <c r="C776" s="340"/>
      <c r="D776" s="340"/>
      <c r="E776" s="340"/>
      <c r="F776" s="489"/>
      <c r="G776" s="489"/>
      <c r="H776" s="340"/>
      <c r="I776" s="340"/>
      <c r="J776" s="340"/>
      <c r="K776" s="340"/>
      <c r="L776" s="340"/>
      <c r="M776" s="340"/>
      <c r="N776" s="340"/>
      <c r="O776" s="340"/>
      <c r="P776" s="340"/>
      <c r="Q776" s="340"/>
      <c r="R776" s="340"/>
      <c r="S776" s="340"/>
      <c r="T776" s="340"/>
      <c r="U776" s="340"/>
      <c r="V776" s="340"/>
      <c r="W776" s="532"/>
      <c r="X776" s="340"/>
      <c r="Y776" s="340"/>
      <c r="Z776" s="340"/>
      <c r="AA776" s="340"/>
      <c r="AB776" s="340"/>
      <c r="AC776" s="340"/>
    </row>
    <row r="777" ht="18.75" customHeight="1">
      <c r="A777" s="340"/>
      <c r="B777" s="340"/>
      <c r="C777" s="340"/>
      <c r="D777" s="340"/>
      <c r="E777" s="340"/>
      <c r="F777" s="489"/>
      <c r="G777" s="489"/>
      <c r="H777" s="340"/>
      <c r="I777" s="340"/>
      <c r="J777" s="340"/>
      <c r="K777" s="340"/>
      <c r="L777" s="340"/>
      <c r="M777" s="340"/>
      <c r="N777" s="340"/>
      <c r="O777" s="340"/>
      <c r="P777" s="340"/>
      <c r="Q777" s="340"/>
      <c r="R777" s="340"/>
      <c r="S777" s="340"/>
      <c r="T777" s="340"/>
      <c r="U777" s="340"/>
      <c r="V777" s="340"/>
      <c r="W777" s="532"/>
      <c r="X777" s="340"/>
      <c r="Y777" s="340"/>
      <c r="Z777" s="340"/>
      <c r="AA777" s="340"/>
      <c r="AB777" s="340"/>
      <c r="AC777" s="340"/>
    </row>
    <row r="778" ht="18.75" customHeight="1">
      <c r="A778" s="340"/>
      <c r="B778" s="340"/>
      <c r="C778" s="340"/>
      <c r="D778" s="340"/>
      <c r="E778" s="340"/>
      <c r="F778" s="489"/>
      <c r="G778" s="489"/>
      <c r="H778" s="340"/>
      <c r="I778" s="340"/>
      <c r="J778" s="340"/>
      <c r="K778" s="340"/>
      <c r="L778" s="340"/>
      <c r="M778" s="340"/>
      <c r="N778" s="340"/>
      <c r="O778" s="340"/>
      <c r="P778" s="340"/>
      <c r="Q778" s="340"/>
      <c r="R778" s="340"/>
      <c r="S778" s="340"/>
      <c r="T778" s="340"/>
      <c r="U778" s="340"/>
      <c r="V778" s="340"/>
      <c r="W778" s="532"/>
      <c r="X778" s="340"/>
      <c r="Y778" s="340"/>
      <c r="Z778" s="340"/>
      <c r="AA778" s="340"/>
      <c r="AB778" s="340"/>
      <c r="AC778" s="340"/>
    </row>
    <row r="779" ht="18.75" customHeight="1">
      <c r="A779" s="340"/>
      <c r="B779" s="340"/>
      <c r="C779" s="340"/>
      <c r="D779" s="340"/>
      <c r="E779" s="340"/>
      <c r="F779" s="489"/>
      <c r="G779" s="489"/>
      <c r="H779" s="340"/>
      <c r="I779" s="340"/>
      <c r="J779" s="340"/>
      <c r="K779" s="340"/>
      <c r="L779" s="340"/>
      <c r="M779" s="340"/>
      <c r="N779" s="340"/>
      <c r="O779" s="340"/>
      <c r="P779" s="340"/>
      <c r="Q779" s="340"/>
      <c r="R779" s="340"/>
      <c r="S779" s="340"/>
      <c r="T779" s="340"/>
      <c r="U779" s="340"/>
      <c r="V779" s="340"/>
      <c r="W779" s="532"/>
      <c r="X779" s="340"/>
      <c r="Y779" s="340"/>
      <c r="Z779" s="340"/>
      <c r="AA779" s="340"/>
      <c r="AB779" s="340"/>
      <c r="AC779" s="340"/>
    </row>
    <row r="780" ht="18.75" customHeight="1">
      <c r="A780" s="340"/>
      <c r="B780" s="340"/>
      <c r="C780" s="340"/>
      <c r="D780" s="340"/>
      <c r="E780" s="340"/>
      <c r="F780" s="489"/>
      <c r="G780" s="489"/>
      <c r="H780" s="340"/>
      <c r="I780" s="340"/>
      <c r="J780" s="340"/>
      <c r="K780" s="340"/>
      <c r="L780" s="340"/>
      <c r="M780" s="340"/>
      <c r="N780" s="340"/>
      <c r="O780" s="340"/>
      <c r="P780" s="340"/>
      <c r="Q780" s="340"/>
      <c r="R780" s="340"/>
      <c r="S780" s="340"/>
      <c r="T780" s="340"/>
      <c r="U780" s="340"/>
      <c r="V780" s="340"/>
      <c r="W780" s="532"/>
      <c r="X780" s="340"/>
      <c r="Y780" s="340"/>
      <c r="Z780" s="340"/>
      <c r="AA780" s="340"/>
      <c r="AB780" s="340"/>
      <c r="AC780" s="340"/>
    </row>
    <row r="781" ht="18.75" customHeight="1">
      <c r="A781" s="340"/>
      <c r="B781" s="340"/>
      <c r="C781" s="340"/>
      <c r="D781" s="340"/>
      <c r="E781" s="340"/>
      <c r="F781" s="489"/>
      <c r="G781" s="489"/>
      <c r="H781" s="340"/>
      <c r="I781" s="340"/>
      <c r="J781" s="340"/>
      <c r="K781" s="340"/>
      <c r="L781" s="340"/>
      <c r="M781" s="340"/>
      <c r="N781" s="340"/>
      <c r="O781" s="340"/>
      <c r="P781" s="340"/>
      <c r="Q781" s="340"/>
      <c r="R781" s="340"/>
      <c r="S781" s="340"/>
      <c r="T781" s="340"/>
      <c r="U781" s="340"/>
      <c r="V781" s="340"/>
      <c r="W781" s="532"/>
      <c r="X781" s="340"/>
      <c r="Y781" s="340"/>
      <c r="Z781" s="340"/>
      <c r="AA781" s="340"/>
      <c r="AB781" s="340"/>
      <c r="AC781" s="340"/>
    </row>
    <row r="782" ht="18.75" customHeight="1">
      <c r="A782" s="340"/>
      <c r="B782" s="340"/>
      <c r="C782" s="340"/>
      <c r="D782" s="340"/>
      <c r="E782" s="340"/>
      <c r="F782" s="489"/>
      <c r="G782" s="489"/>
      <c r="H782" s="340"/>
      <c r="I782" s="340"/>
      <c r="J782" s="340"/>
      <c r="K782" s="340"/>
      <c r="L782" s="340"/>
      <c r="M782" s="340"/>
      <c r="N782" s="340"/>
      <c r="O782" s="340"/>
      <c r="P782" s="340"/>
      <c r="Q782" s="340"/>
      <c r="R782" s="340"/>
      <c r="S782" s="340"/>
      <c r="T782" s="340"/>
      <c r="U782" s="340"/>
      <c r="V782" s="340"/>
      <c r="W782" s="532"/>
      <c r="X782" s="340"/>
      <c r="Y782" s="340"/>
      <c r="Z782" s="340"/>
      <c r="AA782" s="340"/>
      <c r="AB782" s="340"/>
      <c r="AC782" s="340"/>
    </row>
    <row r="783" ht="18.75" customHeight="1">
      <c r="A783" s="340"/>
      <c r="B783" s="340"/>
      <c r="C783" s="340"/>
      <c r="D783" s="340"/>
      <c r="E783" s="340"/>
      <c r="F783" s="489"/>
      <c r="G783" s="489"/>
      <c r="H783" s="340"/>
      <c r="I783" s="340"/>
      <c r="J783" s="340"/>
      <c r="K783" s="340"/>
      <c r="L783" s="340"/>
      <c r="M783" s="340"/>
      <c r="N783" s="340"/>
      <c r="O783" s="340"/>
      <c r="P783" s="340"/>
      <c r="Q783" s="340"/>
      <c r="R783" s="340"/>
      <c r="S783" s="340"/>
      <c r="T783" s="340"/>
      <c r="U783" s="340"/>
      <c r="V783" s="340"/>
      <c r="W783" s="532"/>
      <c r="X783" s="340"/>
      <c r="Y783" s="340"/>
      <c r="Z783" s="340"/>
      <c r="AA783" s="340"/>
      <c r="AB783" s="340"/>
      <c r="AC783" s="340"/>
    </row>
    <row r="784" ht="18.75" customHeight="1">
      <c r="A784" s="340"/>
      <c r="B784" s="340"/>
      <c r="C784" s="340"/>
      <c r="D784" s="340"/>
      <c r="E784" s="340"/>
      <c r="F784" s="489"/>
      <c r="G784" s="489"/>
      <c r="H784" s="340"/>
      <c r="I784" s="340"/>
      <c r="J784" s="340"/>
      <c r="K784" s="340"/>
      <c r="L784" s="340"/>
      <c r="M784" s="340"/>
      <c r="N784" s="340"/>
      <c r="O784" s="340"/>
      <c r="P784" s="340"/>
      <c r="Q784" s="340"/>
      <c r="R784" s="340"/>
      <c r="S784" s="340"/>
      <c r="T784" s="340"/>
      <c r="U784" s="340"/>
      <c r="V784" s="340"/>
      <c r="W784" s="532"/>
      <c r="X784" s="340"/>
      <c r="Y784" s="340"/>
      <c r="Z784" s="340"/>
      <c r="AA784" s="340"/>
      <c r="AB784" s="340"/>
      <c r="AC784" s="340"/>
    </row>
    <row r="785" ht="18.75" customHeight="1">
      <c r="A785" s="340"/>
      <c r="B785" s="340"/>
      <c r="C785" s="340"/>
      <c r="D785" s="340"/>
      <c r="E785" s="340"/>
      <c r="F785" s="489"/>
      <c r="G785" s="489"/>
      <c r="H785" s="340"/>
      <c r="I785" s="340"/>
      <c r="J785" s="340"/>
      <c r="K785" s="340"/>
      <c r="L785" s="340"/>
      <c r="M785" s="340"/>
      <c r="N785" s="340"/>
      <c r="O785" s="340"/>
      <c r="P785" s="340"/>
      <c r="Q785" s="340"/>
      <c r="R785" s="340"/>
      <c r="S785" s="340"/>
      <c r="T785" s="340"/>
      <c r="U785" s="340"/>
      <c r="V785" s="340"/>
      <c r="W785" s="532"/>
      <c r="X785" s="340"/>
      <c r="Y785" s="340"/>
      <c r="Z785" s="340"/>
      <c r="AA785" s="340"/>
      <c r="AB785" s="340"/>
      <c r="AC785" s="340"/>
    </row>
    <row r="786" ht="18.75" customHeight="1">
      <c r="A786" s="340"/>
      <c r="B786" s="340"/>
      <c r="C786" s="340"/>
      <c r="D786" s="340"/>
      <c r="E786" s="340"/>
      <c r="F786" s="489"/>
      <c r="G786" s="489"/>
      <c r="H786" s="340"/>
      <c r="I786" s="340"/>
      <c r="J786" s="340"/>
      <c r="K786" s="340"/>
      <c r="L786" s="340"/>
      <c r="M786" s="340"/>
      <c r="N786" s="340"/>
      <c r="O786" s="340"/>
      <c r="P786" s="340"/>
      <c r="Q786" s="340"/>
      <c r="R786" s="340"/>
      <c r="S786" s="340"/>
      <c r="T786" s="340"/>
      <c r="U786" s="340"/>
      <c r="V786" s="340"/>
      <c r="W786" s="532"/>
      <c r="X786" s="340"/>
      <c r="Y786" s="340"/>
      <c r="Z786" s="340"/>
      <c r="AA786" s="340"/>
      <c r="AB786" s="340"/>
      <c r="AC786" s="340"/>
    </row>
    <row r="787" ht="18.75" customHeight="1">
      <c r="A787" s="340"/>
      <c r="B787" s="340"/>
      <c r="C787" s="340"/>
      <c r="D787" s="340"/>
      <c r="E787" s="340"/>
      <c r="F787" s="489"/>
      <c r="G787" s="489"/>
      <c r="H787" s="340"/>
      <c r="I787" s="340"/>
      <c r="J787" s="340"/>
      <c r="K787" s="340"/>
      <c r="L787" s="340"/>
      <c r="M787" s="340"/>
      <c r="N787" s="340"/>
      <c r="O787" s="340"/>
      <c r="P787" s="340"/>
      <c r="Q787" s="340"/>
      <c r="R787" s="340"/>
      <c r="S787" s="340"/>
      <c r="T787" s="340"/>
      <c r="U787" s="340"/>
      <c r="V787" s="340"/>
      <c r="W787" s="532"/>
      <c r="X787" s="340"/>
      <c r="Y787" s="340"/>
      <c r="Z787" s="340"/>
      <c r="AA787" s="340"/>
      <c r="AB787" s="340"/>
      <c r="AC787" s="340"/>
    </row>
    <row r="788" ht="18.75" customHeight="1">
      <c r="A788" s="340"/>
      <c r="B788" s="340"/>
      <c r="C788" s="340"/>
      <c r="D788" s="340"/>
      <c r="E788" s="340"/>
      <c r="F788" s="489"/>
      <c r="G788" s="489"/>
      <c r="H788" s="340"/>
      <c r="I788" s="340"/>
      <c r="J788" s="340"/>
      <c r="K788" s="340"/>
      <c r="L788" s="340"/>
      <c r="M788" s="340"/>
      <c r="N788" s="340"/>
      <c r="O788" s="340"/>
      <c r="P788" s="340"/>
      <c r="Q788" s="340"/>
      <c r="R788" s="340"/>
      <c r="S788" s="340"/>
      <c r="T788" s="340"/>
      <c r="U788" s="340"/>
      <c r="V788" s="340"/>
      <c r="W788" s="532"/>
      <c r="X788" s="340"/>
      <c r="Y788" s="340"/>
      <c r="Z788" s="340"/>
      <c r="AA788" s="340"/>
      <c r="AB788" s="340"/>
      <c r="AC788" s="340"/>
    </row>
    <row r="789" ht="18.75" customHeight="1">
      <c r="A789" s="340"/>
      <c r="B789" s="340"/>
      <c r="C789" s="340"/>
      <c r="D789" s="340"/>
      <c r="E789" s="340"/>
      <c r="F789" s="489"/>
      <c r="G789" s="489"/>
      <c r="H789" s="340"/>
      <c r="I789" s="340"/>
      <c r="J789" s="340"/>
      <c r="K789" s="340"/>
      <c r="L789" s="340"/>
      <c r="M789" s="340"/>
      <c r="N789" s="340"/>
      <c r="O789" s="340"/>
      <c r="P789" s="340"/>
      <c r="Q789" s="340"/>
      <c r="R789" s="340"/>
      <c r="S789" s="340"/>
      <c r="T789" s="340"/>
      <c r="U789" s="340"/>
      <c r="V789" s="340"/>
      <c r="W789" s="532"/>
      <c r="X789" s="340"/>
      <c r="Y789" s="340"/>
      <c r="Z789" s="340"/>
      <c r="AA789" s="340"/>
      <c r="AB789" s="340"/>
      <c r="AC789" s="340"/>
    </row>
    <row r="790" ht="18.75" customHeight="1">
      <c r="A790" s="340"/>
      <c r="B790" s="340"/>
      <c r="C790" s="340"/>
      <c r="D790" s="340"/>
      <c r="E790" s="340"/>
      <c r="F790" s="489"/>
      <c r="G790" s="489"/>
      <c r="H790" s="340"/>
      <c r="I790" s="340"/>
      <c r="J790" s="340"/>
      <c r="K790" s="340"/>
      <c r="L790" s="340"/>
      <c r="M790" s="340"/>
      <c r="N790" s="340"/>
      <c r="O790" s="340"/>
      <c r="P790" s="340"/>
      <c r="Q790" s="340"/>
      <c r="R790" s="340"/>
      <c r="S790" s="340"/>
      <c r="T790" s="340"/>
      <c r="U790" s="340"/>
      <c r="V790" s="340"/>
      <c r="W790" s="532"/>
      <c r="X790" s="340"/>
      <c r="Y790" s="340"/>
      <c r="Z790" s="340"/>
      <c r="AA790" s="340"/>
      <c r="AB790" s="340"/>
      <c r="AC790" s="340"/>
    </row>
    <row r="791" ht="18.75" customHeight="1">
      <c r="A791" s="340"/>
      <c r="B791" s="340"/>
      <c r="C791" s="340"/>
      <c r="D791" s="340"/>
      <c r="E791" s="340"/>
      <c r="F791" s="489"/>
      <c r="G791" s="489"/>
      <c r="H791" s="340"/>
      <c r="I791" s="340"/>
      <c r="J791" s="340"/>
      <c r="K791" s="340"/>
      <c r="L791" s="340"/>
      <c r="M791" s="340"/>
      <c r="N791" s="340"/>
      <c r="O791" s="340"/>
      <c r="P791" s="340"/>
      <c r="Q791" s="340"/>
      <c r="R791" s="340"/>
      <c r="S791" s="340"/>
      <c r="T791" s="340"/>
      <c r="U791" s="340"/>
      <c r="V791" s="340"/>
      <c r="W791" s="532"/>
      <c r="X791" s="340"/>
      <c r="Y791" s="340"/>
      <c r="Z791" s="340"/>
      <c r="AA791" s="340"/>
      <c r="AB791" s="340"/>
      <c r="AC791" s="340"/>
    </row>
    <row r="792" ht="18.75" customHeight="1">
      <c r="A792" s="340"/>
      <c r="B792" s="340"/>
      <c r="C792" s="340"/>
      <c r="D792" s="340"/>
      <c r="E792" s="340"/>
      <c r="F792" s="489"/>
      <c r="G792" s="489"/>
      <c r="H792" s="340"/>
      <c r="I792" s="340"/>
      <c r="J792" s="340"/>
      <c r="K792" s="340"/>
      <c r="L792" s="340"/>
      <c r="M792" s="340"/>
      <c r="N792" s="340"/>
      <c r="O792" s="340"/>
      <c r="P792" s="340"/>
      <c r="Q792" s="340"/>
      <c r="R792" s="340"/>
      <c r="S792" s="340"/>
      <c r="T792" s="340"/>
      <c r="U792" s="340"/>
      <c r="V792" s="340"/>
      <c r="W792" s="532"/>
      <c r="X792" s="340"/>
      <c r="Y792" s="340"/>
      <c r="Z792" s="340"/>
      <c r="AA792" s="340"/>
      <c r="AB792" s="340"/>
      <c r="AC792" s="340"/>
    </row>
    <row r="793" ht="18.75" customHeight="1">
      <c r="A793" s="340"/>
      <c r="B793" s="340"/>
      <c r="C793" s="340"/>
      <c r="D793" s="340"/>
      <c r="E793" s="340"/>
      <c r="F793" s="489"/>
      <c r="G793" s="489"/>
      <c r="H793" s="340"/>
      <c r="I793" s="340"/>
      <c r="J793" s="340"/>
      <c r="K793" s="340"/>
      <c r="L793" s="340"/>
      <c r="M793" s="340"/>
      <c r="N793" s="340"/>
      <c r="O793" s="340"/>
      <c r="P793" s="340"/>
      <c r="Q793" s="340"/>
      <c r="R793" s="340"/>
      <c r="S793" s="340"/>
      <c r="T793" s="340"/>
      <c r="U793" s="340"/>
      <c r="V793" s="340"/>
      <c r="W793" s="532"/>
      <c r="X793" s="340"/>
      <c r="Y793" s="340"/>
      <c r="Z793" s="340"/>
      <c r="AA793" s="340"/>
      <c r="AB793" s="340"/>
      <c r="AC793" s="340"/>
    </row>
    <row r="794" ht="18.75" customHeight="1">
      <c r="A794" s="340"/>
      <c r="B794" s="340"/>
      <c r="C794" s="340"/>
      <c r="D794" s="340"/>
      <c r="E794" s="340"/>
      <c r="F794" s="489"/>
      <c r="G794" s="489"/>
      <c r="H794" s="340"/>
      <c r="I794" s="340"/>
      <c r="J794" s="340"/>
      <c r="K794" s="340"/>
      <c r="L794" s="340"/>
      <c r="M794" s="340"/>
      <c r="N794" s="340"/>
      <c r="O794" s="340"/>
      <c r="P794" s="340"/>
      <c r="Q794" s="340"/>
      <c r="R794" s="340"/>
      <c r="S794" s="340"/>
      <c r="T794" s="340"/>
      <c r="U794" s="340"/>
      <c r="V794" s="340"/>
      <c r="W794" s="532"/>
      <c r="X794" s="340"/>
      <c r="Y794" s="340"/>
      <c r="Z794" s="340"/>
      <c r="AA794" s="340"/>
      <c r="AB794" s="340"/>
      <c r="AC794" s="340"/>
    </row>
    <row r="795" ht="18.75" customHeight="1">
      <c r="A795" s="340"/>
      <c r="B795" s="340"/>
      <c r="C795" s="340"/>
      <c r="D795" s="340"/>
      <c r="E795" s="340"/>
      <c r="F795" s="489"/>
      <c r="G795" s="489"/>
      <c r="H795" s="340"/>
      <c r="I795" s="340"/>
      <c r="J795" s="340"/>
      <c r="K795" s="340"/>
      <c r="L795" s="340"/>
      <c r="M795" s="340"/>
      <c r="N795" s="340"/>
      <c r="O795" s="340"/>
      <c r="P795" s="340"/>
      <c r="Q795" s="340"/>
      <c r="R795" s="340"/>
      <c r="S795" s="340"/>
      <c r="T795" s="340"/>
      <c r="U795" s="340"/>
      <c r="V795" s="340"/>
      <c r="W795" s="532"/>
      <c r="X795" s="340"/>
      <c r="Y795" s="340"/>
      <c r="Z795" s="340"/>
      <c r="AA795" s="340"/>
      <c r="AB795" s="340"/>
      <c r="AC795" s="340"/>
    </row>
    <row r="796" ht="18.75" customHeight="1">
      <c r="A796" s="340"/>
      <c r="B796" s="340"/>
      <c r="C796" s="340"/>
      <c r="D796" s="340"/>
      <c r="E796" s="340"/>
      <c r="F796" s="489"/>
      <c r="G796" s="489"/>
      <c r="H796" s="340"/>
      <c r="I796" s="340"/>
      <c r="J796" s="340"/>
      <c r="K796" s="340"/>
      <c r="L796" s="340"/>
      <c r="M796" s="340"/>
      <c r="N796" s="340"/>
      <c r="O796" s="340"/>
      <c r="P796" s="340"/>
      <c r="Q796" s="340"/>
      <c r="R796" s="340"/>
      <c r="S796" s="340"/>
      <c r="T796" s="340"/>
      <c r="U796" s="340"/>
      <c r="V796" s="340"/>
      <c r="W796" s="532"/>
      <c r="X796" s="340"/>
      <c r="Y796" s="340"/>
      <c r="Z796" s="340"/>
      <c r="AA796" s="340"/>
      <c r="AB796" s="340"/>
      <c r="AC796" s="340"/>
    </row>
    <row r="797" ht="18.75" customHeight="1">
      <c r="A797" s="340"/>
      <c r="B797" s="340"/>
      <c r="C797" s="340"/>
      <c r="D797" s="340"/>
      <c r="E797" s="340"/>
      <c r="F797" s="489"/>
      <c r="G797" s="489"/>
      <c r="H797" s="340"/>
      <c r="I797" s="340"/>
      <c r="J797" s="340"/>
      <c r="K797" s="340"/>
      <c r="L797" s="340"/>
      <c r="M797" s="340"/>
      <c r="N797" s="340"/>
      <c r="O797" s="340"/>
      <c r="P797" s="340"/>
      <c r="Q797" s="340"/>
      <c r="R797" s="340"/>
      <c r="S797" s="340"/>
      <c r="T797" s="340"/>
      <c r="U797" s="340"/>
      <c r="V797" s="340"/>
      <c r="W797" s="532"/>
      <c r="X797" s="340"/>
      <c r="Y797" s="340"/>
      <c r="Z797" s="340"/>
      <c r="AA797" s="340"/>
      <c r="AB797" s="340"/>
      <c r="AC797" s="340"/>
    </row>
    <row r="798" ht="18.75" customHeight="1">
      <c r="A798" s="340"/>
      <c r="B798" s="340"/>
      <c r="C798" s="340"/>
      <c r="D798" s="340"/>
      <c r="E798" s="340"/>
      <c r="F798" s="489"/>
      <c r="G798" s="489"/>
      <c r="H798" s="340"/>
      <c r="I798" s="340"/>
      <c r="J798" s="340"/>
      <c r="K798" s="340"/>
      <c r="L798" s="340"/>
      <c r="M798" s="340"/>
      <c r="N798" s="340"/>
      <c r="O798" s="340"/>
      <c r="P798" s="340"/>
      <c r="Q798" s="340"/>
      <c r="R798" s="340"/>
      <c r="S798" s="340"/>
      <c r="T798" s="340"/>
      <c r="U798" s="340"/>
      <c r="V798" s="340"/>
      <c r="W798" s="532"/>
      <c r="X798" s="340"/>
      <c r="Y798" s="340"/>
      <c r="Z798" s="340"/>
      <c r="AA798" s="340"/>
      <c r="AB798" s="340"/>
      <c r="AC798" s="340"/>
    </row>
    <row r="799" ht="18.75" customHeight="1">
      <c r="A799" s="340"/>
      <c r="B799" s="340"/>
      <c r="C799" s="340"/>
      <c r="D799" s="340"/>
      <c r="E799" s="340"/>
      <c r="F799" s="489"/>
      <c r="G799" s="489"/>
      <c r="H799" s="340"/>
      <c r="I799" s="340"/>
      <c r="J799" s="340"/>
      <c r="K799" s="340"/>
      <c r="L799" s="340"/>
      <c r="M799" s="340"/>
      <c r="N799" s="340"/>
      <c r="O799" s="340"/>
      <c r="P799" s="340"/>
      <c r="Q799" s="340"/>
      <c r="R799" s="340"/>
      <c r="S799" s="340"/>
      <c r="T799" s="340"/>
      <c r="U799" s="340"/>
      <c r="V799" s="340"/>
      <c r="W799" s="532"/>
      <c r="X799" s="340"/>
      <c r="Y799" s="340"/>
      <c r="Z799" s="340"/>
      <c r="AA799" s="340"/>
      <c r="AB799" s="340"/>
      <c r="AC799" s="340"/>
    </row>
    <row r="800" ht="18.75" customHeight="1">
      <c r="A800" s="340"/>
      <c r="B800" s="340"/>
      <c r="C800" s="340"/>
      <c r="D800" s="340"/>
      <c r="E800" s="340"/>
      <c r="F800" s="489"/>
      <c r="G800" s="489"/>
      <c r="H800" s="340"/>
      <c r="I800" s="340"/>
      <c r="J800" s="340"/>
      <c r="K800" s="340"/>
      <c r="L800" s="340"/>
      <c r="M800" s="340"/>
      <c r="N800" s="340"/>
      <c r="O800" s="340"/>
      <c r="P800" s="340"/>
      <c r="Q800" s="340"/>
      <c r="R800" s="340"/>
      <c r="S800" s="340"/>
      <c r="T800" s="340"/>
      <c r="U800" s="340"/>
      <c r="V800" s="340"/>
      <c r="W800" s="532"/>
      <c r="X800" s="340"/>
      <c r="Y800" s="340"/>
      <c r="Z800" s="340"/>
      <c r="AA800" s="340"/>
      <c r="AB800" s="340"/>
      <c r="AC800" s="340"/>
    </row>
    <row r="801" ht="18.75" customHeight="1">
      <c r="A801" s="340"/>
      <c r="B801" s="340"/>
      <c r="C801" s="340"/>
      <c r="D801" s="340"/>
      <c r="E801" s="340"/>
      <c r="F801" s="489"/>
      <c r="G801" s="489"/>
      <c r="H801" s="340"/>
      <c r="I801" s="340"/>
      <c r="J801" s="340"/>
      <c r="K801" s="340"/>
      <c r="L801" s="340"/>
      <c r="M801" s="340"/>
      <c r="N801" s="340"/>
      <c r="O801" s="340"/>
      <c r="P801" s="340"/>
      <c r="Q801" s="340"/>
      <c r="R801" s="340"/>
      <c r="S801" s="340"/>
      <c r="T801" s="340"/>
      <c r="U801" s="340"/>
      <c r="V801" s="340"/>
      <c r="W801" s="532"/>
      <c r="X801" s="340"/>
      <c r="Y801" s="340"/>
      <c r="Z801" s="340"/>
      <c r="AA801" s="340"/>
      <c r="AB801" s="340"/>
      <c r="AC801" s="340"/>
    </row>
    <row r="802" ht="18.75" customHeight="1">
      <c r="A802" s="340"/>
      <c r="B802" s="340"/>
      <c r="C802" s="340"/>
      <c r="D802" s="340"/>
      <c r="E802" s="340"/>
      <c r="F802" s="489"/>
      <c r="G802" s="489"/>
      <c r="H802" s="340"/>
      <c r="I802" s="340"/>
      <c r="J802" s="340"/>
      <c r="K802" s="340"/>
      <c r="L802" s="340"/>
      <c r="M802" s="340"/>
      <c r="N802" s="340"/>
      <c r="O802" s="340"/>
      <c r="P802" s="340"/>
      <c r="Q802" s="340"/>
      <c r="R802" s="340"/>
      <c r="S802" s="340"/>
      <c r="T802" s="340"/>
      <c r="U802" s="340"/>
      <c r="V802" s="340"/>
      <c r="W802" s="532"/>
      <c r="X802" s="340"/>
      <c r="Y802" s="340"/>
      <c r="Z802" s="340"/>
      <c r="AA802" s="340"/>
      <c r="AB802" s="340"/>
      <c r="AC802" s="340"/>
    </row>
    <row r="803" ht="18.75" customHeight="1">
      <c r="A803" s="340"/>
      <c r="B803" s="340"/>
      <c r="C803" s="340"/>
      <c r="D803" s="340"/>
      <c r="E803" s="340"/>
      <c r="F803" s="489"/>
      <c r="G803" s="489"/>
      <c r="H803" s="340"/>
      <c r="I803" s="340"/>
      <c r="J803" s="340"/>
      <c r="K803" s="340"/>
      <c r="L803" s="340"/>
      <c r="M803" s="340"/>
      <c r="N803" s="340"/>
      <c r="O803" s="340"/>
      <c r="P803" s="340"/>
      <c r="Q803" s="340"/>
      <c r="R803" s="340"/>
      <c r="S803" s="340"/>
      <c r="T803" s="340"/>
      <c r="U803" s="340"/>
      <c r="V803" s="340"/>
      <c r="W803" s="532"/>
      <c r="X803" s="340"/>
      <c r="Y803" s="340"/>
      <c r="Z803" s="340"/>
      <c r="AA803" s="340"/>
      <c r="AB803" s="340"/>
      <c r="AC803" s="340"/>
    </row>
    <row r="804" ht="18.75" customHeight="1">
      <c r="A804" s="340"/>
      <c r="B804" s="340"/>
      <c r="C804" s="340"/>
      <c r="D804" s="340"/>
      <c r="E804" s="340"/>
      <c r="F804" s="489"/>
      <c r="G804" s="489"/>
      <c r="H804" s="340"/>
      <c r="I804" s="340"/>
      <c r="J804" s="340"/>
      <c r="K804" s="340"/>
      <c r="L804" s="340"/>
      <c r="M804" s="340"/>
      <c r="N804" s="340"/>
      <c r="O804" s="340"/>
      <c r="P804" s="340"/>
      <c r="Q804" s="340"/>
      <c r="R804" s="340"/>
      <c r="S804" s="340"/>
      <c r="T804" s="340"/>
      <c r="U804" s="340"/>
      <c r="V804" s="340"/>
      <c r="W804" s="532"/>
      <c r="X804" s="340"/>
      <c r="Y804" s="340"/>
      <c r="Z804" s="340"/>
      <c r="AA804" s="340"/>
      <c r="AB804" s="340"/>
      <c r="AC804" s="340"/>
    </row>
    <row r="805" ht="18.75" customHeight="1">
      <c r="A805" s="340"/>
      <c r="B805" s="340"/>
      <c r="C805" s="340"/>
      <c r="D805" s="340"/>
      <c r="E805" s="340"/>
      <c r="F805" s="489"/>
      <c r="G805" s="489"/>
      <c r="H805" s="340"/>
      <c r="I805" s="340"/>
      <c r="J805" s="340"/>
      <c r="K805" s="340"/>
      <c r="L805" s="340"/>
      <c r="M805" s="340"/>
      <c r="N805" s="340"/>
      <c r="O805" s="340"/>
      <c r="P805" s="340"/>
      <c r="Q805" s="340"/>
      <c r="R805" s="340"/>
      <c r="S805" s="340"/>
      <c r="T805" s="340"/>
      <c r="U805" s="340"/>
      <c r="V805" s="340"/>
      <c r="W805" s="532"/>
      <c r="X805" s="340"/>
      <c r="Y805" s="340"/>
      <c r="Z805" s="340"/>
      <c r="AA805" s="340"/>
      <c r="AB805" s="340"/>
      <c r="AC805" s="340"/>
    </row>
    <row r="806" ht="18.75" customHeight="1">
      <c r="A806" s="340"/>
      <c r="B806" s="340"/>
      <c r="C806" s="340"/>
      <c r="D806" s="340"/>
      <c r="E806" s="340"/>
      <c r="F806" s="489"/>
      <c r="G806" s="489"/>
      <c r="H806" s="340"/>
      <c r="I806" s="340"/>
      <c r="J806" s="340"/>
      <c r="K806" s="340"/>
      <c r="L806" s="340"/>
      <c r="M806" s="340"/>
      <c r="N806" s="340"/>
      <c r="O806" s="340"/>
      <c r="P806" s="340"/>
      <c r="Q806" s="340"/>
      <c r="R806" s="340"/>
      <c r="S806" s="340"/>
      <c r="T806" s="340"/>
      <c r="U806" s="340"/>
      <c r="V806" s="340"/>
      <c r="W806" s="532"/>
      <c r="X806" s="340"/>
      <c r="Y806" s="340"/>
      <c r="Z806" s="340"/>
      <c r="AA806" s="340"/>
      <c r="AB806" s="340"/>
      <c r="AC806" s="340"/>
    </row>
    <row r="807" ht="18.75" customHeight="1">
      <c r="A807" s="340"/>
      <c r="B807" s="340"/>
      <c r="C807" s="340"/>
      <c r="D807" s="340"/>
      <c r="E807" s="340"/>
      <c r="F807" s="489"/>
      <c r="G807" s="489"/>
      <c r="H807" s="340"/>
      <c r="I807" s="340"/>
      <c r="J807" s="340"/>
      <c r="K807" s="340"/>
      <c r="L807" s="340"/>
      <c r="M807" s="340"/>
      <c r="N807" s="340"/>
      <c r="O807" s="340"/>
      <c r="P807" s="340"/>
      <c r="Q807" s="340"/>
      <c r="R807" s="340"/>
      <c r="S807" s="340"/>
      <c r="T807" s="340"/>
      <c r="U807" s="340"/>
      <c r="V807" s="340"/>
      <c r="W807" s="532"/>
      <c r="X807" s="340"/>
      <c r="Y807" s="340"/>
      <c r="Z807" s="340"/>
      <c r="AA807" s="340"/>
      <c r="AB807" s="340"/>
      <c r="AC807" s="340"/>
    </row>
    <row r="808" ht="18.75" customHeight="1">
      <c r="A808" s="340"/>
      <c r="B808" s="340"/>
      <c r="C808" s="340"/>
      <c r="D808" s="340"/>
      <c r="E808" s="340"/>
      <c r="F808" s="489"/>
      <c r="G808" s="489"/>
      <c r="H808" s="340"/>
      <c r="I808" s="340"/>
      <c r="J808" s="340"/>
      <c r="K808" s="340"/>
      <c r="L808" s="340"/>
      <c r="M808" s="340"/>
      <c r="N808" s="340"/>
      <c r="O808" s="340"/>
      <c r="P808" s="340"/>
      <c r="Q808" s="340"/>
      <c r="R808" s="340"/>
      <c r="S808" s="340"/>
      <c r="T808" s="340"/>
      <c r="U808" s="340"/>
      <c r="V808" s="340"/>
      <c r="W808" s="532"/>
      <c r="X808" s="340"/>
      <c r="Y808" s="340"/>
      <c r="Z808" s="340"/>
      <c r="AA808" s="340"/>
      <c r="AB808" s="340"/>
      <c r="AC808" s="340"/>
    </row>
    <row r="809" ht="18.75" customHeight="1">
      <c r="A809" s="340"/>
      <c r="B809" s="340"/>
      <c r="C809" s="340"/>
      <c r="D809" s="340"/>
      <c r="E809" s="340"/>
      <c r="F809" s="489"/>
      <c r="G809" s="489"/>
      <c r="H809" s="340"/>
      <c r="I809" s="340"/>
      <c r="J809" s="340"/>
      <c r="K809" s="340"/>
      <c r="L809" s="340"/>
      <c r="M809" s="340"/>
      <c r="N809" s="340"/>
      <c r="O809" s="340"/>
      <c r="P809" s="340"/>
      <c r="Q809" s="340"/>
      <c r="R809" s="340"/>
      <c r="S809" s="340"/>
      <c r="T809" s="340"/>
      <c r="U809" s="340"/>
      <c r="V809" s="340"/>
      <c r="W809" s="532"/>
      <c r="X809" s="340"/>
      <c r="Y809" s="340"/>
      <c r="Z809" s="340"/>
      <c r="AA809" s="340"/>
      <c r="AB809" s="340"/>
      <c r="AC809" s="340"/>
    </row>
    <row r="810" ht="18.75" customHeight="1">
      <c r="A810" s="340"/>
      <c r="B810" s="340"/>
      <c r="C810" s="340"/>
      <c r="D810" s="340"/>
      <c r="E810" s="340"/>
      <c r="F810" s="489"/>
      <c r="G810" s="489"/>
      <c r="H810" s="340"/>
      <c r="I810" s="340"/>
      <c r="J810" s="340"/>
      <c r="K810" s="340"/>
      <c r="L810" s="340"/>
      <c r="M810" s="340"/>
      <c r="N810" s="340"/>
      <c r="O810" s="340"/>
      <c r="P810" s="340"/>
      <c r="Q810" s="340"/>
      <c r="R810" s="340"/>
      <c r="S810" s="340"/>
      <c r="T810" s="340"/>
      <c r="U810" s="340"/>
      <c r="V810" s="340"/>
      <c r="W810" s="532"/>
      <c r="X810" s="340"/>
      <c r="Y810" s="340"/>
      <c r="Z810" s="340"/>
      <c r="AA810" s="340"/>
      <c r="AB810" s="340"/>
      <c r="AC810" s="340"/>
    </row>
    <row r="811" ht="18.75" customHeight="1">
      <c r="A811" s="340"/>
      <c r="B811" s="340"/>
      <c r="C811" s="340"/>
      <c r="D811" s="340"/>
      <c r="E811" s="340"/>
      <c r="F811" s="489"/>
      <c r="G811" s="489"/>
      <c r="H811" s="340"/>
      <c r="I811" s="340"/>
      <c r="J811" s="340"/>
      <c r="K811" s="340"/>
      <c r="L811" s="340"/>
      <c r="M811" s="340"/>
      <c r="N811" s="340"/>
      <c r="O811" s="340"/>
      <c r="P811" s="340"/>
      <c r="Q811" s="340"/>
      <c r="R811" s="340"/>
      <c r="S811" s="340"/>
      <c r="T811" s="340"/>
      <c r="U811" s="340"/>
      <c r="V811" s="340"/>
      <c r="W811" s="532"/>
      <c r="X811" s="340"/>
      <c r="Y811" s="340"/>
      <c r="Z811" s="340"/>
      <c r="AA811" s="340"/>
      <c r="AB811" s="340"/>
      <c r="AC811" s="340"/>
    </row>
    <row r="812" ht="18.75" customHeight="1">
      <c r="A812" s="340"/>
      <c r="B812" s="340"/>
      <c r="C812" s="340"/>
      <c r="D812" s="340"/>
      <c r="E812" s="340"/>
      <c r="F812" s="489"/>
      <c r="G812" s="489"/>
      <c r="H812" s="340"/>
      <c r="I812" s="340"/>
      <c r="J812" s="340"/>
      <c r="K812" s="340"/>
      <c r="L812" s="340"/>
      <c r="M812" s="340"/>
      <c r="N812" s="340"/>
      <c r="O812" s="340"/>
      <c r="P812" s="340"/>
      <c r="Q812" s="340"/>
      <c r="R812" s="340"/>
      <c r="S812" s="340"/>
      <c r="T812" s="340"/>
      <c r="U812" s="340"/>
      <c r="V812" s="340"/>
      <c r="W812" s="532"/>
      <c r="X812" s="340"/>
      <c r="Y812" s="340"/>
      <c r="Z812" s="340"/>
      <c r="AA812" s="340"/>
      <c r="AB812" s="340"/>
      <c r="AC812" s="340"/>
    </row>
    <row r="813" ht="18.75" customHeight="1">
      <c r="A813" s="340"/>
      <c r="B813" s="340"/>
      <c r="C813" s="340"/>
      <c r="D813" s="340"/>
      <c r="E813" s="340"/>
      <c r="F813" s="489"/>
      <c r="G813" s="489"/>
      <c r="H813" s="340"/>
      <c r="I813" s="340"/>
      <c r="J813" s="340"/>
      <c r="K813" s="340"/>
      <c r="L813" s="340"/>
      <c r="M813" s="340"/>
      <c r="N813" s="340"/>
      <c r="O813" s="340"/>
      <c r="P813" s="340"/>
      <c r="Q813" s="340"/>
      <c r="R813" s="340"/>
      <c r="S813" s="340"/>
      <c r="T813" s="340"/>
      <c r="U813" s="340"/>
      <c r="V813" s="340"/>
      <c r="W813" s="532"/>
      <c r="X813" s="340"/>
      <c r="Y813" s="340"/>
      <c r="Z813" s="340"/>
      <c r="AA813" s="340"/>
      <c r="AB813" s="340"/>
      <c r="AC813" s="340"/>
    </row>
    <row r="814" ht="18.75" customHeight="1">
      <c r="A814" s="340"/>
      <c r="B814" s="340"/>
      <c r="C814" s="340"/>
      <c r="D814" s="340"/>
      <c r="E814" s="340"/>
      <c r="F814" s="489"/>
      <c r="G814" s="489"/>
      <c r="H814" s="340"/>
      <c r="I814" s="340"/>
      <c r="J814" s="340"/>
      <c r="K814" s="340"/>
      <c r="L814" s="340"/>
      <c r="M814" s="340"/>
      <c r="N814" s="340"/>
      <c r="O814" s="340"/>
      <c r="P814" s="340"/>
      <c r="Q814" s="340"/>
      <c r="R814" s="340"/>
      <c r="S814" s="340"/>
      <c r="T814" s="340"/>
      <c r="U814" s="340"/>
      <c r="V814" s="340"/>
      <c r="W814" s="532"/>
      <c r="X814" s="340"/>
      <c r="Y814" s="340"/>
      <c r="Z814" s="340"/>
      <c r="AA814" s="340"/>
      <c r="AB814" s="340"/>
      <c r="AC814" s="340"/>
    </row>
    <row r="815" ht="18.75" customHeight="1">
      <c r="A815" s="340"/>
      <c r="B815" s="340"/>
      <c r="C815" s="340"/>
      <c r="D815" s="340"/>
      <c r="E815" s="340"/>
      <c r="F815" s="489"/>
      <c r="G815" s="489"/>
      <c r="H815" s="340"/>
      <c r="I815" s="340"/>
      <c r="J815" s="340"/>
      <c r="K815" s="340"/>
      <c r="L815" s="340"/>
      <c r="M815" s="340"/>
      <c r="N815" s="340"/>
      <c r="O815" s="340"/>
      <c r="P815" s="340"/>
      <c r="Q815" s="340"/>
      <c r="R815" s="340"/>
      <c r="S815" s="340"/>
      <c r="T815" s="340"/>
      <c r="U815" s="340"/>
      <c r="V815" s="340"/>
      <c r="W815" s="532"/>
      <c r="X815" s="340"/>
      <c r="Y815" s="340"/>
      <c r="Z815" s="340"/>
      <c r="AA815" s="340"/>
      <c r="AB815" s="340"/>
      <c r="AC815" s="340"/>
    </row>
    <row r="816" ht="18.75" customHeight="1">
      <c r="A816" s="340"/>
      <c r="B816" s="340"/>
      <c r="C816" s="340"/>
      <c r="D816" s="340"/>
      <c r="E816" s="340"/>
      <c r="F816" s="489"/>
      <c r="G816" s="489"/>
      <c r="H816" s="340"/>
      <c r="I816" s="340"/>
      <c r="J816" s="340"/>
      <c r="K816" s="340"/>
      <c r="L816" s="340"/>
      <c r="M816" s="340"/>
      <c r="N816" s="340"/>
      <c r="O816" s="340"/>
      <c r="P816" s="340"/>
      <c r="Q816" s="340"/>
      <c r="R816" s="340"/>
      <c r="S816" s="340"/>
      <c r="T816" s="340"/>
      <c r="U816" s="340"/>
      <c r="V816" s="340"/>
      <c r="W816" s="532"/>
      <c r="X816" s="340"/>
      <c r="Y816" s="340"/>
      <c r="Z816" s="340"/>
      <c r="AA816" s="340"/>
      <c r="AB816" s="340"/>
      <c r="AC816" s="340"/>
    </row>
    <row r="817" ht="18.75" customHeight="1">
      <c r="A817" s="340"/>
      <c r="B817" s="340"/>
      <c r="C817" s="340"/>
      <c r="D817" s="340"/>
      <c r="E817" s="340"/>
      <c r="F817" s="489"/>
      <c r="G817" s="489"/>
      <c r="H817" s="340"/>
      <c r="I817" s="340"/>
      <c r="J817" s="340"/>
      <c r="K817" s="340"/>
      <c r="L817" s="340"/>
      <c r="M817" s="340"/>
      <c r="N817" s="340"/>
      <c r="O817" s="340"/>
      <c r="P817" s="340"/>
      <c r="Q817" s="340"/>
      <c r="R817" s="340"/>
      <c r="S817" s="340"/>
      <c r="T817" s="340"/>
      <c r="U817" s="340"/>
      <c r="V817" s="340"/>
      <c r="W817" s="532"/>
      <c r="X817" s="340"/>
      <c r="Y817" s="340"/>
      <c r="Z817" s="340"/>
      <c r="AA817" s="340"/>
      <c r="AB817" s="340"/>
      <c r="AC817" s="340"/>
    </row>
    <row r="818" ht="18.75" customHeight="1">
      <c r="A818" s="340"/>
      <c r="B818" s="340"/>
      <c r="C818" s="340"/>
      <c r="D818" s="340"/>
      <c r="E818" s="340"/>
      <c r="F818" s="489"/>
      <c r="G818" s="489"/>
      <c r="H818" s="340"/>
      <c r="I818" s="340"/>
      <c r="J818" s="340"/>
      <c r="K818" s="340"/>
      <c r="L818" s="340"/>
      <c r="M818" s="340"/>
      <c r="N818" s="340"/>
      <c r="O818" s="340"/>
      <c r="P818" s="340"/>
      <c r="Q818" s="340"/>
      <c r="R818" s="340"/>
      <c r="S818" s="340"/>
      <c r="T818" s="340"/>
      <c r="U818" s="340"/>
      <c r="V818" s="340"/>
      <c r="W818" s="532"/>
      <c r="X818" s="340"/>
      <c r="Y818" s="340"/>
      <c r="Z818" s="340"/>
      <c r="AA818" s="340"/>
      <c r="AB818" s="340"/>
      <c r="AC818" s="340"/>
    </row>
    <row r="819" ht="18.75" customHeight="1">
      <c r="A819" s="340"/>
      <c r="B819" s="340"/>
      <c r="C819" s="340"/>
      <c r="D819" s="340"/>
      <c r="E819" s="340"/>
      <c r="F819" s="489"/>
      <c r="G819" s="489"/>
      <c r="H819" s="340"/>
      <c r="I819" s="340"/>
      <c r="J819" s="340"/>
      <c r="K819" s="340"/>
      <c r="L819" s="340"/>
      <c r="M819" s="340"/>
      <c r="N819" s="340"/>
      <c r="O819" s="340"/>
      <c r="P819" s="340"/>
      <c r="Q819" s="340"/>
      <c r="R819" s="340"/>
      <c r="S819" s="340"/>
      <c r="T819" s="340"/>
      <c r="U819" s="340"/>
      <c r="V819" s="340"/>
      <c r="W819" s="532"/>
      <c r="X819" s="340"/>
      <c r="Y819" s="340"/>
      <c r="Z819" s="340"/>
      <c r="AA819" s="340"/>
      <c r="AB819" s="340"/>
      <c r="AC819" s="340"/>
    </row>
    <row r="820" ht="18.75" customHeight="1">
      <c r="A820" s="340"/>
      <c r="B820" s="340"/>
      <c r="C820" s="340"/>
      <c r="D820" s="340"/>
      <c r="E820" s="340"/>
      <c r="F820" s="489"/>
      <c r="G820" s="489"/>
      <c r="H820" s="340"/>
      <c r="I820" s="340"/>
      <c r="J820" s="340"/>
      <c r="K820" s="340"/>
      <c r="L820" s="340"/>
      <c r="M820" s="340"/>
      <c r="N820" s="340"/>
      <c r="O820" s="340"/>
      <c r="P820" s="340"/>
      <c r="Q820" s="340"/>
      <c r="R820" s="340"/>
      <c r="S820" s="340"/>
      <c r="T820" s="340"/>
      <c r="U820" s="340"/>
      <c r="V820" s="340"/>
      <c r="W820" s="532"/>
      <c r="X820" s="340"/>
      <c r="Y820" s="340"/>
      <c r="Z820" s="340"/>
      <c r="AA820" s="340"/>
      <c r="AB820" s="340"/>
      <c r="AC820" s="340"/>
    </row>
    <row r="821" ht="18.75" customHeight="1">
      <c r="A821" s="340"/>
      <c r="B821" s="340"/>
      <c r="C821" s="340"/>
      <c r="D821" s="340"/>
      <c r="E821" s="340"/>
      <c r="F821" s="489"/>
      <c r="G821" s="489"/>
      <c r="H821" s="340"/>
      <c r="I821" s="340"/>
      <c r="J821" s="340"/>
      <c r="K821" s="340"/>
      <c r="L821" s="340"/>
      <c r="M821" s="340"/>
      <c r="N821" s="340"/>
      <c r="O821" s="340"/>
      <c r="P821" s="340"/>
      <c r="Q821" s="340"/>
      <c r="R821" s="340"/>
      <c r="S821" s="340"/>
      <c r="T821" s="340"/>
      <c r="U821" s="340"/>
      <c r="V821" s="340"/>
      <c r="W821" s="532"/>
      <c r="X821" s="340"/>
      <c r="Y821" s="340"/>
      <c r="Z821" s="340"/>
      <c r="AA821" s="340"/>
      <c r="AB821" s="340"/>
      <c r="AC821" s="340"/>
    </row>
    <row r="822" ht="18.75" customHeight="1">
      <c r="A822" s="340"/>
      <c r="B822" s="340"/>
      <c r="C822" s="340"/>
      <c r="D822" s="340"/>
      <c r="E822" s="340"/>
      <c r="F822" s="489"/>
      <c r="G822" s="489"/>
      <c r="H822" s="340"/>
      <c r="I822" s="340"/>
      <c r="J822" s="340"/>
      <c r="K822" s="340"/>
      <c r="L822" s="340"/>
      <c r="M822" s="340"/>
      <c r="N822" s="340"/>
      <c r="O822" s="340"/>
      <c r="P822" s="340"/>
      <c r="Q822" s="340"/>
      <c r="R822" s="340"/>
      <c r="S822" s="340"/>
      <c r="T822" s="340"/>
      <c r="U822" s="340"/>
      <c r="V822" s="340"/>
      <c r="W822" s="532"/>
      <c r="X822" s="340"/>
      <c r="Y822" s="340"/>
      <c r="Z822" s="340"/>
      <c r="AA822" s="340"/>
      <c r="AB822" s="340"/>
      <c r="AC822" s="340"/>
    </row>
    <row r="823" ht="18.75" customHeight="1">
      <c r="A823" s="340"/>
      <c r="B823" s="340"/>
      <c r="C823" s="340"/>
      <c r="D823" s="340"/>
      <c r="E823" s="340"/>
      <c r="F823" s="489"/>
      <c r="G823" s="489"/>
      <c r="H823" s="340"/>
      <c r="I823" s="340"/>
      <c r="J823" s="340"/>
      <c r="K823" s="340"/>
      <c r="L823" s="340"/>
      <c r="M823" s="340"/>
      <c r="N823" s="340"/>
      <c r="O823" s="340"/>
      <c r="P823" s="340"/>
      <c r="Q823" s="340"/>
      <c r="R823" s="340"/>
      <c r="S823" s="340"/>
      <c r="T823" s="340"/>
      <c r="U823" s="340"/>
      <c r="V823" s="340"/>
      <c r="W823" s="532"/>
      <c r="X823" s="340"/>
      <c r="Y823" s="340"/>
      <c r="Z823" s="340"/>
      <c r="AA823" s="340"/>
      <c r="AB823" s="340"/>
      <c r="AC823" s="340"/>
    </row>
    <row r="824" ht="18.75" customHeight="1">
      <c r="A824" s="340"/>
      <c r="B824" s="340"/>
      <c r="C824" s="340"/>
      <c r="D824" s="340"/>
      <c r="E824" s="340"/>
      <c r="F824" s="489"/>
      <c r="G824" s="489"/>
      <c r="H824" s="340"/>
      <c r="I824" s="340"/>
      <c r="J824" s="340"/>
      <c r="K824" s="340"/>
      <c r="L824" s="340"/>
      <c r="M824" s="340"/>
      <c r="N824" s="340"/>
      <c r="O824" s="340"/>
      <c r="P824" s="340"/>
      <c r="Q824" s="340"/>
      <c r="R824" s="340"/>
      <c r="S824" s="340"/>
      <c r="T824" s="340"/>
      <c r="U824" s="340"/>
      <c r="V824" s="340"/>
      <c r="W824" s="532"/>
      <c r="X824" s="340"/>
      <c r="Y824" s="340"/>
      <c r="Z824" s="340"/>
      <c r="AA824" s="340"/>
      <c r="AB824" s="340"/>
      <c r="AC824" s="340"/>
    </row>
    <row r="825" ht="18.75" customHeight="1">
      <c r="A825" s="340"/>
      <c r="B825" s="340"/>
      <c r="C825" s="340"/>
      <c r="D825" s="340"/>
      <c r="E825" s="340"/>
      <c r="F825" s="489"/>
      <c r="G825" s="489"/>
      <c r="H825" s="340"/>
      <c r="I825" s="340"/>
      <c r="J825" s="340"/>
      <c r="K825" s="340"/>
      <c r="L825" s="340"/>
      <c r="M825" s="340"/>
      <c r="N825" s="340"/>
      <c r="O825" s="340"/>
      <c r="P825" s="340"/>
      <c r="Q825" s="340"/>
      <c r="R825" s="340"/>
      <c r="S825" s="340"/>
      <c r="T825" s="340"/>
      <c r="U825" s="340"/>
      <c r="V825" s="340"/>
      <c r="W825" s="532"/>
      <c r="X825" s="340"/>
      <c r="Y825" s="340"/>
      <c r="Z825" s="340"/>
      <c r="AA825" s="340"/>
      <c r="AB825" s="340"/>
      <c r="AC825" s="340"/>
    </row>
    <row r="826" ht="18.75" customHeight="1">
      <c r="A826" s="340"/>
      <c r="B826" s="340"/>
      <c r="C826" s="340"/>
      <c r="D826" s="340"/>
      <c r="E826" s="340"/>
      <c r="F826" s="489"/>
      <c r="G826" s="489"/>
      <c r="H826" s="340"/>
      <c r="I826" s="340"/>
      <c r="J826" s="340"/>
      <c r="K826" s="340"/>
      <c r="L826" s="340"/>
      <c r="M826" s="340"/>
      <c r="N826" s="340"/>
      <c r="O826" s="340"/>
      <c r="P826" s="340"/>
      <c r="Q826" s="340"/>
      <c r="R826" s="340"/>
      <c r="S826" s="340"/>
      <c r="T826" s="340"/>
      <c r="U826" s="340"/>
      <c r="V826" s="340"/>
      <c r="W826" s="532"/>
      <c r="X826" s="340"/>
      <c r="Y826" s="340"/>
      <c r="Z826" s="340"/>
      <c r="AA826" s="340"/>
      <c r="AB826" s="340"/>
      <c r="AC826" s="340"/>
    </row>
    <row r="827" ht="18.75" customHeight="1">
      <c r="A827" s="340"/>
      <c r="B827" s="340"/>
      <c r="C827" s="340"/>
      <c r="D827" s="340"/>
      <c r="E827" s="340"/>
      <c r="F827" s="489"/>
      <c r="G827" s="489"/>
      <c r="H827" s="340"/>
      <c r="I827" s="340"/>
      <c r="J827" s="340"/>
      <c r="K827" s="340"/>
      <c r="L827" s="340"/>
      <c r="M827" s="340"/>
      <c r="N827" s="340"/>
      <c r="O827" s="340"/>
      <c r="P827" s="340"/>
      <c r="Q827" s="340"/>
      <c r="R827" s="340"/>
      <c r="S827" s="340"/>
      <c r="T827" s="340"/>
      <c r="U827" s="340"/>
      <c r="V827" s="340"/>
      <c r="W827" s="532"/>
      <c r="X827" s="340"/>
      <c r="Y827" s="340"/>
      <c r="Z827" s="340"/>
      <c r="AA827" s="340"/>
      <c r="AB827" s="340"/>
      <c r="AC827" s="340"/>
    </row>
    <row r="828" ht="18.75" customHeight="1">
      <c r="A828" s="340"/>
      <c r="B828" s="340"/>
      <c r="C828" s="340"/>
      <c r="D828" s="340"/>
      <c r="E828" s="340"/>
      <c r="F828" s="489"/>
      <c r="G828" s="489"/>
      <c r="H828" s="340"/>
      <c r="I828" s="340"/>
      <c r="J828" s="340"/>
      <c r="K828" s="340"/>
      <c r="L828" s="340"/>
      <c r="M828" s="340"/>
      <c r="N828" s="340"/>
      <c r="O828" s="340"/>
      <c r="P828" s="340"/>
      <c r="Q828" s="340"/>
      <c r="R828" s="340"/>
      <c r="S828" s="340"/>
      <c r="T828" s="340"/>
      <c r="U828" s="340"/>
      <c r="V828" s="340"/>
      <c r="W828" s="532"/>
      <c r="X828" s="340"/>
      <c r="Y828" s="340"/>
      <c r="Z828" s="340"/>
      <c r="AA828" s="340"/>
      <c r="AB828" s="340"/>
      <c r="AC828" s="340"/>
    </row>
    <row r="829" ht="18.75" customHeight="1">
      <c r="A829" s="340"/>
      <c r="B829" s="340"/>
      <c r="C829" s="340"/>
      <c r="D829" s="340"/>
      <c r="E829" s="340"/>
      <c r="F829" s="489"/>
      <c r="G829" s="489"/>
      <c r="H829" s="340"/>
      <c r="I829" s="340"/>
      <c r="J829" s="340"/>
      <c r="K829" s="340"/>
      <c r="L829" s="340"/>
      <c r="M829" s="340"/>
      <c r="N829" s="340"/>
      <c r="O829" s="340"/>
      <c r="P829" s="340"/>
      <c r="Q829" s="340"/>
      <c r="R829" s="340"/>
      <c r="S829" s="340"/>
      <c r="T829" s="340"/>
      <c r="U829" s="340"/>
      <c r="V829" s="340"/>
      <c r="W829" s="532"/>
      <c r="X829" s="340"/>
      <c r="Y829" s="340"/>
      <c r="Z829" s="340"/>
      <c r="AA829" s="340"/>
      <c r="AB829" s="340"/>
      <c r="AC829" s="340"/>
    </row>
    <row r="830" ht="18.75" customHeight="1">
      <c r="A830" s="340"/>
      <c r="B830" s="340"/>
      <c r="C830" s="340"/>
      <c r="D830" s="340"/>
      <c r="E830" s="340"/>
      <c r="F830" s="489"/>
      <c r="G830" s="489"/>
      <c r="H830" s="340"/>
      <c r="I830" s="340"/>
      <c r="J830" s="340"/>
      <c r="K830" s="340"/>
      <c r="L830" s="340"/>
      <c r="M830" s="340"/>
      <c r="N830" s="340"/>
      <c r="O830" s="340"/>
      <c r="P830" s="340"/>
      <c r="Q830" s="340"/>
      <c r="R830" s="340"/>
      <c r="S830" s="340"/>
      <c r="T830" s="340"/>
      <c r="U830" s="340"/>
      <c r="V830" s="340"/>
      <c r="W830" s="532"/>
      <c r="X830" s="340"/>
      <c r="Y830" s="340"/>
      <c r="Z830" s="340"/>
      <c r="AA830" s="340"/>
      <c r="AB830" s="340"/>
      <c r="AC830" s="340"/>
    </row>
    <row r="831" ht="18.75" customHeight="1">
      <c r="A831" s="340"/>
      <c r="B831" s="340"/>
      <c r="C831" s="340"/>
      <c r="D831" s="340"/>
      <c r="E831" s="340"/>
      <c r="F831" s="489"/>
      <c r="G831" s="489"/>
      <c r="H831" s="340"/>
      <c r="I831" s="340"/>
      <c r="J831" s="340"/>
      <c r="K831" s="340"/>
      <c r="L831" s="340"/>
      <c r="M831" s="340"/>
      <c r="N831" s="340"/>
      <c r="O831" s="340"/>
      <c r="P831" s="340"/>
      <c r="Q831" s="340"/>
      <c r="R831" s="340"/>
      <c r="S831" s="340"/>
      <c r="T831" s="340"/>
      <c r="U831" s="340"/>
      <c r="V831" s="340"/>
      <c r="W831" s="532"/>
      <c r="X831" s="340"/>
      <c r="Y831" s="340"/>
      <c r="Z831" s="340"/>
      <c r="AA831" s="340"/>
      <c r="AB831" s="340"/>
      <c r="AC831" s="340"/>
    </row>
    <row r="832" ht="18.75" customHeight="1">
      <c r="A832" s="340"/>
      <c r="B832" s="340"/>
      <c r="C832" s="340"/>
      <c r="D832" s="340"/>
      <c r="E832" s="340"/>
      <c r="F832" s="489"/>
      <c r="G832" s="489"/>
      <c r="H832" s="340"/>
      <c r="I832" s="340"/>
      <c r="J832" s="340"/>
      <c r="K832" s="340"/>
      <c r="L832" s="340"/>
      <c r="M832" s="340"/>
      <c r="N832" s="340"/>
      <c r="O832" s="340"/>
      <c r="P832" s="340"/>
      <c r="Q832" s="340"/>
      <c r="R832" s="340"/>
      <c r="S832" s="340"/>
      <c r="T832" s="340"/>
      <c r="U832" s="340"/>
      <c r="V832" s="340"/>
      <c r="W832" s="532"/>
      <c r="X832" s="340"/>
      <c r="Y832" s="340"/>
      <c r="Z832" s="340"/>
      <c r="AA832" s="340"/>
      <c r="AB832" s="340"/>
      <c r="AC832" s="340"/>
    </row>
    <row r="833" ht="18.75" customHeight="1">
      <c r="A833" s="340"/>
      <c r="B833" s="340"/>
      <c r="C833" s="340"/>
      <c r="D833" s="340"/>
      <c r="E833" s="340"/>
      <c r="F833" s="489"/>
      <c r="G833" s="489"/>
      <c r="H833" s="340"/>
      <c r="I833" s="340"/>
      <c r="J833" s="340"/>
      <c r="K833" s="340"/>
      <c r="L833" s="340"/>
      <c r="M833" s="340"/>
      <c r="N833" s="340"/>
      <c r="O833" s="340"/>
      <c r="P833" s="340"/>
      <c r="Q833" s="340"/>
      <c r="R833" s="340"/>
      <c r="S833" s="340"/>
      <c r="T833" s="340"/>
      <c r="U833" s="340"/>
      <c r="V833" s="340"/>
      <c r="W833" s="532"/>
      <c r="X833" s="340"/>
      <c r="Y833" s="340"/>
      <c r="Z833" s="340"/>
      <c r="AA833" s="340"/>
      <c r="AB833" s="340"/>
      <c r="AC833" s="340"/>
    </row>
    <row r="834" ht="18.75" customHeight="1">
      <c r="A834" s="340"/>
      <c r="B834" s="340"/>
      <c r="C834" s="340"/>
      <c r="D834" s="340"/>
      <c r="E834" s="340"/>
      <c r="F834" s="489"/>
      <c r="G834" s="489"/>
      <c r="H834" s="340"/>
      <c r="I834" s="340"/>
      <c r="J834" s="340"/>
      <c r="K834" s="340"/>
      <c r="L834" s="340"/>
      <c r="M834" s="340"/>
      <c r="N834" s="340"/>
      <c r="O834" s="340"/>
      <c r="P834" s="340"/>
      <c r="Q834" s="340"/>
      <c r="R834" s="340"/>
      <c r="S834" s="340"/>
      <c r="T834" s="340"/>
      <c r="U834" s="340"/>
      <c r="V834" s="340"/>
      <c r="W834" s="532"/>
      <c r="X834" s="340"/>
      <c r="Y834" s="340"/>
      <c r="Z834" s="340"/>
      <c r="AA834" s="340"/>
      <c r="AB834" s="340"/>
      <c r="AC834" s="340"/>
    </row>
    <row r="835" ht="18.75" customHeight="1">
      <c r="A835" s="340"/>
      <c r="B835" s="340"/>
      <c r="C835" s="340"/>
      <c r="D835" s="340"/>
      <c r="E835" s="340"/>
      <c r="F835" s="489"/>
      <c r="G835" s="489"/>
      <c r="H835" s="340"/>
      <c r="I835" s="340"/>
      <c r="J835" s="340"/>
      <c r="K835" s="340"/>
      <c r="L835" s="340"/>
      <c r="M835" s="340"/>
      <c r="N835" s="340"/>
      <c r="O835" s="340"/>
      <c r="P835" s="340"/>
      <c r="Q835" s="340"/>
      <c r="R835" s="340"/>
      <c r="S835" s="340"/>
      <c r="T835" s="340"/>
      <c r="U835" s="340"/>
      <c r="V835" s="340"/>
      <c r="W835" s="532"/>
      <c r="X835" s="340"/>
      <c r="Y835" s="340"/>
      <c r="Z835" s="340"/>
      <c r="AA835" s="340"/>
      <c r="AB835" s="340"/>
      <c r="AC835" s="340"/>
    </row>
    <row r="836" ht="18.75" customHeight="1">
      <c r="A836" s="340"/>
      <c r="B836" s="340"/>
      <c r="C836" s="340"/>
      <c r="D836" s="340"/>
      <c r="E836" s="340"/>
      <c r="F836" s="489"/>
      <c r="G836" s="489"/>
      <c r="H836" s="340"/>
      <c r="I836" s="340"/>
      <c r="J836" s="340"/>
      <c r="K836" s="340"/>
      <c r="L836" s="340"/>
      <c r="M836" s="340"/>
      <c r="N836" s="340"/>
      <c r="O836" s="340"/>
      <c r="P836" s="340"/>
      <c r="Q836" s="340"/>
      <c r="R836" s="340"/>
      <c r="S836" s="340"/>
      <c r="T836" s="340"/>
      <c r="U836" s="340"/>
      <c r="V836" s="340"/>
      <c r="W836" s="532"/>
      <c r="X836" s="340"/>
      <c r="Y836" s="340"/>
      <c r="Z836" s="340"/>
      <c r="AA836" s="340"/>
      <c r="AB836" s="340"/>
      <c r="AC836" s="340"/>
    </row>
    <row r="837" ht="18.75" customHeight="1">
      <c r="A837" s="340"/>
      <c r="B837" s="340"/>
      <c r="C837" s="340"/>
      <c r="D837" s="340"/>
      <c r="E837" s="340"/>
      <c r="F837" s="489"/>
      <c r="G837" s="489"/>
      <c r="H837" s="340"/>
      <c r="I837" s="340"/>
      <c r="J837" s="340"/>
      <c r="K837" s="340"/>
      <c r="L837" s="340"/>
      <c r="M837" s="340"/>
      <c r="N837" s="340"/>
      <c r="O837" s="340"/>
      <c r="P837" s="340"/>
      <c r="Q837" s="340"/>
      <c r="R837" s="340"/>
      <c r="S837" s="340"/>
      <c r="T837" s="340"/>
      <c r="U837" s="340"/>
      <c r="V837" s="340"/>
      <c r="W837" s="532"/>
      <c r="X837" s="340"/>
      <c r="Y837" s="340"/>
      <c r="Z837" s="340"/>
      <c r="AA837" s="340"/>
      <c r="AB837" s="340"/>
      <c r="AC837" s="340"/>
    </row>
    <row r="838" ht="18.75" customHeight="1">
      <c r="A838" s="340"/>
      <c r="B838" s="340"/>
      <c r="C838" s="340"/>
      <c r="D838" s="340"/>
      <c r="E838" s="340"/>
      <c r="F838" s="489"/>
      <c r="G838" s="489"/>
      <c r="H838" s="340"/>
      <c r="I838" s="340"/>
      <c r="J838" s="340"/>
      <c r="K838" s="340"/>
      <c r="L838" s="340"/>
      <c r="M838" s="340"/>
      <c r="N838" s="340"/>
      <c r="O838" s="340"/>
      <c r="P838" s="340"/>
      <c r="Q838" s="340"/>
      <c r="R838" s="340"/>
      <c r="S838" s="340"/>
      <c r="T838" s="340"/>
      <c r="U838" s="340"/>
      <c r="V838" s="340"/>
      <c r="W838" s="532"/>
      <c r="X838" s="340"/>
      <c r="Y838" s="340"/>
      <c r="Z838" s="340"/>
      <c r="AA838" s="340"/>
      <c r="AB838" s="340"/>
      <c r="AC838" s="340"/>
    </row>
    <row r="839" ht="18.75" customHeight="1">
      <c r="A839" s="340"/>
      <c r="B839" s="340"/>
      <c r="C839" s="340"/>
      <c r="D839" s="340"/>
      <c r="E839" s="340"/>
      <c r="F839" s="489"/>
      <c r="G839" s="489"/>
      <c r="H839" s="340"/>
      <c r="I839" s="340"/>
      <c r="J839" s="340"/>
      <c r="K839" s="340"/>
      <c r="L839" s="340"/>
      <c r="M839" s="340"/>
      <c r="N839" s="340"/>
      <c r="O839" s="340"/>
      <c r="P839" s="340"/>
      <c r="Q839" s="340"/>
      <c r="R839" s="340"/>
      <c r="S839" s="340"/>
      <c r="T839" s="340"/>
      <c r="U839" s="340"/>
      <c r="V839" s="340"/>
      <c r="W839" s="532"/>
      <c r="X839" s="340"/>
      <c r="Y839" s="340"/>
      <c r="Z839" s="340"/>
      <c r="AA839" s="340"/>
      <c r="AB839" s="340"/>
      <c r="AC839" s="340"/>
    </row>
    <row r="840" ht="18.75" customHeight="1">
      <c r="A840" s="340"/>
      <c r="B840" s="340"/>
      <c r="C840" s="340"/>
      <c r="D840" s="340"/>
      <c r="E840" s="340"/>
      <c r="F840" s="489"/>
      <c r="G840" s="489"/>
      <c r="H840" s="340"/>
      <c r="I840" s="340"/>
      <c r="J840" s="340"/>
      <c r="K840" s="340"/>
      <c r="L840" s="340"/>
      <c r="M840" s="340"/>
      <c r="N840" s="340"/>
      <c r="O840" s="340"/>
      <c r="P840" s="340"/>
      <c r="Q840" s="340"/>
      <c r="R840" s="340"/>
      <c r="S840" s="340"/>
      <c r="T840" s="340"/>
      <c r="U840" s="340"/>
      <c r="V840" s="340"/>
      <c r="W840" s="532"/>
      <c r="X840" s="340"/>
      <c r="Y840" s="340"/>
      <c r="Z840" s="340"/>
      <c r="AA840" s="340"/>
      <c r="AB840" s="340"/>
      <c r="AC840" s="340"/>
    </row>
    <row r="841" ht="18.75" customHeight="1">
      <c r="A841" s="340"/>
      <c r="B841" s="340"/>
      <c r="C841" s="340"/>
      <c r="D841" s="340"/>
      <c r="E841" s="340"/>
      <c r="F841" s="489"/>
      <c r="G841" s="489"/>
      <c r="H841" s="340"/>
      <c r="I841" s="340"/>
      <c r="J841" s="340"/>
      <c r="K841" s="340"/>
      <c r="L841" s="340"/>
      <c r="M841" s="340"/>
      <c r="N841" s="340"/>
      <c r="O841" s="340"/>
      <c r="P841" s="340"/>
      <c r="Q841" s="340"/>
      <c r="R841" s="340"/>
      <c r="S841" s="340"/>
      <c r="T841" s="340"/>
      <c r="U841" s="340"/>
      <c r="V841" s="340"/>
      <c r="W841" s="532"/>
      <c r="X841" s="340"/>
      <c r="Y841" s="340"/>
      <c r="Z841" s="340"/>
      <c r="AA841" s="340"/>
      <c r="AB841" s="340"/>
      <c r="AC841" s="340"/>
    </row>
    <row r="842" ht="18.75" customHeight="1">
      <c r="A842" s="340"/>
      <c r="B842" s="340"/>
      <c r="C842" s="340"/>
      <c r="D842" s="340"/>
      <c r="E842" s="340"/>
      <c r="F842" s="489"/>
      <c r="G842" s="489"/>
      <c r="H842" s="340"/>
      <c r="I842" s="340"/>
      <c r="J842" s="340"/>
      <c r="K842" s="340"/>
      <c r="L842" s="340"/>
      <c r="M842" s="340"/>
      <c r="N842" s="340"/>
      <c r="O842" s="340"/>
      <c r="P842" s="340"/>
      <c r="Q842" s="340"/>
      <c r="R842" s="340"/>
      <c r="S842" s="340"/>
      <c r="T842" s="340"/>
      <c r="U842" s="340"/>
      <c r="V842" s="340"/>
      <c r="W842" s="532"/>
      <c r="X842" s="340"/>
      <c r="Y842" s="340"/>
      <c r="Z842" s="340"/>
      <c r="AA842" s="340"/>
      <c r="AB842" s="340"/>
      <c r="AC842" s="340"/>
    </row>
    <row r="843" ht="18.75" customHeight="1">
      <c r="A843" s="340"/>
      <c r="B843" s="340"/>
      <c r="C843" s="340"/>
      <c r="D843" s="340"/>
      <c r="E843" s="340"/>
      <c r="F843" s="489"/>
      <c r="G843" s="489"/>
      <c r="H843" s="340"/>
      <c r="I843" s="340"/>
      <c r="J843" s="340"/>
      <c r="K843" s="340"/>
      <c r="L843" s="340"/>
      <c r="M843" s="340"/>
      <c r="N843" s="340"/>
      <c r="O843" s="340"/>
      <c r="P843" s="340"/>
      <c r="Q843" s="340"/>
      <c r="R843" s="340"/>
      <c r="S843" s="340"/>
      <c r="T843" s="340"/>
      <c r="U843" s="340"/>
      <c r="V843" s="340"/>
      <c r="W843" s="532"/>
      <c r="X843" s="340"/>
      <c r="Y843" s="340"/>
      <c r="Z843" s="340"/>
      <c r="AA843" s="340"/>
      <c r="AB843" s="340"/>
      <c r="AC843" s="340"/>
    </row>
    <row r="844" ht="18.75" customHeight="1">
      <c r="A844" s="340"/>
      <c r="B844" s="340"/>
      <c r="C844" s="340"/>
      <c r="D844" s="340"/>
      <c r="E844" s="340"/>
      <c r="F844" s="489"/>
      <c r="G844" s="489"/>
      <c r="H844" s="340"/>
      <c r="I844" s="340"/>
      <c r="J844" s="340"/>
      <c r="K844" s="340"/>
      <c r="L844" s="340"/>
      <c r="M844" s="340"/>
      <c r="N844" s="340"/>
      <c r="O844" s="340"/>
      <c r="P844" s="340"/>
      <c r="Q844" s="340"/>
      <c r="R844" s="340"/>
      <c r="S844" s="340"/>
      <c r="T844" s="340"/>
      <c r="U844" s="340"/>
      <c r="V844" s="340"/>
      <c r="W844" s="532"/>
      <c r="X844" s="340"/>
      <c r="Y844" s="340"/>
      <c r="Z844" s="340"/>
      <c r="AA844" s="340"/>
      <c r="AB844" s="340"/>
      <c r="AC844" s="340"/>
    </row>
    <row r="845" ht="18.75" customHeight="1">
      <c r="A845" s="340"/>
      <c r="B845" s="340"/>
      <c r="C845" s="340"/>
      <c r="D845" s="340"/>
      <c r="E845" s="340"/>
      <c r="F845" s="489"/>
      <c r="G845" s="489"/>
      <c r="H845" s="340"/>
      <c r="I845" s="340"/>
      <c r="J845" s="340"/>
      <c r="K845" s="340"/>
      <c r="L845" s="340"/>
      <c r="M845" s="340"/>
      <c r="N845" s="340"/>
      <c r="O845" s="340"/>
      <c r="P845" s="340"/>
      <c r="Q845" s="340"/>
      <c r="R845" s="340"/>
      <c r="S845" s="340"/>
      <c r="T845" s="340"/>
      <c r="U845" s="340"/>
      <c r="V845" s="340"/>
      <c r="W845" s="532"/>
      <c r="X845" s="340"/>
      <c r="Y845" s="340"/>
      <c r="Z845" s="340"/>
      <c r="AA845" s="340"/>
      <c r="AB845" s="340"/>
      <c r="AC845" s="340"/>
    </row>
    <row r="846" ht="18.75" customHeight="1">
      <c r="A846" s="340"/>
      <c r="B846" s="340"/>
      <c r="C846" s="340"/>
      <c r="D846" s="340"/>
      <c r="E846" s="340"/>
      <c r="F846" s="489"/>
      <c r="G846" s="489"/>
      <c r="H846" s="340"/>
      <c r="I846" s="340"/>
      <c r="J846" s="340"/>
      <c r="K846" s="340"/>
      <c r="L846" s="340"/>
      <c r="M846" s="340"/>
      <c r="N846" s="340"/>
      <c r="O846" s="340"/>
      <c r="P846" s="340"/>
      <c r="Q846" s="340"/>
      <c r="R846" s="340"/>
      <c r="S846" s="340"/>
      <c r="T846" s="340"/>
      <c r="U846" s="340"/>
      <c r="V846" s="340"/>
      <c r="W846" s="532"/>
      <c r="X846" s="340"/>
      <c r="Y846" s="340"/>
      <c r="Z846" s="340"/>
      <c r="AA846" s="340"/>
      <c r="AB846" s="340"/>
      <c r="AC846" s="340"/>
    </row>
    <row r="847" ht="18.75" customHeight="1">
      <c r="A847" s="340"/>
      <c r="B847" s="340"/>
      <c r="C847" s="340"/>
      <c r="D847" s="340"/>
      <c r="E847" s="340"/>
      <c r="F847" s="489"/>
      <c r="G847" s="489"/>
      <c r="H847" s="340"/>
      <c r="I847" s="340"/>
      <c r="J847" s="340"/>
      <c r="K847" s="340"/>
      <c r="L847" s="340"/>
      <c r="M847" s="340"/>
      <c r="N847" s="340"/>
      <c r="O847" s="340"/>
      <c r="P847" s="340"/>
      <c r="Q847" s="340"/>
      <c r="R847" s="340"/>
      <c r="S847" s="340"/>
      <c r="T847" s="340"/>
      <c r="U847" s="340"/>
      <c r="V847" s="340"/>
      <c r="W847" s="532"/>
      <c r="X847" s="340"/>
      <c r="Y847" s="340"/>
      <c r="Z847" s="340"/>
      <c r="AA847" s="340"/>
      <c r="AB847" s="340"/>
      <c r="AC847" s="340"/>
    </row>
    <row r="848" ht="18.75" customHeight="1">
      <c r="A848" s="340"/>
      <c r="B848" s="340"/>
      <c r="C848" s="340"/>
      <c r="D848" s="340"/>
      <c r="E848" s="340"/>
      <c r="F848" s="489"/>
      <c r="G848" s="489"/>
      <c r="H848" s="340"/>
      <c r="I848" s="340"/>
      <c r="J848" s="340"/>
      <c r="K848" s="340"/>
      <c r="L848" s="340"/>
      <c r="M848" s="340"/>
      <c r="N848" s="340"/>
      <c r="O848" s="340"/>
      <c r="P848" s="340"/>
      <c r="Q848" s="340"/>
      <c r="R848" s="340"/>
      <c r="S848" s="340"/>
      <c r="T848" s="340"/>
      <c r="U848" s="340"/>
      <c r="V848" s="340"/>
      <c r="W848" s="532"/>
      <c r="X848" s="340"/>
      <c r="Y848" s="340"/>
      <c r="Z848" s="340"/>
      <c r="AA848" s="340"/>
      <c r="AB848" s="340"/>
      <c r="AC848" s="340"/>
    </row>
    <row r="849" ht="18.75" customHeight="1">
      <c r="A849" s="340"/>
      <c r="B849" s="340"/>
      <c r="C849" s="340"/>
      <c r="D849" s="340"/>
      <c r="E849" s="340"/>
      <c r="F849" s="489"/>
      <c r="G849" s="489"/>
      <c r="H849" s="340"/>
      <c r="I849" s="340"/>
      <c r="J849" s="340"/>
      <c r="K849" s="340"/>
      <c r="L849" s="340"/>
      <c r="M849" s="340"/>
      <c r="N849" s="340"/>
      <c r="O849" s="340"/>
      <c r="P849" s="340"/>
      <c r="Q849" s="340"/>
      <c r="R849" s="340"/>
      <c r="S849" s="340"/>
      <c r="T849" s="340"/>
      <c r="U849" s="340"/>
      <c r="V849" s="340"/>
      <c r="W849" s="532"/>
      <c r="X849" s="340"/>
      <c r="Y849" s="340"/>
      <c r="Z849" s="340"/>
      <c r="AA849" s="340"/>
      <c r="AB849" s="340"/>
      <c r="AC849" s="340"/>
    </row>
    <row r="850" ht="18.75" customHeight="1">
      <c r="A850" s="340"/>
      <c r="B850" s="340"/>
      <c r="C850" s="340"/>
      <c r="D850" s="340"/>
      <c r="E850" s="340"/>
      <c r="F850" s="489"/>
      <c r="G850" s="489"/>
      <c r="H850" s="340"/>
      <c r="I850" s="340"/>
      <c r="J850" s="340"/>
      <c r="K850" s="340"/>
      <c r="L850" s="340"/>
      <c r="M850" s="340"/>
      <c r="N850" s="340"/>
      <c r="O850" s="340"/>
      <c r="P850" s="340"/>
      <c r="Q850" s="340"/>
      <c r="R850" s="340"/>
      <c r="S850" s="340"/>
      <c r="T850" s="340"/>
      <c r="U850" s="340"/>
      <c r="V850" s="340"/>
      <c r="W850" s="532"/>
      <c r="X850" s="340"/>
      <c r="Y850" s="340"/>
      <c r="Z850" s="340"/>
      <c r="AA850" s="340"/>
      <c r="AB850" s="340"/>
      <c r="AC850" s="340"/>
    </row>
    <row r="851" ht="18.75" customHeight="1">
      <c r="A851" s="340"/>
      <c r="B851" s="340"/>
      <c r="C851" s="340"/>
      <c r="D851" s="340"/>
      <c r="E851" s="340"/>
      <c r="F851" s="489"/>
      <c r="G851" s="489"/>
      <c r="H851" s="340"/>
      <c r="I851" s="340"/>
      <c r="J851" s="340"/>
      <c r="K851" s="340"/>
      <c r="L851" s="340"/>
      <c r="M851" s="340"/>
      <c r="N851" s="340"/>
      <c r="O851" s="340"/>
      <c r="P851" s="340"/>
      <c r="Q851" s="340"/>
      <c r="R851" s="340"/>
      <c r="S851" s="340"/>
      <c r="T851" s="340"/>
      <c r="U851" s="340"/>
      <c r="V851" s="340"/>
      <c r="W851" s="532"/>
      <c r="X851" s="340"/>
      <c r="Y851" s="340"/>
      <c r="Z851" s="340"/>
      <c r="AA851" s="340"/>
      <c r="AB851" s="340"/>
      <c r="AC851" s="340"/>
    </row>
    <row r="852" ht="18.75" customHeight="1">
      <c r="A852" s="340"/>
      <c r="B852" s="340"/>
      <c r="C852" s="340"/>
      <c r="D852" s="340"/>
      <c r="E852" s="340"/>
      <c r="F852" s="489"/>
      <c r="G852" s="489"/>
      <c r="H852" s="340"/>
      <c r="I852" s="340"/>
      <c r="J852" s="340"/>
      <c r="K852" s="340"/>
      <c r="L852" s="340"/>
      <c r="M852" s="340"/>
      <c r="N852" s="340"/>
      <c r="O852" s="340"/>
      <c r="P852" s="340"/>
      <c r="Q852" s="340"/>
      <c r="R852" s="340"/>
      <c r="S852" s="340"/>
      <c r="T852" s="340"/>
      <c r="U852" s="340"/>
      <c r="V852" s="340"/>
      <c r="W852" s="532"/>
      <c r="X852" s="340"/>
      <c r="Y852" s="340"/>
      <c r="Z852" s="340"/>
      <c r="AA852" s="340"/>
      <c r="AB852" s="340"/>
      <c r="AC852" s="340"/>
    </row>
    <row r="853" ht="18.75" customHeight="1">
      <c r="A853" s="340"/>
      <c r="B853" s="340"/>
      <c r="C853" s="340"/>
      <c r="D853" s="340"/>
      <c r="E853" s="340"/>
      <c r="F853" s="489"/>
      <c r="G853" s="489"/>
      <c r="H853" s="340"/>
      <c r="I853" s="340"/>
      <c r="J853" s="340"/>
      <c r="K853" s="340"/>
      <c r="L853" s="340"/>
      <c r="M853" s="340"/>
      <c r="N853" s="340"/>
      <c r="O853" s="340"/>
      <c r="P853" s="340"/>
      <c r="Q853" s="340"/>
      <c r="R853" s="340"/>
      <c r="S853" s="340"/>
      <c r="T853" s="340"/>
      <c r="U853" s="340"/>
      <c r="V853" s="340"/>
      <c r="W853" s="532"/>
      <c r="X853" s="340"/>
      <c r="Y853" s="340"/>
      <c r="Z853" s="340"/>
      <c r="AA853" s="340"/>
      <c r="AB853" s="340"/>
      <c r="AC853" s="340"/>
    </row>
    <row r="854" ht="18.75" customHeight="1">
      <c r="A854" s="340"/>
      <c r="B854" s="340"/>
      <c r="C854" s="340"/>
      <c r="D854" s="340"/>
      <c r="E854" s="340"/>
      <c r="F854" s="489"/>
      <c r="G854" s="489"/>
      <c r="H854" s="340"/>
      <c r="I854" s="340"/>
      <c r="J854" s="340"/>
      <c r="K854" s="340"/>
      <c r="L854" s="340"/>
      <c r="M854" s="340"/>
      <c r="N854" s="340"/>
      <c r="O854" s="340"/>
      <c r="P854" s="340"/>
      <c r="Q854" s="340"/>
      <c r="R854" s="340"/>
      <c r="S854" s="340"/>
      <c r="T854" s="340"/>
      <c r="U854" s="340"/>
      <c r="V854" s="340"/>
      <c r="W854" s="532"/>
      <c r="X854" s="340"/>
      <c r="Y854" s="340"/>
      <c r="Z854" s="340"/>
      <c r="AA854" s="340"/>
      <c r="AB854" s="340"/>
      <c r="AC854" s="340"/>
    </row>
    <row r="855" ht="18.75" customHeight="1">
      <c r="A855" s="340"/>
      <c r="B855" s="340"/>
      <c r="C855" s="340"/>
      <c r="D855" s="340"/>
      <c r="E855" s="340"/>
      <c r="F855" s="489"/>
      <c r="G855" s="489"/>
      <c r="H855" s="340"/>
      <c r="I855" s="340"/>
      <c r="J855" s="340"/>
      <c r="K855" s="340"/>
      <c r="L855" s="340"/>
      <c r="M855" s="340"/>
      <c r="N855" s="340"/>
      <c r="O855" s="340"/>
      <c r="P855" s="340"/>
      <c r="Q855" s="340"/>
      <c r="R855" s="340"/>
      <c r="S855" s="340"/>
      <c r="T855" s="340"/>
      <c r="U855" s="340"/>
      <c r="V855" s="340"/>
      <c r="W855" s="532"/>
      <c r="X855" s="340"/>
      <c r="Y855" s="340"/>
      <c r="Z855" s="340"/>
      <c r="AA855" s="340"/>
      <c r="AB855" s="340"/>
      <c r="AC855" s="340"/>
    </row>
    <row r="856" ht="18.75" customHeight="1">
      <c r="A856" s="340"/>
      <c r="B856" s="340"/>
      <c r="C856" s="340"/>
      <c r="D856" s="340"/>
      <c r="E856" s="340"/>
      <c r="F856" s="489"/>
      <c r="G856" s="489"/>
      <c r="H856" s="340"/>
      <c r="I856" s="340"/>
      <c r="J856" s="340"/>
      <c r="K856" s="340"/>
      <c r="L856" s="340"/>
      <c r="M856" s="340"/>
      <c r="N856" s="340"/>
      <c r="O856" s="340"/>
      <c r="P856" s="340"/>
      <c r="Q856" s="340"/>
      <c r="R856" s="340"/>
      <c r="S856" s="340"/>
      <c r="T856" s="340"/>
      <c r="U856" s="340"/>
      <c r="V856" s="340"/>
      <c r="W856" s="532"/>
      <c r="X856" s="340"/>
      <c r="Y856" s="340"/>
      <c r="Z856" s="340"/>
      <c r="AA856" s="340"/>
      <c r="AB856" s="340"/>
      <c r="AC856" s="340"/>
    </row>
    <row r="857" ht="18.75" customHeight="1">
      <c r="A857" s="340"/>
      <c r="B857" s="340"/>
      <c r="C857" s="340"/>
      <c r="D857" s="340"/>
      <c r="E857" s="340"/>
      <c r="F857" s="489"/>
      <c r="G857" s="489"/>
      <c r="H857" s="340"/>
      <c r="I857" s="340"/>
      <c r="J857" s="340"/>
      <c r="K857" s="340"/>
      <c r="L857" s="340"/>
      <c r="M857" s="340"/>
      <c r="N857" s="340"/>
      <c r="O857" s="340"/>
      <c r="P857" s="340"/>
      <c r="Q857" s="340"/>
      <c r="R857" s="340"/>
      <c r="S857" s="340"/>
      <c r="T857" s="340"/>
      <c r="U857" s="340"/>
      <c r="V857" s="340"/>
      <c r="W857" s="532"/>
      <c r="X857" s="340"/>
      <c r="Y857" s="340"/>
      <c r="Z857" s="340"/>
      <c r="AA857" s="340"/>
      <c r="AB857" s="340"/>
      <c r="AC857" s="340"/>
    </row>
    <row r="858" ht="18.75" customHeight="1">
      <c r="A858" s="340"/>
      <c r="B858" s="340"/>
      <c r="C858" s="340"/>
      <c r="D858" s="340"/>
      <c r="E858" s="340"/>
      <c r="F858" s="489"/>
      <c r="G858" s="489"/>
      <c r="H858" s="340"/>
      <c r="I858" s="340"/>
      <c r="J858" s="340"/>
      <c r="K858" s="340"/>
      <c r="L858" s="340"/>
      <c r="M858" s="340"/>
      <c r="N858" s="340"/>
      <c r="O858" s="340"/>
      <c r="P858" s="340"/>
      <c r="Q858" s="340"/>
      <c r="R858" s="340"/>
      <c r="S858" s="340"/>
      <c r="T858" s="340"/>
      <c r="U858" s="340"/>
      <c r="V858" s="340"/>
      <c r="W858" s="532"/>
      <c r="X858" s="340"/>
      <c r="Y858" s="340"/>
      <c r="Z858" s="340"/>
      <c r="AA858" s="340"/>
      <c r="AB858" s="340"/>
      <c r="AC858" s="340"/>
    </row>
    <row r="859" ht="18.75" customHeight="1">
      <c r="A859" s="340"/>
      <c r="B859" s="340"/>
      <c r="C859" s="340"/>
      <c r="D859" s="340"/>
      <c r="E859" s="340"/>
      <c r="F859" s="489"/>
      <c r="G859" s="489"/>
      <c r="H859" s="340"/>
      <c r="I859" s="340"/>
      <c r="J859" s="340"/>
      <c r="K859" s="340"/>
      <c r="L859" s="340"/>
      <c r="M859" s="340"/>
      <c r="N859" s="340"/>
      <c r="O859" s="340"/>
      <c r="P859" s="340"/>
      <c r="Q859" s="340"/>
      <c r="R859" s="340"/>
      <c r="S859" s="340"/>
      <c r="T859" s="340"/>
      <c r="U859" s="340"/>
      <c r="V859" s="340"/>
      <c r="W859" s="532"/>
      <c r="X859" s="340"/>
      <c r="Y859" s="340"/>
      <c r="Z859" s="340"/>
      <c r="AA859" s="340"/>
      <c r="AB859" s="340"/>
      <c r="AC859" s="340"/>
    </row>
    <row r="860" ht="18.75" customHeight="1">
      <c r="A860" s="340"/>
      <c r="B860" s="340"/>
      <c r="C860" s="340"/>
      <c r="D860" s="340"/>
      <c r="E860" s="340"/>
      <c r="F860" s="489"/>
      <c r="G860" s="489"/>
      <c r="H860" s="340"/>
      <c r="I860" s="340"/>
      <c r="J860" s="340"/>
      <c r="K860" s="340"/>
      <c r="L860" s="340"/>
      <c r="M860" s="340"/>
      <c r="N860" s="340"/>
      <c r="O860" s="340"/>
      <c r="P860" s="340"/>
      <c r="Q860" s="340"/>
      <c r="R860" s="340"/>
      <c r="S860" s="340"/>
      <c r="T860" s="340"/>
      <c r="U860" s="340"/>
      <c r="V860" s="340"/>
      <c r="W860" s="532"/>
      <c r="X860" s="340"/>
      <c r="Y860" s="340"/>
      <c r="Z860" s="340"/>
      <c r="AA860" s="340"/>
      <c r="AB860" s="340"/>
      <c r="AC860" s="340"/>
    </row>
    <row r="861" ht="18.75" customHeight="1">
      <c r="A861" s="340"/>
      <c r="B861" s="340"/>
      <c r="C861" s="340"/>
      <c r="D861" s="340"/>
      <c r="E861" s="340"/>
      <c r="F861" s="489"/>
      <c r="G861" s="489"/>
      <c r="H861" s="340"/>
      <c r="I861" s="340"/>
      <c r="J861" s="340"/>
      <c r="K861" s="340"/>
      <c r="L861" s="340"/>
      <c r="M861" s="340"/>
      <c r="N861" s="340"/>
      <c r="O861" s="340"/>
      <c r="P861" s="340"/>
      <c r="Q861" s="340"/>
      <c r="R861" s="340"/>
      <c r="S861" s="340"/>
      <c r="T861" s="340"/>
      <c r="U861" s="340"/>
      <c r="V861" s="340"/>
      <c r="W861" s="532"/>
      <c r="X861" s="340"/>
      <c r="Y861" s="340"/>
      <c r="Z861" s="340"/>
      <c r="AA861" s="340"/>
      <c r="AB861" s="340"/>
      <c r="AC861" s="340"/>
    </row>
    <row r="862" ht="18.75" customHeight="1">
      <c r="A862" s="340"/>
      <c r="B862" s="340"/>
      <c r="C862" s="340"/>
      <c r="D862" s="340"/>
      <c r="E862" s="340"/>
      <c r="F862" s="489"/>
      <c r="G862" s="489"/>
      <c r="H862" s="340"/>
      <c r="I862" s="340"/>
      <c r="J862" s="340"/>
      <c r="K862" s="340"/>
      <c r="L862" s="340"/>
      <c r="M862" s="340"/>
      <c r="N862" s="340"/>
      <c r="O862" s="340"/>
      <c r="P862" s="340"/>
      <c r="Q862" s="340"/>
      <c r="R862" s="340"/>
      <c r="S862" s="340"/>
      <c r="T862" s="340"/>
      <c r="U862" s="340"/>
      <c r="V862" s="340"/>
      <c r="W862" s="532"/>
      <c r="X862" s="340"/>
      <c r="Y862" s="340"/>
      <c r="Z862" s="340"/>
      <c r="AA862" s="340"/>
      <c r="AB862" s="340"/>
      <c r="AC862" s="340"/>
    </row>
    <row r="863" ht="18.75" customHeight="1">
      <c r="A863" s="340"/>
      <c r="B863" s="340"/>
      <c r="C863" s="340"/>
      <c r="D863" s="340"/>
      <c r="E863" s="340"/>
      <c r="F863" s="489"/>
      <c r="G863" s="489"/>
      <c r="H863" s="340"/>
      <c r="I863" s="340"/>
      <c r="J863" s="340"/>
      <c r="K863" s="340"/>
      <c r="L863" s="340"/>
      <c r="M863" s="340"/>
      <c r="N863" s="340"/>
      <c r="O863" s="340"/>
      <c r="P863" s="340"/>
      <c r="Q863" s="340"/>
      <c r="R863" s="340"/>
      <c r="S863" s="340"/>
      <c r="T863" s="340"/>
      <c r="U863" s="340"/>
      <c r="V863" s="340"/>
      <c r="W863" s="532"/>
      <c r="X863" s="340"/>
      <c r="Y863" s="340"/>
      <c r="Z863" s="340"/>
      <c r="AA863" s="340"/>
      <c r="AB863" s="340"/>
      <c r="AC863" s="340"/>
    </row>
    <row r="864" ht="18.75" customHeight="1">
      <c r="A864" s="340"/>
      <c r="B864" s="340"/>
      <c r="C864" s="340"/>
      <c r="D864" s="340"/>
      <c r="E864" s="340"/>
      <c r="F864" s="489"/>
      <c r="G864" s="489"/>
      <c r="H864" s="340"/>
      <c r="I864" s="340"/>
      <c r="J864" s="340"/>
      <c r="K864" s="340"/>
      <c r="L864" s="340"/>
      <c r="M864" s="340"/>
      <c r="N864" s="340"/>
      <c r="O864" s="340"/>
      <c r="P864" s="340"/>
      <c r="Q864" s="340"/>
      <c r="R864" s="340"/>
      <c r="S864" s="340"/>
      <c r="T864" s="340"/>
      <c r="U864" s="340"/>
      <c r="V864" s="340"/>
      <c r="W864" s="532"/>
      <c r="X864" s="340"/>
      <c r="Y864" s="340"/>
      <c r="Z864" s="340"/>
      <c r="AA864" s="340"/>
      <c r="AB864" s="340"/>
      <c r="AC864" s="340"/>
    </row>
    <row r="865" ht="18.75" customHeight="1">
      <c r="A865" s="340"/>
      <c r="B865" s="340"/>
      <c r="C865" s="340"/>
      <c r="D865" s="340"/>
      <c r="E865" s="340"/>
      <c r="F865" s="489"/>
      <c r="G865" s="489"/>
      <c r="H865" s="340"/>
      <c r="I865" s="340"/>
      <c r="J865" s="340"/>
      <c r="K865" s="340"/>
      <c r="L865" s="340"/>
      <c r="M865" s="340"/>
      <c r="N865" s="340"/>
      <c r="O865" s="340"/>
      <c r="P865" s="340"/>
      <c r="Q865" s="340"/>
      <c r="R865" s="340"/>
      <c r="S865" s="340"/>
      <c r="T865" s="340"/>
      <c r="U865" s="340"/>
      <c r="V865" s="340"/>
      <c r="W865" s="532"/>
      <c r="X865" s="340"/>
      <c r="Y865" s="340"/>
      <c r="Z865" s="340"/>
      <c r="AA865" s="340"/>
      <c r="AB865" s="340"/>
      <c r="AC865" s="340"/>
    </row>
    <row r="866" ht="18.75" customHeight="1">
      <c r="A866" s="340"/>
      <c r="B866" s="340"/>
      <c r="C866" s="340"/>
      <c r="D866" s="340"/>
      <c r="E866" s="340"/>
      <c r="F866" s="489"/>
      <c r="G866" s="489"/>
      <c r="H866" s="340"/>
      <c r="I866" s="340"/>
      <c r="J866" s="340"/>
      <c r="K866" s="340"/>
      <c r="L866" s="340"/>
      <c r="M866" s="340"/>
      <c r="N866" s="340"/>
      <c r="O866" s="340"/>
      <c r="P866" s="340"/>
      <c r="Q866" s="340"/>
      <c r="R866" s="340"/>
      <c r="S866" s="340"/>
      <c r="T866" s="340"/>
      <c r="U866" s="340"/>
      <c r="V866" s="340"/>
      <c r="W866" s="532"/>
      <c r="X866" s="340"/>
      <c r="Y866" s="340"/>
      <c r="Z866" s="340"/>
      <c r="AA866" s="340"/>
      <c r="AB866" s="340"/>
      <c r="AC866" s="340"/>
    </row>
    <row r="867" ht="18.75" customHeight="1">
      <c r="A867" s="340"/>
      <c r="B867" s="340"/>
      <c r="C867" s="340"/>
      <c r="D867" s="340"/>
      <c r="E867" s="340"/>
      <c r="F867" s="489"/>
      <c r="G867" s="489"/>
      <c r="H867" s="340"/>
      <c r="I867" s="340"/>
      <c r="J867" s="340"/>
      <c r="K867" s="340"/>
      <c r="L867" s="340"/>
      <c r="M867" s="340"/>
      <c r="N867" s="340"/>
      <c r="O867" s="340"/>
      <c r="P867" s="340"/>
      <c r="Q867" s="340"/>
      <c r="R867" s="340"/>
      <c r="S867" s="340"/>
      <c r="T867" s="340"/>
      <c r="U867" s="340"/>
      <c r="V867" s="340"/>
      <c r="W867" s="532"/>
      <c r="X867" s="340"/>
      <c r="Y867" s="340"/>
      <c r="Z867" s="340"/>
      <c r="AA867" s="340"/>
      <c r="AB867" s="340"/>
      <c r="AC867" s="340"/>
    </row>
    <row r="868" ht="18.75" customHeight="1">
      <c r="A868" s="340"/>
      <c r="B868" s="340"/>
      <c r="C868" s="340"/>
      <c r="D868" s="340"/>
      <c r="E868" s="340"/>
      <c r="F868" s="489"/>
      <c r="G868" s="489"/>
      <c r="H868" s="340"/>
      <c r="I868" s="340"/>
      <c r="J868" s="340"/>
      <c r="K868" s="340"/>
      <c r="L868" s="340"/>
      <c r="M868" s="340"/>
      <c r="N868" s="340"/>
      <c r="O868" s="340"/>
      <c r="P868" s="340"/>
      <c r="Q868" s="340"/>
      <c r="R868" s="340"/>
      <c r="S868" s="340"/>
      <c r="T868" s="340"/>
      <c r="U868" s="340"/>
      <c r="V868" s="340"/>
      <c r="W868" s="532"/>
      <c r="X868" s="340"/>
      <c r="Y868" s="340"/>
      <c r="Z868" s="340"/>
      <c r="AA868" s="340"/>
      <c r="AB868" s="340"/>
      <c r="AC868" s="340"/>
    </row>
    <row r="869" ht="18.75" customHeight="1">
      <c r="A869" s="340"/>
      <c r="B869" s="340"/>
      <c r="C869" s="340"/>
      <c r="D869" s="340"/>
      <c r="E869" s="340"/>
      <c r="F869" s="489"/>
      <c r="G869" s="489"/>
      <c r="H869" s="340"/>
      <c r="I869" s="340"/>
      <c r="J869" s="340"/>
      <c r="K869" s="340"/>
      <c r="L869" s="340"/>
      <c r="M869" s="340"/>
      <c r="N869" s="340"/>
      <c r="O869" s="340"/>
      <c r="P869" s="340"/>
      <c r="Q869" s="340"/>
      <c r="R869" s="340"/>
      <c r="S869" s="340"/>
      <c r="T869" s="340"/>
      <c r="U869" s="340"/>
      <c r="V869" s="340"/>
      <c r="W869" s="532"/>
      <c r="X869" s="340"/>
      <c r="Y869" s="340"/>
      <c r="Z869" s="340"/>
      <c r="AA869" s="340"/>
      <c r="AB869" s="340"/>
      <c r="AC869" s="340"/>
    </row>
    <row r="870" ht="18.75" customHeight="1">
      <c r="A870" s="340"/>
      <c r="B870" s="340"/>
      <c r="C870" s="340"/>
      <c r="D870" s="340"/>
      <c r="E870" s="340"/>
      <c r="F870" s="489"/>
      <c r="G870" s="489"/>
      <c r="H870" s="340"/>
      <c r="I870" s="340"/>
      <c r="J870" s="340"/>
      <c r="K870" s="340"/>
      <c r="L870" s="340"/>
      <c r="M870" s="340"/>
      <c r="N870" s="340"/>
      <c r="O870" s="340"/>
      <c r="P870" s="340"/>
      <c r="Q870" s="340"/>
      <c r="R870" s="340"/>
      <c r="S870" s="340"/>
      <c r="T870" s="340"/>
      <c r="U870" s="340"/>
      <c r="V870" s="340"/>
      <c r="W870" s="532"/>
      <c r="X870" s="340"/>
      <c r="Y870" s="340"/>
      <c r="Z870" s="340"/>
      <c r="AA870" s="340"/>
      <c r="AB870" s="340"/>
      <c r="AC870" s="340"/>
    </row>
    <row r="871" ht="18.75" customHeight="1">
      <c r="A871" s="340"/>
      <c r="B871" s="340"/>
      <c r="C871" s="340"/>
      <c r="D871" s="340"/>
      <c r="E871" s="340"/>
      <c r="F871" s="489"/>
      <c r="G871" s="489"/>
      <c r="H871" s="340"/>
      <c r="I871" s="340"/>
      <c r="J871" s="340"/>
      <c r="K871" s="340"/>
      <c r="L871" s="340"/>
      <c r="M871" s="340"/>
      <c r="N871" s="340"/>
      <c r="O871" s="340"/>
      <c r="P871" s="340"/>
      <c r="Q871" s="340"/>
      <c r="R871" s="340"/>
      <c r="S871" s="340"/>
      <c r="T871" s="340"/>
      <c r="U871" s="340"/>
      <c r="V871" s="340"/>
      <c r="W871" s="532"/>
      <c r="X871" s="340"/>
      <c r="Y871" s="340"/>
      <c r="Z871" s="340"/>
      <c r="AA871" s="340"/>
      <c r="AB871" s="340"/>
      <c r="AC871" s="340"/>
    </row>
    <row r="872" ht="18.75" customHeight="1">
      <c r="A872" s="340"/>
      <c r="B872" s="340"/>
      <c r="C872" s="340"/>
      <c r="D872" s="340"/>
      <c r="E872" s="340"/>
      <c r="F872" s="489"/>
      <c r="G872" s="489"/>
      <c r="H872" s="340"/>
      <c r="I872" s="340"/>
      <c r="J872" s="340"/>
      <c r="K872" s="340"/>
      <c r="L872" s="340"/>
      <c r="M872" s="340"/>
      <c r="N872" s="340"/>
      <c r="O872" s="340"/>
      <c r="P872" s="340"/>
      <c r="Q872" s="340"/>
      <c r="R872" s="340"/>
      <c r="S872" s="340"/>
      <c r="T872" s="340"/>
      <c r="U872" s="340"/>
      <c r="V872" s="340"/>
      <c r="W872" s="532"/>
      <c r="X872" s="340"/>
      <c r="Y872" s="340"/>
      <c r="Z872" s="340"/>
      <c r="AA872" s="340"/>
      <c r="AB872" s="340"/>
      <c r="AC872" s="340"/>
    </row>
    <row r="873" ht="18.75" customHeight="1">
      <c r="A873" s="340"/>
      <c r="B873" s="340"/>
      <c r="C873" s="340"/>
      <c r="D873" s="340"/>
      <c r="E873" s="340"/>
      <c r="F873" s="489"/>
      <c r="G873" s="489"/>
      <c r="H873" s="340"/>
      <c r="I873" s="340"/>
      <c r="J873" s="340"/>
      <c r="K873" s="340"/>
      <c r="L873" s="340"/>
      <c r="M873" s="340"/>
      <c r="N873" s="340"/>
      <c r="O873" s="340"/>
      <c r="P873" s="340"/>
      <c r="Q873" s="340"/>
      <c r="R873" s="340"/>
      <c r="S873" s="340"/>
      <c r="T873" s="340"/>
      <c r="U873" s="340"/>
      <c r="V873" s="340"/>
      <c r="W873" s="532"/>
      <c r="X873" s="340"/>
      <c r="Y873" s="340"/>
      <c r="Z873" s="340"/>
      <c r="AA873" s="340"/>
      <c r="AB873" s="340"/>
      <c r="AC873" s="340"/>
    </row>
    <row r="874" ht="18.75" customHeight="1">
      <c r="A874" s="340"/>
      <c r="B874" s="340"/>
      <c r="C874" s="340"/>
      <c r="D874" s="340"/>
      <c r="E874" s="340"/>
      <c r="F874" s="489"/>
      <c r="G874" s="489"/>
      <c r="H874" s="340"/>
      <c r="I874" s="340"/>
      <c r="J874" s="340"/>
      <c r="K874" s="340"/>
      <c r="L874" s="340"/>
      <c r="M874" s="340"/>
      <c r="N874" s="340"/>
      <c r="O874" s="340"/>
      <c r="P874" s="340"/>
      <c r="Q874" s="340"/>
      <c r="R874" s="340"/>
      <c r="S874" s="340"/>
      <c r="T874" s="340"/>
      <c r="U874" s="340"/>
      <c r="V874" s="340"/>
      <c r="W874" s="532"/>
      <c r="X874" s="340"/>
      <c r="Y874" s="340"/>
      <c r="Z874" s="340"/>
      <c r="AA874" s="340"/>
      <c r="AB874" s="340"/>
      <c r="AC874" s="340"/>
    </row>
    <row r="875" ht="18.75" customHeight="1">
      <c r="A875" s="340"/>
      <c r="B875" s="340"/>
      <c r="C875" s="340"/>
      <c r="D875" s="340"/>
      <c r="E875" s="340"/>
      <c r="F875" s="489"/>
      <c r="G875" s="489"/>
      <c r="H875" s="340"/>
      <c r="I875" s="340"/>
      <c r="J875" s="340"/>
      <c r="K875" s="340"/>
      <c r="L875" s="340"/>
      <c r="M875" s="340"/>
      <c r="N875" s="340"/>
      <c r="O875" s="340"/>
      <c r="P875" s="340"/>
      <c r="Q875" s="340"/>
      <c r="R875" s="340"/>
      <c r="S875" s="340"/>
      <c r="T875" s="340"/>
      <c r="U875" s="340"/>
      <c r="V875" s="340"/>
      <c r="W875" s="532"/>
      <c r="X875" s="340"/>
      <c r="Y875" s="340"/>
      <c r="Z875" s="340"/>
      <c r="AA875" s="340"/>
      <c r="AB875" s="340"/>
      <c r="AC875" s="340"/>
    </row>
    <row r="876" ht="18.75" customHeight="1">
      <c r="A876" s="340"/>
      <c r="B876" s="340"/>
      <c r="C876" s="340"/>
      <c r="D876" s="340"/>
      <c r="E876" s="340"/>
      <c r="F876" s="489"/>
      <c r="G876" s="489"/>
      <c r="H876" s="340"/>
      <c r="I876" s="340"/>
      <c r="J876" s="340"/>
      <c r="K876" s="340"/>
      <c r="L876" s="340"/>
      <c r="M876" s="340"/>
      <c r="N876" s="340"/>
      <c r="O876" s="340"/>
      <c r="P876" s="340"/>
      <c r="Q876" s="340"/>
      <c r="R876" s="340"/>
      <c r="S876" s="340"/>
      <c r="T876" s="340"/>
      <c r="U876" s="340"/>
      <c r="V876" s="340"/>
      <c r="W876" s="532"/>
      <c r="X876" s="340"/>
      <c r="Y876" s="340"/>
      <c r="Z876" s="340"/>
      <c r="AA876" s="340"/>
      <c r="AB876" s="340"/>
      <c r="AC876" s="340"/>
    </row>
    <row r="877" ht="18.75" customHeight="1">
      <c r="A877" s="340"/>
      <c r="B877" s="340"/>
      <c r="C877" s="340"/>
      <c r="D877" s="340"/>
      <c r="E877" s="340"/>
      <c r="F877" s="489"/>
      <c r="G877" s="489"/>
      <c r="H877" s="340"/>
      <c r="I877" s="340"/>
      <c r="J877" s="340"/>
      <c r="K877" s="340"/>
      <c r="L877" s="340"/>
      <c r="M877" s="340"/>
      <c r="N877" s="340"/>
      <c r="O877" s="340"/>
      <c r="P877" s="340"/>
      <c r="Q877" s="340"/>
      <c r="R877" s="340"/>
      <c r="S877" s="340"/>
      <c r="T877" s="340"/>
      <c r="U877" s="340"/>
      <c r="V877" s="340"/>
      <c r="W877" s="532"/>
      <c r="X877" s="340"/>
      <c r="Y877" s="340"/>
      <c r="Z877" s="340"/>
      <c r="AA877" s="340"/>
      <c r="AB877" s="340"/>
      <c r="AC877" s="340"/>
    </row>
    <row r="878" ht="18.75" customHeight="1">
      <c r="A878" s="340"/>
      <c r="B878" s="340"/>
      <c r="C878" s="340"/>
      <c r="D878" s="340"/>
      <c r="E878" s="340"/>
      <c r="F878" s="489"/>
      <c r="G878" s="489"/>
      <c r="H878" s="340"/>
      <c r="I878" s="340"/>
      <c r="J878" s="340"/>
      <c r="K878" s="340"/>
      <c r="L878" s="340"/>
      <c r="M878" s="340"/>
      <c r="N878" s="340"/>
      <c r="O878" s="340"/>
      <c r="P878" s="340"/>
      <c r="Q878" s="340"/>
      <c r="R878" s="340"/>
      <c r="S878" s="340"/>
      <c r="T878" s="340"/>
      <c r="U878" s="340"/>
      <c r="V878" s="340"/>
      <c r="W878" s="532"/>
      <c r="X878" s="340"/>
      <c r="Y878" s="340"/>
      <c r="Z878" s="340"/>
      <c r="AA878" s="340"/>
      <c r="AB878" s="340"/>
      <c r="AC878" s="340"/>
    </row>
    <row r="879" ht="18.75" customHeight="1">
      <c r="A879" s="340"/>
      <c r="B879" s="340"/>
      <c r="C879" s="340"/>
      <c r="D879" s="340"/>
      <c r="E879" s="340"/>
      <c r="F879" s="489"/>
      <c r="G879" s="489"/>
      <c r="H879" s="340"/>
      <c r="I879" s="340"/>
      <c r="J879" s="340"/>
      <c r="K879" s="340"/>
      <c r="L879" s="340"/>
      <c r="M879" s="340"/>
      <c r="N879" s="340"/>
      <c r="O879" s="340"/>
      <c r="P879" s="340"/>
      <c r="Q879" s="340"/>
      <c r="R879" s="340"/>
      <c r="S879" s="340"/>
      <c r="T879" s="340"/>
      <c r="U879" s="340"/>
      <c r="V879" s="340"/>
      <c r="W879" s="532"/>
      <c r="X879" s="340"/>
      <c r="Y879" s="340"/>
      <c r="Z879" s="340"/>
      <c r="AA879" s="340"/>
      <c r="AB879" s="340"/>
      <c r="AC879" s="340"/>
    </row>
    <row r="880" ht="18.75" customHeight="1">
      <c r="A880" s="340"/>
      <c r="B880" s="340"/>
      <c r="C880" s="340"/>
      <c r="D880" s="340"/>
      <c r="E880" s="340"/>
      <c r="F880" s="489"/>
      <c r="G880" s="489"/>
      <c r="H880" s="340"/>
      <c r="I880" s="340"/>
      <c r="J880" s="340"/>
      <c r="K880" s="340"/>
      <c r="L880" s="340"/>
      <c r="M880" s="340"/>
      <c r="N880" s="340"/>
      <c r="O880" s="340"/>
      <c r="P880" s="340"/>
      <c r="Q880" s="340"/>
      <c r="R880" s="340"/>
      <c r="S880" s="340"/>
      <c r="T880" s="340"/>
      <c r="U880" s="340"/>
      <c r="V880" s="340"/>
      <c r="W880" s="532"/>
      <c r="X880" s="340"/>
      <c r="Y880" s="340"/>
      <c r="Z880" s="340"/>
      <c r="AA880" s="340"/>
      <c r="AB880" s="340"/>
      <c r="AC880" s="340"/>
    </row>
    <row r="881" ht="18.75" customHeight="1">
      <c r="A881" s="340"/>
      <c r="B881" s="340"/>
      <c r="C881" s="340"/>
      <c r="D881" s="340"/>
      <c r="E881" s="340"/>
      <c r="F881" s="489"/>
      <c r="G881" s="489"/>
      <c r="H881" s="340"/>
      <c r="I881" s="340"/>
      <c r="J881" s="340"/>
      <c r="K881" s="340"/>
      <c r="L881" s="340"/>
      <c r="M881" s="340"/>
      <c r="N881" s="340"/>
      <c r="O881" s="340"/>
      <c r="P881" s="340"/>
      <c r="Q881" s="340"/>
      <c r="R881" s="340"/>
      <c r="S881" s="340"/>
      <c r="T881" s="340"/>
      <c r="U881" s="340"/>
      <c r="V881" s="340"/>
      <c r="W881" s="532"/>
      <c r="X881" s="340"/>
      <c r="Y881" s="340"/>
      <c r="Z881" s="340"/>
      <c r="AA881" s="340"/>
      <c r="AB881" s="340"/>
      <c r="AC881" s="340"/>
    </row>
    <row r="882" ht="18.75" customHeight="1">
      <c r="A882" s="340"/>
      <c r="B882" s="340"/>
      <c r="C882" s="340"/>
      <c r="D882" s="340"/>
      <c r="E882" s="340"/>
      <c r="F882" s="489"/>
      <c r="G882" s="489"/>
      <c r="H882" s="340"/>
      <c r="I882" s="340"/>
      <c r="J882" s="340"/>
      <c r="K882" s="340"/>
      <c r="L882" s="340"/>
      <c r="M882" s="340"/>
      <c r="N882" s="340"/>
      <c r="O882" s="340"/>
      <c r="P882" s="340"/>
      <c r="Q882" s="340"/>
      <c r="R882" s="340"/>
      <c r="S882" s="340"/>
      <c r="T882" s="340"/>
      <c r="U882" s="340"/>
      <c r="V882" s="340"/>
      <c r="W882" s="532"/>
      <c r="X882" s="340"/>
      <c r="Y882" s="340"/>
      <c r="Z882" s="340"/>
      <c r="AA882" s="340"/>
      <c r="AB882" s="340"/>
      <c r="AC882" s="340"/>
    </row>
    <row r="883" ht="18.75" customHeight="1">
      <c r="A883" s="340"/>
      <c r="B883" s="340"/>
      <c r="C883" s="340"/>
      <c r="D883" s="340"/>
      <c r="E883" s="340"/>
      <c r="F883" s="489"/>
      <c r="G883" s="489"/>
      <c r="H883" s="340"/>
      <c r="I883" s="340"/>
      <c r="J883" s="340"/>
      <c r="K883" s="340"/>
      <c r="L883" s="340"/>
      <c r="M883" s="340"/>
      <c r="N883" s="340"/>
      <c r="O883" s="340"/>
      <c r="P883" s="340"/>
      <c r="Q883" s="340"/>
      <c r="R883" s="340"/>
      <c r="S883" s="340"/>
      <c r="T883" s="340"/>
      <c r="U883" s="340"/>
      <c r="V883" s="340"/>
      <c r="W883" s="532"/>
      <c r="X883" s="340"/>
      <c r="Y883" s="340"/>
      <c r="Z883" s="340"/>
      <c r="AA883" s="340"/>
      <c r="AB883" s="340"/>
      <c r="AC883" s="340"/>
    </row>
    <row r="884" ht="18.75" customHeight="1">
      <c r="A884" s="340"/>
      <c r="B884" s="340"/>
      <c r="C884" s="340"/>
      <c r="D884" s="340"/>
      <c r="E884" s="340"/>
      <c r="F884" s="489"/>
      <c r="G884" s="489"/>
      <c r="H884" s="340"/>
      <c r="I884" s="340"/>
      <c r="J884" s="340"/>
      <c r="K884" s="340"/>
      <c r="L884" s="340"/>
      <c r="M884" s="340"/>
      <c r="N884" s="340"/>
      <c r="O884" s="340"/>
      <c r="P884" s="340"/>
      <c r="Q884" s="340"/>
      <c r="R884" s="340"/>
      <c r="S884" s="340"/>
      <c r="T884" s="340"/>
      <c r="U884" s="340"/>
      <c r="V884" s="340"/>
      <c r="W884" s="532"/>
      <c r="X884" s="340"/>
      <c r="Y884" s="340"/>
      <c r="Z884" s="340"/>
      <c r="AA884" s="340"/>
      <c r="AB884" s="340"/>
      <c r="AC884" s="340"/>
    </row>
    <row r="885" ht="18.75" customHeight="1">
      <c r="A885" s="340"/>
      <c r="B885" s="340"/>
      <c r="C885" s="340"/>
      <c r="D885" s="340"/>
      <c r="E885" s="340"/>
      <c r="F885" s="489"/>
      <c r="G885" s="489"/>
      <c r="H885" s="340"/>
      <c r="I885" s="340"/>
      <c r="J885" s="340"/>
      <c r="K885" s="340"/>
      <c r="L885" s="340"/>
      <c r="M885" s="340"/>
      <c r="N885" s="340"/>
      <c r="O885" s="340"/>
      <c r="P885" s="340"/>
      <c r="Q885" s="340"/>
      <c r="R885" s="340"/>
      <c r="S885" s="340"/>
      <c r="T885" s="340"/>
      <c r="U885" s="340"/>
      <c r="V885" s="340"/>
      <c r="W885" s="532"/>
      <c r="X885" s="340"/>
      <c r="Y885" s="340"/>
      <c r="Z885" s="340"/>
      <c r="AA885" s="340"/>
      <c r="AB885" s="340"/>
      <c r="AC885" s="340"/>
    </row>
    <row r="886" ht="18.75" customHeight="1">
      <c r="A886" s="340"/>
      <c r="B886" s="340"/>
      <c r="C886" s="340"/>
      <c r="D886" s="340"/>
      <c r="E886" s="340"/>
      <c r="F886" s="489"/>
      <c r="G886" s="489"/>
      <c r="H886" s="340"/>
      <c r="I886" s="340"/>
      <c r="J886" s="340"/>
      <c r="K886" s="340"/>
      <c r="L886" s="340"/>
      <c r="M886" s="340"/>
      <c r="N886" s="340"/>
      <c r="O886" s="340"/>
      <c r="P886" s="340"/>
      <c r="Q886" s="340"/>
      <c r="R886" s="340"/>
      <c r="S886" s="340"/>
      <c r="T886" s="340"/>
      <c r="U886" s="340"/>
      <c r="V886" s="340"/>
      <c r="W886" s="532"/>
      <c r="X886" s="340"/>
      <c r="Y886" s="340"/>
      <c r="Z886" s="340"/>
      <c r="AA886" s="340"/>
      <c r="AB886" s="340"/>
      <c r="AC886" s="340"/>
    </row>
    <row r="887" ht="18.75" customHeight="1">
      <c r="A887" s="340"/>
      <c r="B887" s="340"/>
      <c r="C887" s="340"/>
      <c r="D887" s="340"/>
      <c r="E887" s="340"/>
      <c r="F887" s="489"/>
      <c r="G887" s="489"/>
      <c r="H887" s="340"/>
      <c r="I887" s="340"/>
      <c r="J887" s="340"/>
      <c r="K887" s="340"/>
      <c r="L887" s="340"/>
      <c r="M887" s="340"/>
      <c r="N887" s="340"/>
      <c r="O887" s="340"/>
      <c r="P887" s="340"/>
      <c r="Q887" s="340"/>
      <c r="R887" s="340"/>
      <c r="S887" s="340"/>
      <c r="T887" s="340"/>
      <c r="U887" s="340"/>
      <c r="V887" s="340"/>
      <c r="W887" s="532"/>
      <c r="X887" s="340"/>
      <c r="Y887" s="340"/>
      <c r="Z887" s="340"/>
      <c r="AA887" s="340"/>
      <c r="AB887" s="340"/>
      <c r="AC887" s="340"/>
    </row>
    <row r="888" ht="18.75" customHeight="1">
      <c r="A888" s="340"/>
      <c r="B888" s="340"/>
      <c r="C888" s="340"/>
      <c r="D888" s="340"/>
      <c r="E888" s="340"/>
      <c r="F888" s="489"/>
      <c r="G888" s="489"/>
      <c r="H888" s="340"/>
      <c r="I888" s="340"/>
      <c r="J888" s="340"/>
      <c r="K888" s="340"/>
      <c r="L888" s="340"/>
      <c r="M888" s="340"/>
      <c r="N888" s="340"/>
      <c r="O888" s="340"/>
      <c r="P888" s="340"/>
      <c r="Q888" s="340"/>
      <c r="R888" s="340"/>
      <c r="S888" s="340"/>
      <c r="T888" s="340"/>
      <c r="U888" s="340"/>
      <c r="V888" s="340"/>
      <c r="W888" s="532"/>
      <c r="X888" s="340"/>
      <c r="Y888" s="340"/>
      <c r="Z888" s="340"/>
      <c r="AA888" s="340"/>
      <c r="AB888" s="340"/>
      <c r="AC888" s="340"/>
    </row>
    <row r="889" ht="18.75" customHeight="1">
      <c r="A889" s="340"/>
      <c r="B889" s="340"/>
      <c r="C889" s="340"/>
      <c r="D889" s="340"/>
      <c r="E889" s="340"/>
      <c r="F889" s="489"/>
      <c r="G889" s="489"/>
      <c r="H889" s="340"/>
      <c r="I889" s="340"/>
      <c r="J889" s="340"/>
      <c r="K889" s="340"/>
      <c r="L889" s="340"/>
      <c r="M889" s="340"/>
      <c r="N889" s="340"/>
      <c r="O889" s="340"/>
      <c r="P889" s="340"/>
      <c r="Q889" s="340"/>
      <c r="R889" s="340"/>
      <c r="S889" s="340"/>
      <c r="T889" s="340"/>
      <c r="U889" s="340"/>
      <c r="V889" s="340"/>
      <c r="W889" s="532"/>
      <c r="X889" s="340"/>
      <c r="Y889" s="340"/>
      <c r="Z889" s="340"/>
      <c r="AA889" s="340"/>
      <c r="AB889" s="340"/>
      <c r="AC889" s="340"/>
    </row>
    <row r="890" ht="18.75" customHeight="1">
      <c r="A890" s="340"/>
      <c r="B890" s="340"/>
      <c r="C890" s="340"/>
      <c r="D890" s="340"/>
      <c r="E890" s="340"/>
      <c r="F890" s="489"/>
      <c r="G890" s="489"/>
      <c r="H890" s="340"/>
      <c r="I890" s="340"/>
      <c r="J890" s="340"/>
      <c r="K890" s="340"/>
      <c r="L890" s="340"/>
      <c r="M890" s="340"/>
      <c r="N890" s="340"/>
      <c r="O890" s="340"/>
      <c r="P890" s="340"/>
      <c r="Q890" s="340"/>
      <c r="R890" s="340"/>
      <c r="S890" s="340"/>
      <c r="T890" s="340"/>
      <c r="U890" s="340"/>
      <c r="V890" s="340"/>
      <c r="W890" s="532"/>
      <c r="X890" s="340"/>
      <c r="Y890" s="340"/>
      <c r="Z890" s="340"/>
      <c r="AA890" s="340"/>
      <c r="AB890" s="340"/>
      <c r="AC890" s="340"/>
    </row>
    <row r="891" ht="18.75" customHeight="1">
      <c r="A891" s="340"/>
      <c r="B891" s="340"/>
      <c r="C891" s="340"/>
      <c r="D891" s="340"/>
      <c r="E891" s="340"/>
      <c r="F891" s="489"/>
      <c r="G891" s="489"/>
      <c r="H891" s="340"/>
      <c r="I891" s="340"/>
      <c r="J891" s="340"/>
      <c r="K891" s="340"/>
      <c r="L891" s="340"/>
      <c r="M891" s="340"/>
      <c r="N891" s="340"/>
      <c r="O891" s="340"/>
      <c r="P891" s="340"/>
      <c r="Q891" s="340"/>
      <c r="R891" s="340"/>
      <c r="S891" s="340"/>
      <c r="T891" s="340"/>
      <c r="U891" s="340"/>
      <c r="V891" s="340"/>
      <c r="W891" s="532"/>
      <c r="X891" s="340"/>
      <c r="Y891" s="340"/>
      <c r="Z891" s="340"/>
      <c r="AA891" s="340"/>
      <c r="AB891" s="340"/>
      <c r="AC891" s="340"/>
    </row>
    <row r="892" ht="18.75" customHeight="1">
      <c r="A892" s="340"/>
      <c r="B892" s="340"/>
      <c r="C892" s="340"/>
      <c r="D892" s="340"/>
      <c r="E892" s="340"/>
      <c r="F892" s="489"/>
      <c r="G892" s="489"/>
      <c r="H892" s="340"/>
      <c r="I892" s="340"/>
      <c r="J892" s="340"/>
      <c r="K892" s="340"/>
      <c r="L892" s="340"/>
      <c r="M892" s="340"/>
      <c r="N892" s="340"/>
      <c r="O892" s="340"/>
      <c r="P892" s="340"/>
      <c r="Q892" s="340"/>
      <c r="R892" s="340"/>
      <c r="S892" s="340"/>
      <c r="T892" s="340"/>
      <c r="U892" s="340"/>
      <c r="V892" s="340"/>
      <c r="W892" s="532"/>
      <c r="X892" s="340"/>
      <c r="Y892" s="340"/>
      <c r="Z892" s="340"/>
      <c r="AA892" s="340"/>
      <c r="AB892" s="340"/>
      <c r="AC892" s="340"/>
    </row>
    <row r="893" ht="18.75" customHeight="1">
      <c r="A893" s="340"/>
      <c r="B893" s="340"/>
      <c r="C893" s="340"/>
      <c r="D893" s="340"/>
      <c r="E893" s="340"/>
      <c r="F893" s="489"/>
      <c r="G893" s="489"/>
      <c r="H893" s="340"/>
      <c r="I893" s="340"/>
      <c r="J893" s="340"/>
      <c r="K893" s="340"/>
      <c r="L893" s="340"/>
      <c r="M893" s="340"/>
      <c r="N893" s="340"/>
      <c r="O893" s="340"/>
      <c r="P893" s="340"/>
      <c r="Q893" s="340"/>
      <c r="R893" s="340"/>
      <c r="S893" s="340"/>
      <c r="T893" s="340"/>
      <c r="U893" s="340"/>
      <c r="V893" s="340"/>
      <c r="W893" s="532"/>
      <c r="X893" s="340"/>
      <c r="Y893" s="340"/>
      <c r="Z893" s="340"/>
      <c r="AA893" s="340"/>
      <c r="AB893" s="340"/>
      <c r="AC893" s="340"/>
    </row>
    <row r="894" ht="18.75" customHeight="1">
      <c r="A894" s="340"/>
      <c r="B894" s="340"/>
      <c r="C894" s="340"/>
      <c r="D894" s="340"/>
      <c r="E894" s="340"/>
      <c r="F894" s="489"/>
      <c r="G894" s="489"/>
      <c r="H894" s="340"/>
      <c r="I894" s="340"/>
      <c r="J894" s="340"/>
      <c r="K894" s="340"/>
      <c r="L894" s="340"/>
      <c r="M894" s="340"/>
      <c r="N894" s="340"/>
      <c r="O894" s="340"/>
      <c r="P894" s="340"/>
      <c r="Q894" s="340"/>
      <c r="R894" s="340"/>
      <c r="S894" s="340"/>
      <c r="T894" s="340"/>
      <c r="U894" s="340"/>
      <c r="V894" s="340"/>
      <c r="W894" s="532"/>
      <c r="X894" s="340"/>
      <c r="Y894" s="340"/>
      <c r="Z894" s="340"/>
      <c r="AA894" s="340"/>
      <c r="AB894" s="340"/>
      <c r="AC894" s="340"/>
    </row>
    <row r="895" ht="18.75" customHeight="1">
      <c r="A895" s="340"/>
      <c r="B895" s="340"/>
      <c r="C895" s="340"/>
      <c r="D895" s="340"/>
      <c r="E895" s="340"/>
      <c r="F895" s="489"/>
      <c r="G895" s="489"/>
      <c r="H895" s="340"/>
      <c r="I895" s="340"/>
      <c r="J895" s="340"/>
      <c r="K895" s="340"/>
      <c r="L895" s="340"/>
      <c r="M895" s="340"/>
      <c r="N895" s="340"/>
      <c r="O895" s="340"/>
      <c r="P895" s="340"/>
      <c r="Q895" s="340"/>
      <c r="R895" s="340"/>
      <c r="S895" s="340"/>
      <c r="T895" s="340"/>
      <c r="U895" s="340"/>
      <c r="V895" s="340"/>
      <c r="W895" s="532"/>
      <c r="X895" s="340"/>
      <c r="Y895" s="340"/>
      <c r="Z895" s="340"/>
      <c r="AA895" s="340"/>
      <c r="AB895" s="340"/>
      <c r="AC895" s="340"/>
    </row>
    <row r="896" ht="18.75" customHeight="1">
      <c r="A896" s="340"/>
      <c r="B896" s="340"/>
      <c r="C896" s="340"/>
      <c r="D896" s="340"/>
      <c r="E896" s="340"/>
      <c r="F896" s="489"/>
      <c r="G896" s="489"/>
      <c r="H896" s="340"/>
      <c r="I896" s="340"/>
      <c r="J896" s="340"/>
      <c r="K896" s="340"/>
      <c r="L896" s="340"/>
      <c r="M896" s="340"/>
      <c r="N896" s="340"/>
      <c r="O896" s="340"/>
      <c r="P896" s="340"/>
      <c r="Q896" s="340"/>
      <c r="R896" s="340"/>
      <c r="S896" s="340"/>
      <c r="T896" s="340"/>
      <c r="U896" s="340"/>
      <c r="V896" s="340"/>
      <c r="W896" s="532"/>
      <c r="X896" s="340"/>
      <c r="Y896" s="340"/>
      <c r="Z896" s="340"/>
      <c r="AA896" s="340"/>
      <c r="AB896" s="340"/>
      <c r="AC896" s="340"/>
    </row>
    <row r="897" ht="18.75" customHeight="1">
      <c r="A897" s="340"/>
      <c r="B897" s="340"/>
      <c r="C897" s="340"/>
      <c r="D897" s="340"/>
      <c r="E897" s="340"/>
      <c r="F897" s="489"/>
      <c r="G897" s="489"/>
      <c r="H897" s="340"/>
      <c r="I897" s="340"/>
      <c r="J897" s="340"/>
      <c r="K897" s="340"/>
      <c r="L897" s="340"/>
      <c r="M897" s="340"/>
      <c r="N897" s="340"/>
      <c r="O897" s="340"/>
      <c r="P897" s="340"/>
      <c r="Q897" s="340"/>
      <c r="R897" s="340"/>
      <c r="S897" s="340"/>
      <c r="T897" s="340"/>
      <c r="U897" s="340"/>
      <c r="V897" s="340"/>
      <c r="W897" s="532"/>
      <c r="X897" s="340"/>
      <c r="Y897" s="340"/>
      <c r="Z897" s="340"/>
      <c r="AA897" s="340"/>
      <c r="AB897" s="340"/>
      <c r="AC897" s="340"/>
    </row>
    <row r="898" ht="18.75" customHeight="1">
      <c r="A898" s="340"/>
      <c r="B898" s="340"/>
      <c r="C898" s="340"/>
      <c r="D898" s="340"/>
      <c r="E898" s="340"/>
      <c r="F898" s="489"/>
      <c r="G898" s="489"/>
      <c r="H898" s="340"/>
      <c r="I898" s="340"/>
      <c r="J898" s="340"/>
      <c r="K898" s="340"/>
      <c r="L898" s="340"/>
      <c r="M898" s="340"/>
      <c r="N898" s="340"/>
      <c r="O898" s="340"/>
      <c r="P898" s="340"/>
      <c r="Q898" s="340"/>
      <c r="R898" s="340"/>
      <c r="S898" s="340"/>
      <c r="T898" s="340"/>
      <c r="U898" s="340"/>
      <c r="V898" s="340"/>
      <c r="W898" s="532"/>
      <c r="X898" s="340"/>
      <c r="Y898" s="340"/>
      <c r="Z898" s="340"/>
      <c r="AA898" s="340"/>
      <c r="AB898" s="340"/>
      <c r="AC898" s="340"/>
    </row>
    <row r="899" ht="18.75" customHeight="1">
      <c r="A899" s="340"/>
      <c r="B899" s="340"/>
      <c r="C899" s="340"/>
      <c r="D899" s="340"/>
      <c r="E899" s="340"/>
      <c r="F899" s="489"/>
      <c r="G899" s="489"/>
      <c r="H899" s="340"/>
      <c r="I899" s="340"/>
      <c r="J899" s="340"/>
      <c r="K899" s="340"/>
      <c r="L899" s="340"/>
      <c r="M899" s="340"/>
      <c r="N899" s="340"/>
      <c r="O899" s="340"/>
      <c r="P899" s="340"/>
      <c r="Q899" s="340"/>
      <c r="R899" s="340"/>
      <c r="S899" s="340"/>
      <c r="T899" s="340"/>
      <c r="U899" s="340"/>
      <c r="V899" s="340"/>
      <c r="W899" s="532"/>
      <c r="X899" s="340"/>
      <c r="Y899" s="340"/>
      <c r="Z899" s="340"/>
      <c r="AA899" s="340"/>
      <c r="AB899" s="340"/>
      <c r="AC899" s="340"/>
    </row>
    <row r="900" ht="18.75" customHeight="1">
      <c r="A900" s="340"/>
      <c r="B900" s="340"/>
      <c r="C900" s="340"/>
      <c r="D900" s="340"/>
      <c r="E900" s="340"/>
      <c r="F900" s="489"/>
      <c r="G900" s="489"/>
      <c r="H900" s="340"/>
      <c r="I900" s="340"/>
      <c r="J900" s="340"/>
      <c r="K900" s="340"/>
      <c r="L900" s="340"/>
      <c r="M900" s="340"/>
      <c r="N900" s="340"/>
      <c r="O900" s="340"/>
      <c r="P900" s="340"/>
      <c r="Q900" s="340"/>
      <c r="R900" s="340"/>
      <c r="S900" s="340"/>
      <c r="T900" s="340"/>
      <c r="U900" s="340"/>
      <c r="V900" s="340"/>
      <c r="W900" s="532"/>
      <c r="X900" s="340"/>
      <c r="Y900" s="340"/>
      <c r="Z900" s="340"/>
      <c r="AA900" s="340"/>
      <c r="AB900" s="340"/>
      <c r="AC900" s="340"/>
    </row>
    <row r="901" ht="18.75" customHeight="1">
      <c r="A901" s="340"/>
      <c r="B901" s="340"/>
      <c r="C901" s="340"/>
      <c r="D901" s="340"/>
      <c r="E901" s="340"/>
      <c r="F901" s="489"/>
      <c r="G901" s="489"/>
      <c r="H901" s="340"/>
      <c r="I901" s="340"/>
      <c r="J901" s="340"/>
      <c r="K901" s="340"/>
      <c r="L901" s="340"/>
      <c r="M901" s="340"/>
      <c r="N901" s="340"/>
      <c r="O901" s="340"/>
      <c r="P901" s="340"/>
      <c r="Q901" s="340"/>
      <c r="R901" s="340"/>
      <c r="S901" s="340"/>
      <c r="T901" s="340"/>
      <c r="U901" s="340"/>
      <c r="V901" s="340"/>
      <c r="W901" s="532"/>
      <c r="X901" s="340"/>
      <c r="Y901" s="340"/>
      <c r="Z901" s="340"/>
      <c r="AA901" s="340"/>
      <c r="AB901" s="340"/>
      <c r="AC901" s="340"/>
    </row>
    <row r="902" ht="18.75" customHeight="1">
      <c r="A902" s="340"/>
      <c r="B902" s="340"/>
      <c r="C902" s="340"/>
      <c r="D902" s="340"/>
      <c r="E902" s="340"/>
      <c r="F902" s="489"/>
      <c r="G902" s="489"/>
      <c r="H902" s="340"/>
      <c r="I902" s="340"/>
      <c r="J902" s="340"/>
      <c r="K902" s="340"/>
      <c r="L902" s="340"/>
      <c r="M902" s="340"/>
      <c r="N902" s="340"/>
      <c r="O902" s="340"/>
      <c r="P902" s="340"/>
      <c r="Q902" s="340"/>
      <c r="R902" s="340"/>
      <c r="S902" s="340"/>
      <c r="T902" s="340"/>
      <c r="U902" s="340"/>
      <c r="V902" s="340"/>
      <c r="W902" s="532"/>
      <c r="X902" s="340"/>
      <c r="Y902" s="340"/>
      <c r="Z902" s="340"/>
      <c r="AA902" s="340"/>
      <c r="AB902" s="340"/>
      <c r="AC902" s="340"/>
    </row>
    <row r="903" ht="18.75" customHeight="1">
      <c r="A903" s="340"/>
      <c r="B903" s="340"/>
      <c r="C903" s="340"/>
      <c r="D903" s="340"/>
      <c r="E903" s="340"/>
      <c r="F903" s="489"/>
      <c r="G903" s="489"/>
      <c r="H903" s="340"/>
      <c r="I903" s="340"/>
      <c r="J903" s="340"/>
      <c r="K903" s="340"/>
      <c r="L903" s="340"/>
      <c r="M903" s="340"/>
      <c r="N903" s="340"/>
      <c r="O903" s="340"/>
      <c r="P903" s="340"/>
      <c r="Q903" s="340"/>
      <c r="R903" s="340"/>
      <c r="S903" s="340"/>
      <c r="T903" s="340"/>
      <c r="U903" s="340"/>
      <c r="V903" s="340"/>
      <c r="W903" s="532"/>
      <c r="X903" s="340"/>
      <c r="Y903" s="340"/>
      <c r="Z903" s="340"/>
      <c r="AA903" s="340"/>
      <c r="AB903" s="340"/>
      <c r="AC903" s="340"/>
    </row>
    <row r="904" ht="18.75" customHeight="1">
      <c r="A904" s="340"/>
      <c r="B904" s="340"/>
      <c r="C904" s="340"/>
      <c r="D904" s="340"/>
      <c r="E904" s="340"/>
      <c r="F904" s="489"/>
      <c r="G904" s="489"/>
      <c r="H904" s="340"/>
      <c r="I904" s="340"/>
      <c r="J904" s="340"/>
      <c r="K904" s="340"/>
      <c r="L904" s="340"/>
      <c r="M904" s="340"/>
      <c r="N904" s="340"/>
      <c r="O904" s="340"/>
      <c r="P904" s="340"/>
      <c r="Q904" s="340"/>
      <c r="R904" s="340"/>
      <c r="S904" s="340"/>
      <c r="T904" s="340"/>
      <c r="U904" s="340"/>
      <c r="V904" s="340"/>
      <c r="W904" s="532"/>
      <c r="X904" s="340"/>
      <c r="Y904" s="340"/>
      <c r="Z904" s="340"/>
      <c r="AA904" s="340"/>
      <c r="AB904" s="340"/>
      <c r="AC904" s="340"/>
    </row>
    <row r="905" ht="18.75" customHeight="1">
      <c r="A905" s="340"/>
      <c r="B905" s="340"/>
      <c r="C905" s="340"/>
      <c r="D905" s="340"/>
      <c r="E905" s="340"/>
      <c r="F905" s="489"/>
      <c r="G905" s="489"/>
      <c r="H905" s="340"/>
      <c r="I905" s="340"/>
      <c r="J905" s="340"/>
      <c r="K905" s="340"/>
      <c r="L905" s="340"/>
      <c r="M905" s="340"/>
      <c r="N905" s="340"/>
      <c r="O905" s="340"/>
      <c r="P905" s="340"/>
      <c r="Q905" s="340"/>
      <c r="R905" s="340"/>
      <c r="S905" s="340"/>
      <c r="T905" s="340"/>
      <c r="U905" s="340"/>
      <c r="V905" s="340"/>
      <c r="W905" s="532"/>
      <c r="X905" s="340"/>
      <c r="Y905" s="340"/>
      <c r="Z905" s="340"/>
      <c r="AA905" s="340"/>
      <c r="AB905" s="340"/>
      <c r="AC905" s="340"/>
    </row>
    <row r="906" ht="18.75" customHeight="1">
      <c r="A906" s="340"/>
      <c r="B906" s="340"/>
      <c r="C906" s="340"/>
      <c r="D906" s="340"/>
      <c r="E906" s="340"/>
      <c r="F906" s="489"/>
      <c r="G906" s="489"/>
      <c r="H906" s="340"/>
      <c r="I906" s="340"/>
      <c r="J906" s="340"/>
      <c r="K906" s="340"/>
      <c r="L906" s="340"/>
      <c r="M906" s="340"/>
      <c r="N906" s="340"/>
      <c r="O906" s="340"/>
      <c r="P906" s="340"/>
      <c r="Q906" s="340"/>
      <c r="R906" s="340"/>
      <c r="S906" s="340"/>
      <c r="T906" s="340"/>
      <c r="U906" s="340"/>
      <c r="V906" s="340"/>
      <c r="W906" s="532"/>
      <c r="X906" s="340"/>
      <c r="Y906" s="340"/>
      <c r="Z906" s="340"/>
      <c r="AA906" s="340"/>
      <c r="AB906" s="340"/>
      <c r="AC906" s="340"/>
    </row>
    <row r="907" ht="18.75" customHeight="1">
      <c r="A907" s="340"/>
      <c r="B907" s="340"/>
      <c r="C907" s="340"/>
      <c r="D907" s="340"/>
      <c r="E907" s="340"/>
      <c r="F907" s="489"/>
      <c r="G907" s="489"/>
      <c r="H907" s="340"/>
      <c r="I907" s="340"/>
      <c r="J907" s="340"/>
      <c r="K907" s="340"/>
      <c r="L907" s="340"/>
      <c r="M907" s="340"/>
      <c r="N907" s="340"/>
      <c r="O907" s="340"/>
      <c r="P907" s="340"/>
      <c r="Q907" s="340"/>
      <c r="R907" s="340"/>
      <c r="S907" s="340"/>
      <c r="T907" s="340"/>
      <c r="U907" s="340"/>
      <c r="V907" s="340"/>
      <c r="W907" s="532"/>
      <c r="X907" s="340"/>
      <c r="Y907" s="340"/>
      <c r="Z907" s="340"/>
      <c r="AA907" s="340"/>
      <c r="AB907" s="340"/>
      <c r="AC907" s="340"/>
    </row>
    <row r="908" ht="18.75" customHeight="1">
      <c r="A908" s="340"/>
      <c r="B908" s="340"/>
      <c r="C908" s="340"/>
      <c r="D908" s="340"/>
      <c r="E908" s="340"/>
      <c r="F908" s="489"/>
      <c r="G908" s="489"/>
      <c r="H908" s="340"/>
      <c r="I908" s="340"/>
      <c r="J908" s="340"/>
      <c r="K908" s="340"/>
      <c r="L908" s="340"/>
      <c r="M908" s="340"/>
      <c r="N908" s="340"/>
      <c r="O908" s="340"/>
      <c r="P908" s="340"/>
      <c r="Q908" s="340"/>
      <c r="R908" s="340"/>
      <c r="S908" s="340"/>
      <c r="T908" s="340"/>
      <c r="U908" s="340"/>
      <c r="V908" s="340"/>
      <c r="W908" s="532"/>
      <c r="X908" s="340"/>
      <c r="Y908" s="340"/>
      <c r="Z908" s="340"/>
      <c r="AA908" s="340"/>
      <c r="AB908" s="340"/>
      <c r="AC908" s="340"/>
    </row>
    <row r="909" ht="18.75" customHeight="1">
      <c r="A909" s="340"/>
      <c r="B909" s="340"/>
      <c r="C909" s="340"/>
      <c r="D909" s="340"/>
      <c r="E909" s="340"/>
      <c r="F909" s="489"/>
      <c r="G909" s="489"/>
      <c r="H909" s="340"/>
      <c r="I909" s="340"/>
      <c r="J909" s="340"/>
      <c r="K909" s="340"/>
      <c r="L909" s="340"/>
      <c r="M909" s="340"/>
      <c r="N909" s="340"/>
      <c r="O909" s="340"/>
      <c r="P909" s="340"/>
      <c r="Q909" s="340"/>
      <c r="R909" s="340"/>
      <c r="S909" s="340"/>
      <c r="T909" s="340"/>
      <c r="U909" s="340"/>
      <c r="V909" s="340"/>
      <c r="W909" s="532"/>
      <c r="X909" s="340"/>
      <c r="Y909" s="340"/>
      <c r="Z909" s="340"/>
      <c r="AA909" s="340"/>
      <c r="AB909" s="340"/>
      <c r="AC909" s="340"/>
    </row>
    <row r="910" ht="18.75" customHeight="1">
      <c r="A910" s="340"/>
      <c r="B910" s="340"/>
      <c r="C910" s="340"/>
      <c r="D910" s="340"/>
      <c r="E910" s="340"/>
      <c r="F910" s="489"/>
      <c r="G910" s="489"/>
      <c r="H910" s="340"/>
      <c r="I910" s="340"/>
      <c r="J910" s="340"/>
      <c r="K910" s="340"/>
      <c r="L910" s="340"/>
      <c r="M910" s="340"/>
      <c r="N910" s="340"/>
      <c r="O910" s="340"/>
      <c r="P910" s="340"/>
      <c r="Q910" s="340"/>
      <c r="R910" s="340"/>
      <c r="S910" s="340"/>
      <c r="T910" s="340"/>
      <c r="U910" s="340"/>
      <c r="V910" s="340"/>
      <c r="W910" s="532"/>
      <c r="X910" s="340"/>
      <c r="Y910" s="340"/>
      <c r="Z910" s="340"/>
      <c r="AA910" s="340"/>
      <c r="AB910" s="340"/>
      <c r="AC910" s="340"/>
    </row>
    <row r="911" ht="18.75" customHeight="1">
      <c r="A911" s="340"/>
      <c r="B911" s="340"/>
      <c r="C911" s="340"/>
      <c r="D911" s="340"/>
      <c r="E911" s="340"/>
      <c r="F911" s="489"/>
      <c r="G911" s="489"/>
      <c r="H911" s="340"/>
      <c r="I911" s="340"/>
      <c r="J911" s="340"/>
      <c r="K911" s="340"/>
      <c r="L911" s="340"/>
      <c r="M911" s="340"/>
      <c r="N911" s="340"/>
      <c r="O911" s="340"/>
      <c r="P911" s="340"/>
      <c r="Q911" s="340"/>
      <c r="R911" s="340"/>
      <c r="S911" s="340"/>
      <c r="T911" s="340"/>
      <c r="U911" s="340"/>
      <c r="V911" s="340"/>
      <c r="W911" s="532"/>
      <c r="X911" s="340"/>
      <c r="Y911" s="340"/>
      <c r="Z911" s="340"/>
      <c r="AA911" s="340"/>
      <c r="AB911" s="340"/>
      <c r="AC911" s="340"/>
    </row>
    <row r="912" ht="18.75" customHeight="1">
      <c r="A912" s="340"/>
      <c r="B912" s="340"/>
      <c r="C912" s="340"/>
      <c r="D912" s="340"/>
      <c r="E912" s="340"/>
      <c r="F912" s="489"/>
      <c r="G912" s="489"/>
      <c r="H912" s="340"/>
      <c r="I912" s="340"/>
      <c r="J912" s="340"/>
      <c r="K912" s="340"/>
      <c r="L912" s="340"/>
      <c r="M912" s="340"/>
      <c r="N912" s="340"/>
      <c r="O912" s="340"/>
      <c r="P912" s="340"/>
      <c r="Q912" s="340"/>
      <c r="R912" s="340"/>
      <c r="S912" s="340"/>
      <c r="T912" s="340"/>
      <c r="U912" s="340"/>
      <c r="V912" s="340"/>
      <c r="W912" s="532"/>
      <c r="X912" s="340"/>
      <c r="Y912" s="340"/>
      <c r="Z912" s="340"/>
      <c r="AA912" s="340"/>
      <c r="AB912" s="340"/>
      <c r="AC912" s="340"/>
    </row>
    <row r="913" ht="18.75" customHeight="1">
      <c r="A913" s="340"/>
      <c r="B913" s="340"/>
      <c r="C913" s="340"/>
      <c r="D913" s="340"/>
      <c r="E913" s="340"/>
      <c r="F913" s="489"/>
      <c r="G913" s="489"/>
      <c r="H913" s="340"/>
      <c r="I913" s="340"/>
      <c r="J913" s="340"/>
      <c r="K913" s="340"/>
      <c r="L913" s="340"/>
      <c r="M913" s="340"/>
      <c r="N913" s="340"/>
      <c r="O913" s="340"/>
      <c r="P913" s="340"/>
      <c r="Q913" s="340"/>
      <c r="R913" s="340"/>
      <c r="S913" s="340"/>
      <c r="T913" s="340"/>
      <c r="U913" s="340"/>
      <c r="V913" s="340"/>
      <c r="W913" s="532"/>
      <c r="X913" s="340"/>
      <c r="Y913" s="340"/>
      <c r="Z913" s="340"/>
      <c r="AA913" s="340"/>
      <c r="AB913" s="340"/>
      <c r="AC913" s="340"/>
    </row>
    <row r="914" ht="18.75" customHeight="1">
      <c r="A914" s="340"/>
      <c r="B914" s="340"/>
      <c r="C914" s="340"/>
      <c r="D914" s="340"/>
      <c r="E914" s="340"/>
      <c r="F914" s="489"/>
      <c r="G914" s="489"/>
      <c r="H914" s="340"/>
      <c r="I914" s="340"/>
      <c r="J914" s="340"/>
      <c r="K914" s="340"/>
      <c r="L914" s="340"/>
      <c r="M914" s="340"/>
      <c r="N914" s="340"/>
      <c r="O914" s="340"/>
      <c r="P914" s="340"/>
      <c r="Q914" s="340"/>
      <c r="R914" s="340"/>
      <c r="S914" s="340"/>
      <c r="T914" s="340"/>
      <c r="U914" s="340"/>
      <c r="V914" s="340"/>
      <c r="W914" s="532"/>
      <c r="X914" s="340"/>
      <c r="Y914" s="340"/>
      <c r="Z914" s="340"/>
      <c r="AA914" s="340"/>
      <c r="AB914" s="340"/>
      <c r="AC914" s="340"/>
    </row>
    <row r="915" ht="18.75" customHeight="1">
      <c r="A915" s="340"/>
      <c r="B915" s="340"/>
      <c r="C915" s="340"/>
      <c r="D915" s="340"/>
      <c r="E915" s="340"/>
      <c r="F915" s="489"/>
      <c r="G915" s="489"/>
      <c r="H915" s="340"/>
      <c r="I915" s="340"/>
      <c r="J915" s="340"/>
      <c r="K915" s="340"/>
      <c r="L915" s="340"/>
      <c r="M915" s="340"/>
      <c r="N915" s="340"/>
      <c r="O915" s="340"/>
      <c r="P915" s="340"/>
      <c r="Q915" s="340"/>
      <c r="R915" s="340"/>
      <c r="S915" s="340"/>
      <c r="T915" s="340"/>
      <c r="U915" s="340"/>
      <c r="V915" s="340"/>
      <c r="W915" s="532"/>
      <c r="X915" s="340"/>
      <c r="Y915" s="340"/>
      <c r="Z915" s="340"/>
      <c r="AA915" s="340"/>
      <c r="AB915" s="340"/>
      <c r="AC915" s="340"/>
    </row>
    <row r="916" ht="18.75" customHeight="1">
      <c r="A916" s="340"/>
      <c r="B916" s="340"/>
      <c r="C916" s="340"/>
      <c r="D916" s="340"/>
      <c r="E916" s="340"/>
      <c r="F916" s="489"/>
      <c r="G916" s="489"/>
      <c r="H916" s="340"/>
      <c r="I916" s="340"/>
      <c r="J916" s="340"/>
      <c r="K916" s="340"/>
      <c r="L916" s="340"/>
      <c r="M916" s="340"/>
      <c r="N916" s="340"/>
      <c r="O916" s="340"/>
      <c r="P916" s="340"/>
      <c r="Q916" s="340"/>
      <c r="R916" s="340"/>
      <c r="S916" s="340"/>
      <c r="T916" s="340"/>
      <c r="U916" s="340"/>
      <c r="V916" s="340"/>
      <c r="W916" s="532"/>
      <c r="X916" s="340"/>
      <c r="Y916" s="340"/>
      <c r="Z916" s="340"/>
      <c r="AA916" s="340"/>
      <c r="AB916" s="340"/>
      <c r="AC916" s="340"/>
    </row>
    <row r="917" ht="18.75" customHeight="1">
      <c r="A917" s="340"/>
      <c r="B917" s="340"/>
      <c r="C917" s="340"/>
      <c r="D917" s="340"/>
      <c r="E917" s="340"/>
      <c r="F917" s="489"/>
      <c r="G917" s="489"/>
      <c r="H917" s="340"/>
      <c r="I917" s="340"/>
      <c r="J917" s="340"/>
      <c r="K917" s="340"/>
      <c r="L917" s="340"/>
      <c r="M917" s="340"/>
      <c r="N917" s="340"/>
      <c r="O917" s="340"/>
      <c r="P917" s="340"/>
      <c r="Q917" s="340"/>
      <c r="R917" s="340"/>
      <c r="S917" s="340"/>
      <c r="T917" s="340"/>
      <c r="U917" s="340"/>
      <c r="V917" s="340"/>
      <c r="W917" s="532"/>
      <c r="X917" s="340"/>
      <c r="Y917" s="340"/>
      <c r="Z917" s="340"/>
      <c r="AA917" s="340"/>
      <c r="AB917" s="340"/>
      <c r="AC917" s="340"/>
    </row>
    <row r="918" ht="18.75" customHeight="1">
      <c r="A918" s="340"/>
      <c r="B918" s="340"/>
      <c r="C918" s="340"/>
      <c r="D918" s="340"/>
      <c r="E918" s="340"/>
      <c r="F918" s="489"/>
      <c r="G918" s="489"/>
      <c r="H918" s="340"/>
      <c r="I918" s="340"/>
      <c r="J918" s="340"/>
      <c r="K918" s="340"/>
      <c r="L918" s="340"/>
      <c r="M918" s="340"/>
      <c r="N918" s="340"/>
      <c r="O918" s="340"/>
      <c r="P918" s="340"/>
      <c r="Q918" s="340"/>
      <c r="R918" s="340"/>
      <c r="S918" s="340"/>
      <c r="T918" s="340"/>
      <c r="U918" s="340"/>
      <c r="V918" s="340"/>
      <c r="W918" s="532"/>
      <c r="X918" s="340"/>
      <c r="Y918" s="340"/>
      <c r="Z918" s="340"/>
      <c r="AA918" s="340"/>
      <c r="AB918" s="340"/>
      <c r="AC918" s="340"/>
    </row>
    <row r="919" ht="18.75" customHeight="1">
      <c r="A919" s="340"/>
      <c r="B919" s="340"/>
      <c r="C919" s="340"/>
      <c r="D919" s="340"/>
      <c r="E919" s="340"/>
      <c r="F919" s="489"/>
      <c r="G919" s="489"/>
      <c r="H919" s="340"/>
      <c r="I919" s="340"/>
      <c r="J919" s="340"/>
      <c r="K919" s="340"/>
      <c r="L919" s="340"/>
      <c r="M919" s="340"/>
      <c r="N919" s="340"/>
      <c r="O919" s="340"/>
      <c r="P919" s="340"/>
      <c r="Q919" s="340"/>
      <c r="R919" s="340"/>
      <c r="S919" s="340"/>
      <c r="T919" s="340"/>
      <c r="U919" s="340"/>
      <c r="V919" s="340"/>
      <c r="W919" s="532"/>
      <c r="X919" s="340"/>
      <c r="Y919" s="340"/>
      <c r="Z919" s="340"/>
      <c r="AA919" s="340"/>
      <c r="AB919" s="340"/>
      <c r="AC919" s="340"/>
    </row>
    <row r="920" ht="18.75" customHeight="1">
      <c r="A920" s="340"/>
      <c r="B920" s="340"/>
      <c r="C920" s="340"/>
      <c r="D920" s="340"/>
      <c r="E920" s="340"/>
      <c r="F920" s="489"/>
      <c r="G920" s="489"/>
      <c r="H920" s="340"/>
      <c r="I920" s="340"/>
      <c r="J920" s="340"/>
      <c r="K920" s="340"/>
      <c r="L920" s="340"/>
      <c r="M920" s="340"/>
      <c r="N920" s="340"/>
      <c r="O920" s="340"/>
      <c r="P920" s="340"/>
      <c r="Q920" s="340"/>
      <c r="R920" s="340"/>
      <c r="S920" s="340"/>
      <c r="T920" s="340"/>
      <c r="U920" s="340"/>
      <c r="V920" s="340"/>
      <c r="W920" s="532"/>
      <c r="X920" s="340"/>
      <c r="Y920" s="340"/>
      <c r="Z920" s="340"/>
      <c r="AA920" s="340"/>
      <c r="AB920" s="340"/>
      <c r="AC920" s="340"/>
    </row>
    <row r="921" ht="18.75" customHeight="1">
      <c r="A921" s="340"/>
      <c r="B921" s="340"/>
      <c r="C921" s="340"/>
      <c r="D921" s="340"/>
      <c r="E921" s="340"/>
      <c r="F921" s="489"/>
      <c r="G921" s="489"/>
      <c r="H921" s="340"/>
      <c r="I921" s="340"/>
      <c r="J921" s="340"/>
      <c r="K921" s="340"/>
      <c r="L921" s="340"/>
      <c r="M921" s="340"/>
      <c r="N921" s="340"/>
      <c r="O921" s="340"/>
      <c r="P921" s="340"/>
      <c r="Q921" s="340"/>
      <c r="R921" s="340"/>
      <c r="S921" s="340"/>
      <c r="T921" s="340"/>
      <c r="U921" s="340"/>
      <c r="V921" s="340"/>
      <c r="W921" s="532"/>
      <c r="X921" s="340"/>
      <c r="Y921" s="340"/>
      <c r="Z921" s="340"/>
      <c r="AA921" s="340"/>
      <c r="AB921" s="340"/>
      <c r="AC921" s="340"/>
    </row>
    <row r="922" ht="18.75" customHeight="1">
      <c r="A922" s="340"/>
      <c r="B922" s="340"/>
      <c r="C922" s="340"/>
      <c r="D922" s="340"/>
      <c r="E922" s="340"/>
      <c r="F922" s="489"/>
      <c r="G922" s="489"/>
      <c r="H922" s="340"/>
      <c r="I922" s="340"/>
      <c r="J922" s="340"/>
      <c r="K922" s="340"/>
      <c r="L922" s="340"/>
      <c r="M922" s="340"/>
      <c r="N922" s="340"/>
      <c r="O922" s="340"/>
      <c r="P922" s="340"/>
      <c r="Q922" s="340"/>
      <c r="R922" s="340"/>
      <c r="S922" s="340"/>
      <c r="T922" s="340"/>
      <c r="U922" s="340"/>
      <c r="V922" s="340"/>
      <c r="W922" s="532"/>
      <c r="X922" s="340"/>
      <c r="Y922" s="340"/>
      <c r="Z922" s="340"/>
      <c r="AA922" s="340"/>
      <c r="AB922" s="340"/>
      <c r="AC922" s="340"/>
    </row>
    <row r="923" ht="18.75" customHeight="1">
      <c r="A923" s="340"/>
      <c r="B923" s="340"/>
      <c r="C923" s="340"/>
      <c r="D923" s="340"/>
      <c r="E923" s="340"/>
      <c r="F923" s="489"/>
      <c r="G923" s="489"/>
      <c r="H923" s="340"/>
      <c r="I923" s="340"/>
      <c r="J923" s="340"/>
      <c r="K923" s="340"/>
      <c r="L923" s="340"/>
      <c r="M923" s="340"/>
      <c r="N923" s="340"/>
      <c r="O923" s="340"/>
      <c r="P923" s="340"/>
      <c r="Q923" s="340"/>
      <c r="R923" s="340"/>
      <c r="S923" s="340"/>
      <c r="T923" s="340"/>
      <c r="U923" s="340"/>
      <c r="V923" s="340"/>
      <c r="W923" s="532"/>
      <c r="X923" s="340"/>
      <c r="Y923" s="340"/>
      <c r="Z923" s="340"/>
      <c r="AA923" s="340"/>
      <c r="AB923" s="340"/>
      <c r="AC923" s="340"/>
    </row>
    <row r="924" ht="18.75" customHeight="1">
      <c r="A924" s="340"/>
      <c r="B924" s="340"/>
      <c r="C924" s="340"/>
      <c r="D924" s="340"/>
      <c r="E924" s="340"/>
      <c r="F924" s="489"/>
      <c r="G924" s="489"/>
      <c r="H924" s="340"/>
      <c r="I924" s="340"/>
      <c r="J924" s="340"/>
      <c r="K924" s="340"/>
      <c r="L924" s="340"/>
      <c r="M924" s="340"/>
      <c r="N924" s="340"/>
      <c r="O924" s="340"/>
      <c r="P924" s="340"/>
      <c r="Q924" s="340"/>
      <c r="R924" s="340"/>
      <c r="S924" s="340"/>
      <c r="T924" s="340"/>
      <c r="U924" s="340"/>
      <c r="V924" s="340"/>
      <c r="W924" s="532"/>
      <c r="X924" s="340"/>
      <c r="Y924" s="340"/>
      <c r="Z924" s="340"/>
      <c r="AA924" s="340"/>
      <c r="AB924" s="340"/>
      <c r="AC924" s="340"/>
    </row>
    <row r="925" ht="18.75" customHeight="1">
      <c r="A925" s="340"/>
      <c r="B925" s="340"/>
      <c r="C925" s="340"/>
      <c r="D925" s="340"/>
      <c r="E925" s="340"/>
      <c r="F925" s="489"/>
      <c r="G925" s="489"/>
      <c r="H925" s="340"/>
      <c r="I925" s="340"/>
      <c r="J925" s="340"/>
      <c r="K925" s="340"/>
      <c r="L925" s="340"/>
      <c r="M925" s="340"/>
      <c r="N925" s="340"/>
      <c r="O925" s="340"/>
      <c r="P925" s="340"/>
      <c r="Q925" s="340"/>
      <c r="R925" s="340"/>
      <c r="S925" s="340"/>
      <c r="T925" s="340"/>
      <c r="U925" s="340"/>
      <c r="V925" s="340"/>
      <c r="W925" s="532"/>
      <c r="X925" s="340"/>
      <c r="Y925" s="340"/>
      <c r="Z925" s="340"/>
      <c r="AA925" s="340"/>
      <c r="AB925" s="340"/>
      <c r="AC925" s="340"/>
    </row>
    <row r="926" ht="18.75" customHeight="1">
      <c r="A926" s="340"/>
      <c r="B926" s="340"/>
      <c r="C926" s="340"/>
      <c r="D926" s="340"/>
      <c r="E926" s="340"/>
      <c r="F926" s="489"/>
      <c r="G926" s="489"/>
      <c r="H926" s="340"/>
      <c r="I926" s="340"/>
      <c r="J926" s="340"/>
      <c r="K926" s="340"/>
      <c r="L926" s="340"/>
      <c r="M926" s="340"/>
      <c r="N926" s="340"/>
      <c r="O926" s="340"/>
      <c r="P926" s="340"/>
      <c r="Q926" s="340"/>
      <c r="R926" s="340"/>
      <c r="S926" s="340"/>
      <c r="T926" s="340"/>
      <c r="U926" s="340"/>
      <c r="V926" s="340"/>
      <c r="W926" s="532"/>
      <c r="X926" s="340"/>
      <c r="Y926" s="340"/>
      <c r="Z926" s="340"/>
      <c r="AA926" s="340"/>
      <c r="AB926" s="340"/>
      <c r="AC926" s="340"/>
    </row>
    <row r="927" ht="18.75" customHeight="1">
      <c r="A927" s="340"/>
      <c r="B927" s="340"/>
      <c r="C927" s="340"/>
      <c r="D927" s="340"/>
      <c r="E927" s="340"/>
      <c r="F927" s="489"/>
      <c r="G927" s="489"/>
      <c r="H927" s="340"/>
      <c r="I927" s="340"/>
      <c r="J927" s="340"/>
      <c r="K927" s="340"/>
      <c r="L927" s="340"/>
      <c r="M927" s="340"/>
      <c r="N927" s="340"/>
      <c r="O927" s="340"/>
      <c r="P927" s="340"/>
      <c r="Q927" s="340"/>
      <c r="R927" s="340"/>
      <c r="S927" s="340"/>
      <c r="T927" s="340"/>
      <c r="U927" s="340"/>
      <c r="V927" s="340"/>
      <c r="W927" s="532"/>
      <c r="X927" s="340"/>
      <c r="Y927" s="340"/>
      <c r="Z927" s="340"/>
      <c r="AA927" s="340"/>
      <c r="AB927" s="340"/>
      <c r="AC927" s="340"/>
    </row>
    <row r="928" ht="18.75" customHeight="1">
      <c r="A928" s="340"/>
      <c r="B928" s="340"/>
      <c r="C928" s="340"/>
      <c r="D928" s="340"/>
      <c r="E928" s="340"/>
      <c r="F928" s="489"/>
      <c r="G928" s="489"/>
      <c r="H928" s="340"/>
      <c r="I928" s="340"/>
      <c r="J928" s="340"/>
      <c r="K928" s="340"/>
      <c r="L928" s="340"/>
      <c r="M928" s="340"/>
      <c r="N928" s="340"/>
      <c r="O928" s="340"/>
      <c r="P928" s="340"/>
      <c r="Q928" s="340"/>
      <c r="R928" s="340"/>
      <c r="S928" s="340"/>
      <c r="T928" s="340"/>
      <c r="U928" s="340"/>
      <c r="V928" s="340"/>
      <c r="W928" s="532"/>
      <c r="X928" s="340"/>
      <c r="Y928" s="340"/>
      <c r="Z928" s="340"/>
      <c r="AA928" s="340"/>
      <c r="AB928" s="340"/>
      <c r="AC928" s="340"/>
    </row>
    <row r="929" ht="18.75" customHeight="1">
      <c r="A929" s="340"/>
      <c r="B929" s="340"/>
      <c r="C929" s="340"/>
      <c r="D929" s="340"/>
      <c r="E929" s="340"/>
      <c r="F929" s="489"/>
      <c r="G929" s="489"/>
      <c r="H929" s="340"/>
      <c r="I929" s="340"/>
      <c r="J929" s="340"/>
      <c r="K929" s="340"/>
      <c r="L929" s="340"/>
      <c r="M929" s="340"/>
      <c r="N929" s="340"/>
      <c r="O929" s="340"/>
      <c r="P929" s="340"/>
      <c r="Q929" s="340"/>
      <c r="R929" s="340"/>
      <c r="S929" s="340"/>
      <c r="T929" s="340"/>
      <c r="U929" s="340"/>
      <c r="V929" s="340"/>
      <c r="W929" s="532"/>
      <c r="X929" s="340"/>
      <c r="Y929" s="340"/>
      <c r="Z929" s="340"/>
      <c r="AA929" s="340"/>
      <c r="AB929" s="340"/>
      <c r="AC929" s="340"/>
    </row>
    <row r="930" ht="18.75" customHeight="1">
      <c r="A930" s="340"/>
      <c r="B930" s="340"/>
      <c r="C930" s="340"/>
      <c r="D930" s="340"/>
      <c r="E930" s="340"/>
      <c r="F930" s="489"/>
      <c r="G930" s="489"/>
      <c r="H930" s="340"/>
      <c r="I930" s="340"/>
      <c r="J930" s="340"/>
      <c r="K930" s="340"/>
      <c r="L930" s="340"/>
      <c r="M930" s="340"/>
      <c r="N930" s="340"/>
      <c r="O930" s="340"/>
      <c r="P930" s="340"/>
      <c r="Q930" s="340"/>
      <c r="R930" s="340"/>
      <c r="S930" s="340"/>
      <c r="T930" s="340"/>
      <c r="U930" s="340"/>
      <c r="V930" s="340"/>
      <c r="W930" s="532"/>
      <c r="X930" s="340"/>
      <c r="Y930" s="340"/>
      <c r="Z930" s="340"/>
      <c r="AA930" s="340"/>
      <c r="AB930" s="340"/>
      <c r="AC930" s="340"/>
    </row>
    <row r="931" ht="18.75" customHeight="1">
      <c r="A931" s="340"/>
      <c r="B931" s="340"/>
      <c r="C931" s="340"/>
      <c r="D931" s="340"/>
      <c r="E931" s="340"/>
      <c r="F931" s="489"/>
      <c r="G931" s="489"/>
      <c r="H931" s="340"/>
      <c r="I931" s="340"/>
      <c r="J931" s="340"/>
      <c r="K931" s="340"/>
      <c r="L931" s="340"/>
      <c r="M931" s="340"/>
      <c r="N931" s="340"/>
      <c r="O931" s="340"/>
      <c r="P931" s="340"/>
      <c r="Q931" s="340"/>
      <c r="R931" s="340"/>
      <c r="S931" s="340"/>
      <c r="T931" s="340"/>
      <c r="U931" s="340"/>
      <c r="V931" s="340"/>
      <c r="W931" s="532"/>
      <c r="X931" s="340"/>
      <c r="Y931" s="340"/>
      <c r="Z931" s="340"/>
      <c r="AA931" s="340"/>
      <c r="AB931" s="340"/>
      <c r="AC931" s="340"/>
    </row>
    <row r="932" ht="18.75" customHeight="1">
      <c r="A932" s="340"/>
      <c r="B932" s="340"/>
      <c r="C932" s="340"/>
      <c r="D932" s="340"/>
      <c r="E932" s="340"/>
      <c r="F932" s="489"/>
      <c r="G932" s="489"/>
      <c r="H932" s="340"/>
      <c r="I932" s="340"/>
      <c r="J932" s="340"/>
      <c r="K932" s="340"/>
      <c r="L932" s="340"/>
      <c r="M932" s="340"/>
      <c r="N932" s="340"/>
      <c r="O932" s="340"/>
      <c r="P932" s="340"/>
      <c r="Q932" s="340"/>
      <c r="R932" s="340"/>
      <c r="S932" s="340"/>
      <c r="T932" s="340"/>
      <c r="U932" s="340"/>
      <c r="V932" s="340"/>
      <c r="W932" s="532"/>
      <c r="X932" s="340"/>
      <c r="Y932" s="340"/>
      <c r="Z932" s="340"/>
      <c r="AA932" s="340"/>
      <c r="AB932" s="340"/>
      <c r="AC932" s="340"/>
    </row>
    <row r="933" ht="18.75" customHeight="1">
      <c r="A933" s="340"/>
      <c r="B933" s="340"/>
      <c r="C933" s="340"/>
      <c r="D933" s="340"/>
      <c r="E933" s="340"/>
      <c r="F933" s="489"/>
      <c r="G933" s="489"/>
      <c r="H933" s="340"/>
      <c r="I933" s="340"/>
      <c r="J933" s="340"/>
      <c r="K933" s="340"/>
      <c r="L933" s="340"/>
      <c r="M933" s="340"/>
      <c r="N933" s="340"/>
      <c r="O933" s="340"/>
      <c r="P933" s="340"/>
      <c r="Q933" s="340"/>
      <c r="R933" s="340"/>
      <c r="S933" s="340"/>
      <c r="T933" s="340"/>
      <c r="U933" s="340"/>
      <c r="V933" s="340"/>
      <c r="W933" s="532"/>
      <c r="X933" s="340"/>
      <c r="Y933" s="340"/>
      <c r="Z933" s="340"/>
      <c r="AA933" s="340"/>
      <c r="AB933" s="340"/>
      <c r="AC933" s="340"/>
    </row>
    <row r="934" ht="18.75" customHeight="1">
      <c r="A934" s="340"/>
      <c r="B934" s="340"/>
      <c r="C934" s="340"/>
      <c r="D934" s="340"/>
      <c r="E934" s="340"/>
      <c r="F934" s="489"/>
      <c r="G934" s="489"/>
      <c r="H934" s="340"/>
      <c r="I934" s="340"/>
      <c r="J934" s="340"/>
      <c r="K934" s="340"/>
      <c r="L934" s="340"/>
      <c r="M934" s="340"/>
      <c r="N934" s="340"/>
      <c r="O934" s="340"/>
      <c r="P934" s="340"/>
      <c r="Q934" s="340"/>
      <c r="R934" s="340"/>
      <c r="S934" s="340"/>
      <c r="T934" s="340"/>
      <c r="U934" s="340"/>
      <c r="V934" s="340"/>
      <c r="W934" s="532"/>
      <c r="X934" s="340"/>
      <c r="Y934" s="340"/>
      <c r="Z934" s="340"/>
      <c r="AA934" s="340"/>
      <c r="AB934" s="340"/>
      <c r="AC934" s="340"/>
    </row>
    <row r="935" ht="18.75" customHeight="1">
      <c r="A935" s="340"/>
      <c r="B935" s="340"/>
      <c r="C935" s="340"/>
      <c r="D935" s="340"/>
      <c r="E935" s="340"/>
      <c r="F935" s="489"/>
      <c r="G935" s="489"/>
      <c r="H935" s="340"/>
      <c r="I935" s="340"/>
      <c r="J935" s="340"/>
      <c r="K935" s="340"/>
      <c r="L935" s="340"/>
      <c r="M935" s="340"/>
      <c r="N935" s="340"/>
      <c r="O935" s="340"/>
      <c r="P935" s="340"/>
      <c r="Q935" s="340"/>
      <c r="R935" s="340"/>
      <c r="S935" s="340"/>
      <c r="T935" s="340"/>
      <c r="U935" s="340"/>
      <c r="V935" s="340"/>
      <c r="W935" s="532"/>
      <c r="X935" s="340"/>
      <c r="Y935" s="340"/>
      <c r="Z935" s="340"/>
      <c r="AA935" s="340"/>
      <c r="AB935" s="340"/>
      <c r="AC935" s="340"/>
    </row>
    <row r="936" ht="18.75" customHeight="1">
      <c r="A936" s="340"/>
      <c r="B936" s="340"/>
      <c r="C936" s="340"/>
      <c r="D936" s="340"/>
      <c r="E936" s="340"/>
      <c r="F936" s="489"/>
      <c r="G936" s="489"/>
      <c r="H936" s="340"/>
      <c r="I936" s="340"/>
      <c r="J936" s="340"/>
      <c r="K936" s="340"/>
      <c r="L936" s="340"/>
      <c r="M936" s="340"/>
      <c r="N936" s="340"/>
      <c r="O936" s="340"/>
      <c r="P936" s="340"/>
      <c r="Q936" s="340"/>
      <c r="R936" s="340"/>
      <c r="S936" s="340"/>
      <c r="T936" s="340"/>
      <c r="U936" s="340"/>
      <c r="V936" s="340"/>
      <c r="W936" s="532"/>
      <c r="X936" s="340"/>
      <c r="Y936" s="340"/>
      <c r="Z936" s="340"/>
      <c r="AA936" s="340"/>
      <c r="AB936" s="340"/>
      <c r="AC936" s="340"/>
    </row>
    <row r="937" ht="18.75" customHeight="1">
      <c r="A937" s="340"/>
      <c r="B937" s="340"/>
      <c r="C937" s="340"/>
      <c r="D937" s="340"/>
      <c r="E937" s="340"/>
      <c r="F937" s="489"/>
      <c r="G937" s="489"/>
      <c r="H937" s="340"/>
      <c r="I937" s="340"/>
      <c r="J937" s="340"/>
      <c r="K937" s="340"/>
      <c r="L937" s="340"/>
      <c r="M937" s="340"/>
      <c r="N937" s="340"/>
      <c r="O937" s="340"/>
      <c r="P937" s="340"/>
      <c r="Q937" s="340"/>
      <c r="R937" s="340"/>
      <c r="S937" s="340"/>
      <c r="T937" s="340"/>
      <c r="U937" s="340"/>
      <c r="V937" s="340"/>
      <c r="W937" s="532"/>
      <c r="X937" s="340"/>
      <c r="Y937" s="340"/>
      <c r="Z937" s="340"/>
      <c r="AA937" s="340"/>
      <c r="AB937" s="340"/>
      <c r="AC937" s="340"/>
    </row>
    <row r="938" ht="18.75" customHeight="1">
      <c r="A938" s="340"/>
      <c r="B938" s="340"/>
      <c r="C938" s="340"/>
      <c r="D938" s="340"/>
      <c r="E938" s="340"/>
      <c r="F938" s="489"/>
      <c r="G938" s="489"/>
      <c r="H938" s="340"/>
      <c r="I938" s="340"/>
      <c r="J938" s="340"/>
      <c r="K938" s="340"/>
      <c r="L938" s="340"/>
      <c r="M938" s="340"/>
      <c r="N938" s="340"/>
      <c r="O938" s="340"/>
      <c r="P938" s="340"/>
      <c r="Q938" s="340"/>
      <c r="R938" s="340"/>
      <c r="S938" s="340"/>
      <c r="T938" s="340"/>
      <c r="U938" s="340"/>
      <c r="V938" s="340"/>
      <c r="W938" s="532"/>
      <c r="X938" s="340"/>
      <c r="Y938" s="340"/>
      <c r="Z938" s="340"/>
      <c r="AA938" s="340"/>
      <c r="AB938" s="340"/>
      <c r="AC938" s="340"/>
    </row>
    <row r="939" ht="18.75" customHeight="1">
      <c r="A939" s="340"/>
      <c r="B939" s="340"/>
      <c r="C939" s="340"/>
      <c r="D939" s="340"/>
      <c r="E939" s="340"/>
      <c r="F939" s="489"/>
      <c r="G939" s="489"/>
      <c r="H939" s="340"/>
      <c r="I939" s="340"/>
      <c r="J939" s="340"/>
      <c r="K939" s="340"/>
      <c r="L939" s="340"/>
      <c r="M939" s="340"/>
      <c r="N939" s="340"/>
      <c r="O939" s="340"/>
      <c r="P939" s="340"/>
      <c r="Q939" s="340"/>
      <c r="R939" s="340"/>
      <c r="S939" s="340"/>
      <c r="T939" s="340"/>
      <c r="U939" s="340"/>
      <c r="V939" s="340"/>
      <c r="W939" s="532"/>
      <c r="X939" s="340"/>
      <c r="Y939" s="340"/>
      <c r="Z939" s="340"/>
      <c r="AA939" s="340"/>
      <c r="AB939" s="340"/>
      <c r="AC939" s="340"/>
    </row>
    <row r="940" ht="18.75" customHeight="1">
      <c r="A940" s="340"/>
      <c r="B940" s="340"/>
      <c r="C940" s="340"/>
      <c r="D940" s="340"/>
      <c r="E940" s="340"/>
      <c r="F940" s="489"/>
      <c r="G940" s="489"/>
      <c r="H940" s="340"/>
      <c r="I940" s="340"/>
      <c r="J940" s="340"/>
      <c r="K940" s="340"/>
      <c r="L940" s="340"/>
      <c r="M940" s="340"/>
      <c r="N940" s="340"/>
      <c r="O940" s="340"/>
      <c r="P940" s="340"/>
      <c r="Q940" s="340"/>
      <c r="R940" s="340"/>
      <c r="S940" s="340"/>
      <c r="T940" s="340"/>
      <c r="U940" s="340"/>
      <c r="V940" s="340"/>
      <c r="W940" s="532"/>
      <c r="X940" s="340"/>
      <c r="Y940" s="340"/>
      <c r="Z940" s="340"/>
      <c r="AA940" s="340"/>
      <c r="AB940" s="340"/>
      <c r="AC940" s="340"/>
    </row>
    <row r="941" ht="18.75" customHeight="1">
      <c r="A941" s="340"/>
      <c r="B941" s="340"/>
      <c r="C941" s="340"/>
      <c r="D941" s="340"/>
      <c r="E941" s="340"/>
      <c r="F941" s="489"/>
      <c r="G941" s="489"/>
      <c r="H941" s="340"/>
      <c r="I941" s="340"/>
      <c r="J941" s="340"/>
      <c r="K941" s="340"/>
      <c r="L941" s="340"/>
      <c r="M941" s="340"/>
      <c r="N941" s="340"/>
      <c r="O941" s="340"/>
      <c r="P941" s="340"/>
      <c r="Q941" s="340"/>
      <c r="R941" s="340"/>
      <c r="S941" s="340"/>
      <c r="T941" s="340"/>
      <c r="U941" s="340"/>
      <c r="V941" s="340"/>
      <c r="W941" s="532"/>
      <c r="X941" s="340"/>
      <c r="Y941" s="340"/>
      <c r="Z941" s="340"/>
      <c r="AA941" s="340"/>
      <c r="AB941" s="340"/>
      <c r="AC941" s="340"/>
    </row>
    <row r="942" ht="18.75" customHeight="1">
      <c r="A942" s="340"/>
      <c r="B942" s="340"/>
      <c r="C942" s="340"/>
      <c r="D942" s="340"/>
      <c r="E942" s="340"/>
      <c r="F942" s="489"/>
      <c r="G942" s="489"/>
      <c r="H942" s="340"/>
      <c r="I942" s="340"/>
      <c r="J942" s="340"/>
      <c r="K942" s="340"/>
      <c r="L942" s="340"/>
      <c r="M942" s="340"/>
      <c r="N942" s="340"/>
      <c r="O942" s="340"/>
      <c r="P942" s="340"/>
      <c r="Q942" s="340"/>
      <c r="R942" s="340"/>
      <c r="S942" s="340"/>
      <c r="T942" s="340"/>
      <c r="U942" s="340"/>
      <c r="V942" s="340"/>
      <c r="W942" s="532"/>
      <c r="X942" s="340"/>
      <c r="Y942" s="340"/>
      <c r="Z942" s="340"/>
      <c r="AA942" s="340"/>
      <c r="AB942" s="340"/>
      <c r="AC942" s="340"/>
    </row>
    <row r="943" ht="18.75" customHeight="1">
      <c r="A943" s="340"/>
      <c r="B943" s="340"/>
      <c r="C943" s="340"/>
      <c r="D943" s="340"/>
      <c r="E943" s="340"/>
      <c r="F943" s="489"/>
      <c r="G943" s="489"/>
      <c r="H943" s="340"/>
      <c r="I943" s="340"/>
      <c r="J943" s="340"/>
      <c r="K943" s="340"/>
      <c r="L943" s="340"/>
      <c r="M943" s="340"/>
      <c r="N943" s="340"/>
      <c r="O943" s="340"/>
      <c r="P943" s="340"/>
      <c r="Q943" s="340"/>
      <c r="R943" s="340"/>
      <c r="S943" s="340"/>
      <c r="T943" s="340"/>
      <c r="U943" s="340"/>
      <c r="V943" s="340"/>
      <c r="W943" s="532"/>
      <c r="X943" s="340"/>
      <c r="Y943" s="340"/>
      <c r="Z943" s="340"/>
      <c r="AA943" s="340"/>
      <c r="AB943" s="340"/>
      <c r="AC943" s="340"/>
    </row>
    <row r="944" ht="18.75" customHeight="1">
      <c r="A944" s="340"/>
      <c r="B944" s="340"/>
      <c r="C944" s="340"/>
      <c r="D944" s="340"/>
      <c r="E944" s="340"/>
      <c r="F944" s="489"/>
      <c r="G944" s="489"/>
      <c r="H944" s="340"/>
      <c r="I944" s="340"/>
      <c r="J944" s="340"/>
      <c r="K944" s="340"/>
      <c r="L944" s="340"/>
      <c r="M944" s="340"/>
      <c r="N944" s="340"/>
      <c r="O944" s="340"/>
      <c r="P944" s="340"/>
      <c r="Q944" s="340"/>
      <c r="R944" s="340"/>
      <c r="S944" s="340"/>
      <c r="T944" s="340"/>
      <c r="U944" s="340"/>
      <c r="V944" s="340"/>
      <c r="W944" s="532"/>
      <c r="X944" s="340"/>
      <c r="Y944" s="340"/>
      <c r="Z944" s="340"/>
      <c r="AA944" s="340"/>
      <c r="AB944" s="340"/>
      <c r="AC944" s="340"/>
    </row>
    <row r="945" ht="18.75" customHeight="1">
      <c r="A945" s="340"/>
      <c r="B945" s="340"/>
      <c r="C945" s="340"/>
      <c r="D945" s="340"/>
      <c r="E945" s="340"/>
      <c r="F945" s="489"/>
      <c r="G945" s="489"/>
      <c r="H945" s="340"/>
      <c r="I945" s="340"/>
      <c r="J945" s="340"/>
      <c r="K945" s="340"/>
      <c r="L945" s="340"/>
      <c r="M945" s="340"/>
      <c r="N945" s="340"/>
      <c r="O945" s="340"/>
      <c r="P945" s="340"/>
      <c r="Q945" s="340"/>
      <c r="R945" s="340"/>
      <c r="S945" s="340"/>
      <c r="T945" s="340"/>
      <c r="U945" s="340"/>
      <c r="V945" s="340"/>
      <c r="W945" s="532"/>
      <c r="X945" s="340"/>
      <c r="Y945" s="340"/>
      <c r="Z945" s="340"/>
      <c r="AA945" s="340"/>
      <c r="AB945" s="340"/>
      <c r="AC945" s="340"/>
    </row>
    <row r="946" ht="18.75" customHeight="1">
      <c r="A946" s="340"/>
      <c r="B946" s="340"/>
      <c r="C946" s="340"/>
      <c r="D946" s="340"/>
      <c r="E946" s="340"/>
      <c r="F946" s="489"/>
      <c r="G946" s="489"/>
      <c r="H946" s="340"/>
      <c r="I946" s="340"/>
      <c r="J946" s="340"/>
      <c r="K946" s="340"/>
      <c r="L946" s="340"/>
      <c r="M946" s="340"/>
      <c r="N946" s="340"/>
      <c r="O946" s="340"/>
      <c r="P946" s="340"/>
      <c r="Q946" s="340"/>
      <c r="R946" s="340"/>
      <c r="S946" s="340"/>
      <c r="T946" s="340"/>
      <c r="U946" s="340"/>
      <c r="V946" s="340"/>
      <c r="W946" s="532"/>
      <c r="X946" s="340"/>
      <c r="Y946" s="340"/>
      <c r="Z946" s="340"/>
      <c r="AA946" s="340"/>
      <c r="AB946" s="340"/>
      <c r="AC946" s="340"/>
    </row>
    <row r="947" ht="18.75" customHeight="1">
      <c r="A947" s="340"/>
      <c r="B947" s="340"/>
      <c r="C947" s="340"/>
      <c r="D947" s="340"/>
      <c r="E947" s="340"/>
      <c r="F947" s="489"/>
      <c r="G947" s="489"/>
      <c r="H947" s="340"/>
      <c r="I947" s="340"/>
      <c r="J947" s="340"/>
      <c r="K947" s="340"/>
      <c r="L947" s="340"/>
      <c r="M947" s="340"/>
      <c r="N947" s="340"/>
      <c r="O947" s="340"/>
      <c r="P947" s="340"/>
      <c r="Q947" s="340"/>
      <c r="R947" s="340"/>
      <c r="S947" s="340"/>
      <c r="T947" s="340"/>
      <c r="U947" s="340"/>
      <c r="V947" s="340"/>
      <c r="W947" s="532"/>
      <c r="X947" s="340"/>
      <c r="Y947" s="340"/>
      <c r="Z947" s="340"/>
      <c r="AA947" s="340"/>
      <c r="AB947" s="340"/>
      <c r="AC947" s="340"/>
    </row>
    <row r="948" ht="18.75" customHeight="1">
      <c r="A948" s="340"/>
      <c r="B948" s="340"/>
      <c r="C948" s="340"/>
      <c r="D948" s="340"/>
      <c r="E948" s="340"/>
      <c r="F948" s="489"/>
      <c r="G948" s="489"/>
      <c r="H948" s="340"/>
      <c r="I948" s="340"/>
      <c r="J948" s="340"/>
      <c r="K948" s="340"/>
      <c r="L948" s="340"/>
      <c r="M948" s="340"/>
      <c r="N948" s="340"/>
      <c r="O948" s="340"/>
      <c r="P948" s="340"/>
      <c r="Q948" s="340"/>
      <c r="R948" s="340"/>
      <c r="S948" s="340"/>
      <c r="T948" s="340"/>
      <c r="U948" s="340"/>
      <c r="V948" s="340"/>
      <c r="W948" s="532"/>
      <c r="X948" s="340"/>
      <c r="Y948" s="340"/>
      <c r="Z948" s="340"/>
      <c r="AA948" s="340"/>
      <c r="AB948" s="340"/>
      <c r="AC948" s="340"/>
    </row>
    <row r="949" ht="18.75" customHeight="1">
      <c r="A949" s="340"/>
      <c r="B949" s="340"/>
      <c r="C949" s="340"/>
      <c r="D949" s="340"/>
      <c r="E949" s="340"/>
      <c r="F949" s="489"/>
      <c r="G949" s="489"/>
      <c r="H949" s="340"/>
      <c r="I949" s="340"/>
      <c r="J949" s="340"/>
      <c r="K949" s="340"/>
      <c r="L949" s="340"/>
      <c r="M949" s="340"/>
      <c r="N949" s="340"/>
      <c r="O949" s="340"/>
      <c r="P949" s="340"/>
      <c r="Q949" s="340"/>
      <c r="R949" s="340"/>
      <c r="S949" s="340"/>
      <c r="T949" s="340"/>
      <c r="U949" s="340"/>
      <c r="V949" s="340"/>
      <c r="W949" s="532"/>
      <c r="X949" s="340"/>
      <c r="Y949" s="340"/>
      <c r="Z949" s="340"/>
      <c r="AA949" s="340"/>
      <c r="AB949" s="340"/>
      <c r="AC949" s="340"/>
    </row>
    <row r="950" ht="18.75" customHeight="1">
      <c r="A950" s="340"/>
      <c r="B950" s="340"/>
      <c r="C950" s="340"/>
      <c r="D950" s="340"/>
      <c r="E950" s="340"/>
      <c r="F950" s="489"/>
      <c r="G950" s="489"/>
      <c r="H950" s="340"/>
      <c r="I950" s="340"/>
      <c r="J950" s="340"/>
      <c r="K950" s="340"/>
      <c r="L950" s="340"/>
      <c r="M950" s="340"/>
      <c r="N950" s="340"/>
      <c r="O950" s="340"/>
      <c r="P950" s="340"/>
      <c r="Q950" s="340"/>
      <c r="R950" s="340"/>
      <c r="S950" s="340"/>
      <c r="T950" s="340"/>
      <c r="U950" s="340"/>
      <c r="V950" s="340"/>
      <c r="W950" s="532"/>
      <c r="X950" s="340"/>
      <c r="Y950" s="340"/>
      <c r="Z950" s="340"/>
      <c r="AA950" s="340"/>
      <c r="AB950" s="340"/>
      <c r="AC950" s="340"/>
    </row>
    <row r="951" ht="18.75" customHeight="1">
      <c r="A951" s="340"/>
      <c r="B951" s="340"/>
      <c r="C951" s="340"/>
      <c r="D951" s="340"/>
      <c r="E951" s="340"/>
      <c r="F951" s="489"/>
      <c r="G951" s="489"/>
      <c r="H951" s="340"/>
      <c r="I951" s="340"/>
      <c r="J951" s="340"/>
      <c r="K951" s="340"/>
      <c r="L951" s="340"/>
      <c r="M951" s="340"/>
      <c r="N951" s="340"/>
      <c r="O951" s="340"/>
      <c r="P951" s="340"/>
      <c r="Q951" s="340"/>
      <c r="R951" s="340"/>
      <c r="S951" s="340"/>
      <c r="T951" s="340"/>
      <c r="U951" s="340"/>
      <c r="V951" s="340"/>
      <c r="W951" s="532"/>
      <c r="X951" s="340"/>
      <c r="Y951" s="340"/>
      <c r="Z951" s="340"/>
      <c r="AA951" s="340"/>
      <c r="AB951" s="340"/>
      <c r="AC951" s="340"/>
    </row>
    <row r="952" ht="18.75" customHeight="1">
      <c r="A952" s="340"/>
      <c r="B952" s="340"/>
      <c r="C952" s="340"/>
      <c r="D952" s="340"/>
      <c r="E952" s="340"/>
      <c r="F952" s="489"/>
      <c r="G952" s="489"/>
      <c r="H952" s="340"/>
      <c r="I952" s="340"/>
      <c r="J952" s="340"/>
      <c r="K952" s="340"/>
      <c r="L952" s="340"/>
      <c r="M952" s="340"/>
      <c r="N952" s="340"/>
      <c r="O952" s="340"/>
      <c r="P952" s="340"/>
      <c r="Q952" s="340"/>
      <c r="R952" s="340"/>
      <c r="S952" s="340"/>
      <c r="T952" s="340"/>
      <c r="U952" s="340"/>
      <c r="V952" s="340"/>
      <c r="W952" s="532"/>
      <c r="X952" s="340"/>
      <c r="Y952" s="340"/>
      <c r="Z952" s="340"/>
      <c r="AA952" s="340"/>
      <c r="AB952" s="340"/>
      <c r="AC952" s="340"/>
    </row>
    <row r="953" ht="18.75" customHeight="1">
      <c r="A953" s="340"/>
      <c r="B953" s="340"/>
      <c r="C953" s="340"/>
      <c r="D953" s="340"/>
      <c r="E953" s="340"/>
      <c r="F953" s="489"/>
      <c r="G953" s="489"/>
      <c r="H953" s="340"/>
      <c r="I953" s="340"/>
      <c r="J953" s="340"/>
      <c r="K953" s="340"/>
      <c r="L953" s="340"/>
      <c r="M953" s="340"/>
      <c r="N953" s="340"/>
      <c r="O953" s="340"/>
      <c r="P953" s="340"/>
      <c r="Q953" s="340"/>
      <c r="R953" s="340"/>
      <c r="S953" s="340"/>
      <c r="T953" s="340"/>
      <c r="U953" s="340"/>
      <c r="V953" s="340"/>
      <c r="W953" s="532"/>
      <c r="X953" s="340"/>
      <c r="Y953" s="340"/>
      <c r="Z953" s="340"/>
      <c r="AA953" s="340"/>
      <c r="AB953" s="340"/>
      <c r="AC953" s="340"/>
    </row>
    <row r="954" ht="18.75" customHeight="1">
      <c r="A954" s="340"/>
      <c r="B954" s="340"/>
      <c r="C954" s="340"/>
      <c r="D954" s="340"/>
      <c r="E954" s="340"/>
      <c r="F954" s="489"/>
      <c r="G954" s="489"/>
      <c r="H954" s="340"/>
      <c r="I954" s="340"/>
      <c r="J954" s="340"/>
      <c r="K954" s="340"/>
      <c r="L954" s="340"/>
      <c r="M954" s="340"/>
      <c r="N954" s="340"/>
      <c r="O954" s="340"/>
      <c r="P954" s="340"/>
      <c r="Q954" s="340"/>
      <c r="R954" s="340"/>
      <c r="S954" s="340"/>
      <c r="T954" s="340"/>
      <c r="U954" s="340"/>
      <c r="V954" s="340"/>
      <c r="W954" s="532"/>
      <c r="X954" s="340"/>
      <c r="Y954" s="340"/>
      <c r="Z954" s="340"/>
      <c r="AA954" s="340"/>
      <c r="AB954" s="340"/>
      <c r="AC954" s="340"/>
    </row>
    <row r="955" ht="18.75" customHeight="1">
      <c r="A955" s="340"/>
      <c r="B955" s="340"/>
      <c r="C955" s="340"/>
      <c r="D955" s="340"/>
      <c r="E955" s="340"/>
      <c r="F955" s="489"/>
      <c r="G955" s="489"/>
      <c r="H955" s="340"/>
      <c r="I955" s="340"/>
      <c r="J955" s="340"/>
      <c r="K955" s="340"/>
      <c r="L955" s="340"/>
      <c r="M955" s="340"/>
      <c r="N955" s="340"/>
      <c r="O955" s="340"/>
      <c r="P955" s="340"/>
      <c r="Q955" s="340"/>
      <c r="R955" s="340"/>
      <c r="S955" s="340"/>
      <c r="T955" s="340"/>
      <c r="U955" s="340"/>
      <c r="V955" s="340"/>
      <c r="W955" s="532"/>
      <c r="X955" s="340"/>
      <c r="Y955" s="340"/>
      <c r="Z955" s="340"/>
      <c r="AA955" s="340"/>
      <c r="AB955" s="340"/>
      <c r="AC955" s="340"/>
    </row>
    <row r="956" ht="18.75" customHeight="1">
      <c r="A956" s="340"/>
      <c r="B956" s="340"/>
      <c r="C956" s="340"/>
      <c r="D956" s="340"/>
      <c r="E956" s="340"/>
      <c r="F956" s="489"/>
      <c r="G956" s="489"/>
      <c r="H956" s="340"/>
      <c r="I956" s="340"/>
      <c r="J956" s="340"/>
      <c r="K956" s="340"/>
      <c r="L956" s="340"/>
      <c r="M956" s="340"/>
      <c r="N956" s="340"/>
      <c r="O956" s="340"/>
      <c r="P956" s="340"/>
      <c r="Q956" s="340"/>
      <c r="R956" s="340"/>
      <c r="S956" s="340"/>
      <c r="T956" s="340"/>
      <c r="U956" s="340"/>
      <c r="V956" s="340"/>
      <c r="W956" s="532"/>
      <c r="X956" s="340"/>
      <c r="Y956" s="340"/>
      <c r="Z956" s="340"/>
      <c r="AA956" s="340"/>
      <c r="AB956" s="340"/>
      <c r="AC956" s="340"/>
    </row>
    <row r="957" ht="18.75" customHeight="1">
      <c r="A957" s="340"/>
      <c r="B957" s="340"/>
      <c r="C957" s="340"/>
      <c r="D957" s="340"/>
      <c r="E957" s="340"/>
      <c r="F957" s="489"/>
      <c r="G957" s="489"/>
      <c r="H957" s="340"/>
      <c r="I957" s="340"/>
      <c r="J957" s="340"/>
      <c r="K957" s="340"/>
      <c r="L957" s="340"/>
      <c r="M957" s="340"/>
      <c r="N957" s="340"/>
      <c r="O957" s="340"/>
      <c r="P957" s="340"/>
      <c r="Q957" s="340"/>
      <c r="R957" s="340"/>
      <c r="S957" s="340"/>
      <c r="T957" s="340"/>
      <c r="U957" s="340"/>
      <c r="V957" s="340"/>
      <c r="W957" s="532"/>
      <c r="X957" s="340"/>
      <c r="Y957" s="340"/>
      <c r="Z957" s="340"/>
      <c r="AA957" s="340"/>
      <c r="AB957" s="340"/>
      <c r="AC957" s="340"/>
    </row>
    <row r="958" ht="18.75" customHeight="1">
      <c r="A958" s="340"/>
      <c r="B958" s="340"/>
      <c r="C958" s="340"/>
      <c r="D958" s="340"/>
      <c r="E958" s="340"/>
      <c r="F958" s="489"/>
      <c r="G958" s="489"/>
      <c r="H958" s="340"/>
      <c r="I958" s="340"/>
      <c r="J958" s="340"/>
      <c r="K958" s="340"/>
      <c r="L958" s="340"/>
      <c r="M958" s="340"/>
      <c r="N958" s="340"/>
      <c r="O958" s="340"/>
      <c r="P958" s="340"/>
      <c r="Q958" s="340"/>
      <c r="R958" s="340"/>
      <c r="S958" s="340"/>
      <c r="T958" s="340"/>
      <c r="U958" s="340"/>
      <c r="V958" s="340"/>
      <c r="W958" s="532"/>
      <c r="X958" s="340"/>
      <c r="Y958" s="340"/>
      <c r="Z958" s="340"/>
      <c r="AA958" s="340"/>
      <c r="AB958" s="340"/>
      <c r="AC958" s="340"/>
    </row>
    <row r="959" ht="18.75" customHeight="1">
      <c r="A959" s="340"/>
      <c r="B959" s="340"/>
      <c r="C959" s="340"/>
      <c r="D959" s="340"/>
      <c r="E959" s="340"/>
      <c r="F959" s="489"/>
      <c r="G959" s="489"/>
      <c r="H959" s="340"/>
      <c r="I959" s="340"/>
      <c r="J959" s="340"/>
      <c r="K959" s="340"/>
      <c r="L959" s="340"/>
      <c r="M959" s="340"/>
      <c r="N959" s="340"/>
      <c r="O959" s="340"/>
      <c r="P959" s="340"/>
      <c r="Q959" s="340"/>
      <c r="R959" s="340"/>
      <c r="S959" s="340"/>
      <c r="T959" s="340"/>
      <c r="U959" s="340"/>
      <c r="V959" s="340"/>
      <c r="W959" s="532"/>
      <c r="X959" s="340"/>
      <c r="Y959" s="340"/>
      <c r="Z959" s="340"/>
      <c r="AA959" s="340"/>
      <c r="AB959" s="340"/>
      <c r="AC959" s="340"/>
    </row>
    <row r="960" ht="18.75" customHeight="1">
      <c r="A960" s="340"/>
      <c r="B960" s="340"/>
      <c r="C960" s="340"/>
      <c r="D960" s="340"/>
      <c r="E960" s="340"/>
      <c r="F960" s="489"/>
      <c r="G960" s="489"/>
      <c r="H960" s="340"/>
      <c r="I960" s="340"/>
      <c r="J960" s="340"/>
      <c r="K960" s="340"/>
      <c r="L960" s="340"/>
      <c r="M960" s="340"/>
      <c r="N960" s="340"/>
      <c r="O960" s="340"/>
      <c r="P960" s="340"/>
      <c r="Q960" s="340"/>
      <c r="R960" s="340"/>
      <c r="S960" s="340"/>
      <c r="T960" s="340"/>
      <c r="U960" s="340"/>
      <c r="V960" s="340"/>
      <c r="W960" s="532"/>
      <c r="X960" s="340"/>
      <c r="Y960" s="340"/>
      <c r="Z960" s="340"/>
      <c r="AA960" s="340"/>
      <c r="AB960" s="340"/>
      <c r="AC960" s="340"/>
    </row>
    <row r="961" ht="18.75" customHeight="1">
      <c r="A961" s="340"/>
      <c r="B961" s="340"/>
      <c r="C961" s="340"/>
      <c r="D961" s="340"/>
      <c r="E961" s="340"/>
      <c r="F961" s="489"/>
      <c r="G961" s="489"/>
      <c r="H961" s="340"/>
      <c r="I961" s="340"/>
      <c r="J961" s="340"/>
      <c r="K961" s="340"/>
      <c r="L961" s="340"/>
      <c r="M961" s="340"/>
      <c r="N961" s="340"/>
      <c r="O961" s="340"/>
      <c r="P961" s="340"/>
      <c r="Q961" s="340"/>
      <c r="R961" s="340"/>
      <c r="S961" s="340"/>
      <c r="T961" s="340"/>
      <c r="U961" s="340"/>
      <c r="V961" s="340"/>
      <c r="W961" s="532"/>
      <c r="X961" s="340"/>
      <c r="Y961" s="340"/>
      <c r="Z961" s="340"/>
      <c r="AA961" s="340"/>
      <c r="AB961" s="340"/>
      <c r="AC961" s="340"/>
    </row>
    <row r="962" ht="18.75" customHeight="1">
      <c r="A962" s="340"/>
      <c r="B962" s="340"/>
      <c r="C962" s="340"/>
      <c r="D962" s="340"/>
      <c r="E962" s="340"/>
      <c r="F962" s="489"/>
      <c r="G962" s="489"/>
      <c r="H962" s="340"/>
      <c r="I962" s="340"/>
      <c r="J962" s="340"/>
      <c r="K962" s="340"/>
      <c r="L962" s="340"/>
      <c r="M962" s="340"/>
      <c r="N962" s="340"/>
      <c r="O962" s="340"/>
      <c r="P962" s="340"/>
      <c r="Q962" s="340"/>
      <c r="R962" s="340"/>
      <c r="S962" s="340"/>
      <c r="T962" s="340"/>
      <c r="U962" s="340"/>
      <c r="V962" s="340"/>
      <c r="W962" s="532"/>
      <c r="X962" s="340"/>
      <c r="Y962" s="340"/>
      <c r="Z962" s="340"/>
      <c r="AA962" s="340"/>
      <c r="AB962" s="340"/>
      <c r="AC962" s="340"/>
    </row>
    <row r="963" ht="18.75" customHeight="1">
      <c r="A963" s="340"/>
      <c r="B963" s="340"/>
      <c r="C963" s="340"/>
      <c r="D963" s="340"/>
      <c r="E963" s="340"/>
      <c r="F963" s="489"/>
      <c r="G963" s="489"/>
      <c r="H963" s="340"/>
      <c r="I963" s="340"/>
      <c r="J963" s="340"/>
      <c r="K963" s="340"/>
      <c r="L963" s="340"/>
      <c r="M963" s="340"/>
      <c r="N963" s="340"/>
      <c r="O963" s="340"/>
      <c r="P963" s="340"/>
      <c r="Q963" s="340"/>
      <c r="R963" s="340"/>
      <c r="S963" s="340"/>
      <c r="T963" s="340"/>
      <c r="U963" s="340"/>
      <c r="V963" s="340"/>
      <c r="W963" s="532"/>
      <c r="X963" s="340"/>
      <c r="Y963" s="340"/>
      <c r="Z963" s="340"/>
      <c r="AA963" s="340"/>
      <c r="AB963" s="340"/>
      <c r="AC963" s="340"/>
    </row>
    <row r="964" ht="18.75" customHeight="1">
      <c r="A964" s="340"/>
      <c r="B964" s="340"/>
      <c r="C964" s="340"/>
      <c r="D964" s="340"/>
      <c r="E964" s="340"/>
      <c r="F964" s="489"/>
      <c r="G964" s="489"/>
      <c r="H964" s="340"/>
      <c r="I964" s="340"/>
      <c r="J964" s="340"/>
      <c r="K964" s="340"/>
      <c r="L964" s="340"/>
      <c r="M964" s="340"/>
      <c r="N964" s="340"/>
      <c r="O964" s="340"/>
      <c r="P964" s="340"/>
      <c r="Q964" s="340"/>
      <c r="R964" s="340"/>
      <c r="S964" s="340"/>
      <c r="T964" s="340"/>
      <c r="U964" s="340"/>
      <c r="V964" s="340"/>
      <c r="W964" s="532"/>
      <c r="X964" s="340"/>
      <c r="Y964" s="340"/>
      <c r="Z964" s="340"/>
      <c r="AA964" s="340"/>
      <c r="AB964" s="340"/>
      <c r="AC964" s="340"/>
    </row>
    <row r="965" ht="18.75" customHeight="1">
      <c r="A965" s="340"/>
      <c r="B965" s="340"/>
      <c r="C965" s="340"/>
      <c r="D965" s="340"/>
      <c r="E965" s="340"/>
      <c r="F965" s="489"/>
      <c r="G965" s="489"/>
      <c r="H965" s="340"/>
      <c r="I965" s="340"/>
      <c r="J965" s="340"/>
      <c r="K965" s="340"/>
      <c r="L965" s="340"/>
      <c r="M965" s="340"/>
      <c r="N965" s="340"/>
      <c r="O965" s="340"/>
      <c r="P965" s="340"/>
      <c r="Q965" s="340"/>
      <c r="R965" s="340"/>
      <c r="S965" s="340"/>
      <c r="T965" s="340"/>
      <c r="U965" s="340"/>
      <c r="V965" s="340"/>
      <c r="W965" s="532"/>
      <c r="X965" s="340"/>
      <c r="Y965" s="340"/>
      <c r="Z965" s="340"/>
      <c r="AA965" s="340"/>
      <c r="AB965" s="340"/>
      <c r="AC965" s="340"/>
    </row>
    <row r="966" ht="18.75" customHeight="1">
      <c r="A966" s="340"/>
      <c r="B966" s="340"/>
      <c r="C966" s="340"/>
      <c r="D966" s="340"/>
      <c r="E966" s="340"/>
      <c r="F966" s="489"/>
      <c r="G966" s="489"/>
      <c r="H966" s="340"/>
      <c r="I966" s="340"/>
      <c r="J966" s="340"/>
      <c r="K966" s="340"/>
      <c r="L966" s="340"/>
      <c r="M966" s="340"/>
      <c r="N966" s="340"/>
      <c r="O966" s="340"/>
      <c r="P966" s="340"/>
      <c r="Q966" s="340"/>
      <c r="R966" s="340"/>
      <c r="S966" s="340"/>
      <c r="T966" s="340"/>
      <c r="U966" s="340"/>
      <c r="V966" s="340"/>
      <c r="W966" s="532"/>
      <c r="X966" s="340"/>
      <c r="Y966" s="340"/>
      <c r="Z966" s="340"/>
      <c r="AA966" s="340"/>
      <c r="AB966" s="340"/>
      <c r="AC966" s="340"/>
    </row>
    <row r="967" ht="18.75" customHeight="1">
      <c r="A967" s="340"/>
      <c r="B967" s="340"/>
      <c r="C967" s="340"/>
      <c r="D967" s="340"/>
      <c r="E967" s="340"/>
      <c r="F967" s="489"/>
      <c r="G967" s="489"/>
      <c r="H967" s="340"/>
      <c r="I967" s="340"/>
      <c r="J967" s="340"/>
      <c r="K967" s="340"/>
      <c r="L967" s="340"/>
      <c r="M967" s="340"/>
      <c r="N967" s="340"/>
      <c r="O967" s="340"/>
      <c r="P967" s="340"/>
      <c r="Q967" s="340"/>
      <c r="R967" s="340"/>
      <c r="S967" s="340"/>
      <c r="T967" s="340"/>
      <c r="U967" s="340"/>
      <c r="V967" s="340"/>
      <c r="W967" s="532"/>
      <c r="X967" s="340"/>
      <c r="Y967" s="340"/>
      <c r="Z967" s="340"/>
      <c r="AA967" s="340"/>
      <c r="AB967" s="340"/>
      <c r="AC967" s="340"/>
    </row>
    <row r="968" ht="18.75" customHeight="1">
      <c r="A968" s="340"/>
      <c r="B968" s="340"/>
      <c r="C968" s="340"/>
      <c r="D968" s="340"/>
      <c r="E968" s="340"/>
      <c r="F968" s="489"/>
      <c r="G968" s="489"/>
      <c r="H968" s="340"/>
      <c r="I968" s="340"/>
      <c r="J968" s="340"/>
      <c r="K968" s="340"/>
      <c r="L968" s="340"/>
      <c r="M968" s="340"/>
      <c r="N968" s="340"/>
      <c r="O968" s="340"/>
      <c r="P968" s="340"/>
      <c r="Q968" s="340"/>
      <c r="R968" s="340"/>
      <c r="S968" s="340"/>
      <c r="T968" s="340"/>
      <c r="U968" s="340"/>
      <c r="V968" s="340"/>
      <c r="W968" s="532"/>
      <c r="X968" s="340"/>
      <c r="Y968" s="340"/>
      <c r="Z968" s="340"/>
      <c r="AA968" s="340"/>
      <c r="AB968" s="340"/>
      <c r="AC968" s="340"/>
    </row>
    <row r="969" ht="18.75" customHeight="1">
      <c r="A969" s="340"/>
      <c r="B969" s="340"/>
      <c r="C969" s="340"/>
      <c r="D969" s="340"/>
      <c r="E969" s="340"/>
      <c r="F969" s="489"/>
      <c r="G969" s="489"/>
      <c r="H969" s="340"/>
      <c r="I969" s="340"/>
      <c r="J969" s="340"/>
      <c r="K969" s="340"/>
      <c r="L969" s="340"/>
      <c r="M969" s="340"/>
      <c r="N969" s="340"/>
      <c r="O969" s="340"/>
      <c r="P969" s="340"/>
      <c r="Q969" s="340"/>
      <c r="R969" s="340"/>
      <c r="S969" s="340"/>
      <c r="T969" s="340"/>
      <c r="U969" s="340"/>
      <c r="V969" s="340"/>
      <c r="W969" s="532"/>
      <c r="X969" s="340"/>
      <c r="Y969" s="340"/>
      <c r="Z969" s="340"/>
      <c r="AA969" s="340"/>
      <c r="AB969" s="340"/>
      <c r="AC969" s="340"/>
    </row>
    <row r="970" ht="18.75" customHeight="1">
      <c r="A970" s="340"/>
      <c r="B970" s="340"/>
      <c r="C970" s="340"/>
      <c r="D970" s="340"/>
      <c r="E970" s="340"/>
      <c r="F970" s="489"/>
      <c r="G970" s="489"/>
      <c r="H970" s="340"/>
      <c r="I970" s="340"/>
      <c r="J970" s="340"/>
      <c r="K970" s="340"/>
      <c r="L970" s="340"/>
      <c r="M970" s="340"/>
      <c r="N970" s="340"/>
      <c r="O970" s="340"/>
      <c r="P970" s="340"/>
      <c r="Q970" s="340"/>
      <c r="R970" s="340"/>
      <c r="S970" s="340"/>
      <c r="T970" s="340"/>
      <c r="U970" s="340"/>
      <c r="V970" s="340"/>
      <c r="W970" s="532"/>
      <c r="X970" s="340"/>
      <c r="Y970" s="340"/>
      <c r="Z970" s="340"/>
      <c r="AA970" s="340"/>
      <c r="AB970" s="340"/>
      <c r="AC970" s="340"/>
    </row>
    <row r="971" ht="18.75" customHeight="1">
      <c r="A971" s="340"/>
      <c r="B971" s="340"/>
      <c r="C971" s="340"/>
      <c r="D971" s="340"/>
      <c r="E971" s="340"/>
      <c r="F971" s="489"/>
      <c r="G971" s="489"/>
      <c r="H971" s="340"/>
      <c r="I971" s="340"/>
      <c r="J971" s="340"/>
      <c r="K971" s="340"/>
      <c r="L971" s="340"/>
      <c r="M971" s="340"/>
      <c r="N971" s="340"/>
      <c r="O971" s="340"/>
      <c r="P971" s="340"/>
      <c r="Q971" s="340"/>
      <c r="R971" s="340"/>
      <c r="S971" s="340"/>
      <c r="T971" s="340"/>
      <c r="U971" s="340"/>
      <c r="V971" s="340"/>
      <c r="W971" s="532"/>
      <c r="X971" s="340"/>
      <c r="Y971" s="340"/>
      <c r="Z971" s="340"/>
      <c r="AA971" s="340"/>
      <c r="AB971" s="340"/>
      <c r="AC971" s="340"/>
    </row>
    <row r="972" ht="18.75" customHeight="1">
      <c r="A972" s="340"/>
      <c r="B972" s="340"/>
      <c r="C972" s="340"/>
      <c r="D972" s="340"/>
      <c r="E972" s="340"/>
      <c r="F972" s="489"/>
      <c r="G972" s="489"/>
      <c r="H972" s="340"/>
      <c r="I972" s="340"/>
      <c r="J972" s="340"/>
      <c r="K972" s="340"/>
      <c r="L972" s="340"/>
      <c r="M972" s="340"/>
      <c r="N972" s="340"/>
      <c r="O972" s="340"/>
      <c r="P972" s="340"/>
      <c r="Q972" s="340"/>
      <c r="R972" s="340"/>
      <c r="S972" s="340"/>
      <c r="T972" s="340"/>
      <c r="U972" s="340"/>
      <c r="V972" s="340"/>
      <c r="W972" s="532"/>
      <c r="X972" s="340"/>
      <c r="Y972" s="340"/>
      <c r="Z972" s="340"/>
      <c r="AA972" s="340"/>
      <c r="AB972" s="340"/>
      <c r="AC972" s="340"/>
    </row>
    <row r="973" ht="18.75" customHeight="1">
      <c r="A973" s="340"/>
      <c r="B973" s="340"/>
      <c r="C973" s="340"/>
      <c r="D973" s="340"/>
      <c r="E973" s="340"/>
      <c r="F973" s="489"/>
      <c r="G973" s="489"/>
      <c r="H973" s="340"/>
      <c r="I973" s="340"/>
      <c r="J973" s="340"/>
      <c r="K973" s="340"/>
      <c r="L973" s="340"/>
      <c r="M973" s="340"/>
      <c r="N973" s="340"/>
      <c r="O973" s="340"/>
      <c r="P973" s="340"/>
      <c r="Q973" s="340"/>
      <c r="R973" s="340"/>
      <c r="S973" s="340"/>
      <c r="T973" s="340"/>
      <c r="U973" s="340"/>
      <c r="V973" s="340"/>
      <c r="W973" s="532"/>
      <c r="X973" s="340"/>
      <c r="Y973" s="340"/>
      <c r="Z973" s="340"/>
      <c r="AA973" s="340"/>
      <c r="AB973" s="340"/>
      <c r="AC973" s="340"/>
    </row>
    <row r="974" ht="18.75" customHeight="1">
      <c r="A974" s="340"/>
      <c r="B974" s="340"/>
      <c r="C974" s="340"/>
      <c r="D974" s="340"/>
      <c r="E974" s="340"/>
      <c r="F974" s="489"/>
      <c r="G974" s="489"/>
      <c r="H974" s="340"/>
      <c r="I974" s="340"/>
      <c r="J974" s="340"/>
      <c r="K974" s="340"/>
      <c r="L974" s="340"/>
      <c r="M974" s="340"/>
      <c r="N974" s="340"/>
      <c r="O974" s="340"/>
      <c r="P974" s="340"/>
      <c r="Q974" s="340"/>
      <c r="R974" s="340"/>
      <c r="S974" s="340"/>
      <c r="T974" s="340"/>
      <c r="U974" s="340"/>
      <c r="V974" s="340"/>
      <c r="W974" s="532"/>
      <c r="X974" s="340"/>
      <c r="Y974" s="340"/>
      <c r="Z974" s="340"/>
      <c r="AA974" s="340"/>
      <c r="AB974" s="340"/>
      <c r="AC974" s="340"/>
    </row>
    <row r="975" ht="18.75" customHeight="1">
      <c r="A975" s="340"/>
      <c r="B975" s="340"/>
      <c r="C975" s="340"/>
      <c r="D975" s="340"/>
      <c r="E975" s="340"/>
      <c r="F975" s="489"/>
      <c r="G975" s="489"/>
      <c r="H975" s="340"/>
      <c r="I975" s="340"/>
      <c r="J975" s="340"/>
      <c r="K975" s="340"/>
      <c r="L975" s="340"/>
      <c r="M975" s="340"/>
      <c r="N975" s="340"/>
      <c r="O975" s="340"/>
      <c r="P975" s="340"/>
      <c r="Q975" s="340"/>
      <c r="R975" s="340"/>
      <c r="S975" s="340"/>
      <c r="T975" s="340"/>
      <c r="U975" s="340"/>
      <c r="V975" s="340"/>
      <c r="W975" s="532"/>
      <c r="X975" s="340"/>
      <c r="Y975" s="340"/>
      <c r="Z975" s="340"/>
      <c r="AA975" s="340"/>
      <c r="AB975" s="340"/>
      <c r="AC975" s="340"/>
    </row>
    <row r="976" ht="18.75" customHeight="1">
      <c r="A976" s="340"/>
      <c r="B976" s="340"/>
      <c r="C976" s="340"/>
      <c r="D976" s="340"/>
      <c r="E976" s="340"/>
      <c r="F976" s="489"/>
      <c r="G976" s="489"/>
      <c r="H976" s="340"/>
      <c r="I976" s="340"/>
      <c r="J976" s="340"/>
      <c r="K976" s="340"/>
      <c r="L976" s="340"/>
      <c r="M976" s="340"/>
      <c r="N976" s="340"/>
      <c r="O976" s="340"/>
      <c r="P976" s="340"/>
      <c r="Q976" s="340"/>
      <c r="R976" s="340"/>
      <c r="S976" s="340"/>
      <c r="T976" s="340"/>
      <c r="U976" s="340"/>
      <c r="V976" s="340"/>
      <c r="W976" s="532"/>
      <c r="X976" s="340"/>
      <c r="Y976" s="340"/>
      <c r="Z976" s="340"/>
      <c r="AA976" s="340"/>
      <c r="AB976" s="340"/>
      <c r="AC976" s="340"/>
    </row>
    <row r="977" ht="18.75" customHeight="1">
      <c r="A977" s="340"/>
      <c r="B977" s="340"/>
      <c r="C977" s="340"/>
      <c r="D977" s="340"/>
      <c r="E977" s="340"/>
      <c r="F977" s="489"/>
      <c r="G977" s="489"/>
      <c r="H977" s="340"/>
      <c r="I977" s="340"/>
      <c r="J977" s="340"/>
      <c r="K977" s="340"/>
      <c r="L977" s="340"/>
      <c r="M977" s="340"/>
      <c r="N977" s="340"/>
      <c r="O977" s="340"/>
      <c r="P977" s="340"/>
      <c r="Q977" s="340"/>
      <c r="R977" s="340"/>
      <c r="S977" s="340"/>
      <c r="T977" s="340"/>
      <c r="U977" s="340"/>
      <c r="V977" s="340"/>
      <c r="W977" s="532"/>
      <c r="X977" s="340"/>
      <c r="Y977" s="340"/>
      <c r="Z977" s="340"/>
      <c r="AA977" s="340"/>
      <c r="AB977" s="340"/>
      <c r="AC977" s="340"/>
    </row>
    <row r="978" ht="18.75" customHeight="1">
      <c r="A978" s="340"/>
      <c r="B978" s="340"/>
      <c r="C978" s="340"/>
      <c r="D978" s="340"/>
      <c r="E978" s="340"/>
      <c r="F978" s="489"/>
      <c r="G978" s="489"/>
      <c r="H978" s="340"/>
      <c r="I978" s="340"/>
      <c r="J978" s="340"/>
      <c r="K978" s="340"/>
      <c r="L978" s="340"/>
      <c r="M978" s="340"/>
      <c r="N978" s="340"/>
      <c r="O978" s="340"/>
      <c r="P978" s="340"/>
      <c r="Q978" s="340"/>
      <c r="R978" s="340"/>
      <c r="S978" s="340"/>
      <c r="T978" s="340"/>
      <c r="U978" s="340"/>
      <c r="V978" s="340"/>
      <c r="W978" s="532"/>
      <c r="X978" s="340"/>
      <c r="Y978" s="340"/>
      <c r="Z978" s="340"/>
      <c r="AA978" s="340"/>
      <c r="AB978" s="340"/>
      <c r="AC978" s="340"/>
    </row>
    <row r="979" ht="18.75" customHeight="1">
      <c r="A979" s="340"/>
      <c r="B979" s="340"/>
      <c r="C979" s="340"/>
      <c r="D979" s="340"/>
      <c r="E979" s="340"/>
      <c r="F979" s="489"/>
      <c r="G979" s="489"/>
      <c r="H979" s="340"/>
      <c r="I979" s="340"/>
      <c r="J979" s="340"/>
      <c r="K979" s="340"/>
      <c r="L979" s="340"/>
      <c r="M979" s="340"/>
      <c r="N979" s="340"/>
      <c r="O979" s="340"/>
      <c r="P979" s="340"/>
      <c r="Q979" s="340"/>
      <c r="R979" s="340"/>
      <c r="S979" s="340"/>
      <c r="T979" s="340"/>
      <c r="U979" s="340"/>
      <c r="V979" s="340"/>
      <c r="W979" s="532"/>
      <c r="X979" s="340"/>
      <c r="Y979" s="340"/>
      <c r="Z979" s="340"/>
      <c r="AA979" s="340"/>
      <c r="AB979" s="340"/>
      <c r="AC979" s="340"/>
    </row>
    <row r="980" ht="18.75" customHeight="1">
      <c r="A980" s="340"/>
      <c r="B980" s="340"/>
      <c r="C980" s="340"/>
      <c r="D980" s="340"/>
      <c r="E980" s="340"/>
      <c r="F980" s="489"/>
      <c r="G980" s="489"/>
      <c r="H980" s="340"/>
      <c r="I980" s="340"/>
      <c r="J980" s="340"/>
      <c r="K980" s="340"/>
      <c r="L980" s="340"/>
      <c r="M980" s="340"/>
      <c r="N980" s="340"/>
      <c r="O980" s="340"/>
      <c r="P980" s="340"/>
      <c r="Q980" s="340"/>
      <c r="R980" s="340"/>
      <c r="S980" s="340"/>
      <c r="T980" s="340"/>
      <c r="U980" s="340"/>
      <c r="V980" s="340"/>
      <c r="W980" s="532"/>
      <c r="X980" s="340"/>
      <c r="Y980" s="340"/>
      <c r="Z980" s="340"/>
      <c r="AA980" s="340"/>
      <c r="AB980" s="340"/>
      <c r="AC980" s="340"/>
    </row>
    <row r="981" ht="18.75" customHeight="1">
      <c r="A981" s="340"/>
      <c r="B981" s="340"/>
      <c r="C981" s="340"/>
      <c r="D981" s="340"/>
      <c r="E981" s="340"/>
      <c r="F981" s="489"/>
      <c r="G981" s="489"/>
      <c r="H981" s="340"/>
      <c r="I981" s="340"/>
      <c r="J981" s="340"/>
      <c r="K981" s="340"/>
      <c r="L981" s="340"/>
      <c r="M981" s="340"/>
      <c r="N981" s="340"/>
      <c r="O981" s="340"/>
      <c r="P981" s="340"/>
      <c r="Q981" s="340"/>
      <c r="R981" s="340"/>
      <c r="S981" s="340"/>
      <c r="T981" s="340"/>
      <c r="U981" s="340"/>
      <c r="V981" s="340"/>
      <c r="W981" s="532"/>
      <c r="X981" s="340"/>
      <c r="Y981" s="340"/>
      <c r="Z981" s="340"/>
      <c r="AA981" s="340"/>
      <c r="AB981" s="340"/>
      <c r="AC981" s="340"/>
    </row>
    <row r="982" ht="18.75" customHeight="1">
      <c r="A982" s="340"/>
      <c r="B982" s="340"/>
      <c r="C982" s="340"/>
      <c r="D982" s="340"/>
      <c r="E982" s="340"/>
      <c r="F982" s="489"/>
      <c r="G982" s="489"/>
      <c r="H982" s="340"/>
      <c r="I982" s="340"/>
      <c r="J982" s="340"/>
      <c r="K982" s="340"/>
      <c r="L982" s="340"/>
      <c r="M982" s="340"/>
      <c r="N982" s="340"/>
      <c r="O982" s="340"/>
      <c r="P982" s="340"/>
      <c r="Q982" s="340"/>
      <c r="R982" s="340"/>
      <c r="S982" s="340"/>
      <c r="T982" s="340"/>
      <c r="U982" s="340"/>
      <c r="V982" s="340"/>
      <c r="W982" s="532"/>
      <c r="X982" s="340"/>
      <c r="Y982" s="340"/>
      <c r="Z982" s="340"/>
      <c r="AA982" s="340"/>
      <c r="AB982" s="340"/>
      <c r="AC982" s="340"/>
    </row>
    <row r="983" ht="18.75" customHeight="1">
      <c r="A983" s="340"/>
      <c r="B983" s="340"/>
      <c r="C983" s="340"/>
      <c r="D983" s="340"/>
      <c r="E983" s="340"/>
      <c r="F983" s="489"/>
      <c r="G983" s="489"/>
      <c r="H983" s="340"/>
      <c r="I983" s="340"/>
      <c r="J983" s="340"/>
      <c r="K983" s="340"/>
      <c r="L983" s="340"/>
      <c r="M983" s="340"/>
      <c r="N983" s="340"/>
      <c r="O983" s="340"/>
      <c r="P983" s="340"/>
      <c r="Q983" s="340"/>
      <c r="R983" s="340"/>
      <c r="S983" s="340"/>
      <c r="T983" s="340"/>
      <c r="U983" s="340"/>
      <c r="V983" s="340"/>
      <c r="W983" s="532"/>
      <c r="X983" s="340"/>
      <c r="Y983" s="340"/>
      <c r="Z983" s="340"/>
      <c r="AA983" s="340"/>
      <c r="AB983" s="340"/>
      <c r="AC983" s="340"/>
    </row>
    <row r="984" ht="18.75" customHeight="1">
      <c r="A984" s="340"/>
      <c r="B984" s="340"/>
      <c r="C984" s="340"/>
      <c r="D984" s="340"/>
      <c r="E984" s="340"/>
      <c r="F984" s="489"/>
      <c r="G984" s="489"/>
      <c r="H984" s="340"/>
      <c r="I984" s="340"/>
      <c r="J984" s="340"/>
      <c r="K984" s="340"/>
      <c r="L984" s="340"/>
      <c r="M984" s="340"/>
      <c r="N984" s="340"/>
      <c r="O984" s="340"/>
      <c r="P984" s="340"/>
      <c r="Q984" s="340"/>
      <c r="R984" s="340"/>
      <c r="S984" s="340"/>
      <c r="T984" s="340"/>
      <c r="U984" s="340"/>
      <c r="V984" s="340"/>
      <c r="W984" s="532"/>
      <c r="X984" s="340"/>
      <c r="Y984" s="340"/>
      <c r="Z984" s="340"/>
      <c r="AA984" s="340"/>
      <c r="AB984" s="340"/>
      <c r="AC984" s="340"/>
    </row>
    <row r="985" ht="18.75" customHeight="1">
      <c r="A985" s="340"/>
      <c r="B985" s="340"/>
      <c r="C985" s="340"/>
      <c r="D985" s="340"/>
      <c r="E985" s="340"/>
      <c r="F985" s="489"/>
      <c r="G985" s="489"/>
      <c r="H985" s="340"/>
      <c r="I985" s="340"/>
      <c r="J985" s="340"/>
      <c r="K985" s="340"/>
      <c r="L985" s="340"/>
      <c r="M985" s="340"/>
      <c r="N985" s="340"/>
      <c r="O985" s="340"/>
      <c r="P985" s="340"/>
      <c r="Q985" s="340"/>
      <c r="R985" s="340"/>
      <c r="S985" s="340"/>
      <c r="T985" s="340"/>
      <c r="U985" s="340"/>
      <c r="V985" s="340"/>
      <c r="W985" s="532"/>
      <c r="X985" s="340"/>
      <c r="Y985" s="340"/>
      <c r="Z985" s="340"/>
      <c r="AA985" s="340"/>
      <c r="AB985" s="340"/>
      <c r="AC985" s="340"/>
    </row>
    <row r="986" ht="18.75" customHeight="1">
      <c r="A986" s="340"/>
      <c r="B986" s="340"/>
      <c r="C986" s="340"/>
      <c r="D986" s="340"/>
      <c r="E986" s="340"/>
      <c r="F986" s="489"/>
      <c r="G986" s="489"/>
      <c r="H986" s="340"/>
      <c r="I986" s="340"/>
      <c r="J986" s="340"/>
      <c r="K986" s="340"/>
      <c r="L986" s="340"/>
      <c r="M986" s="340"/>
      <c r="N986" s="340"/>
      <c r="O986" s="340"/>
      <c r="P986" s="340"/>
      <c r="Q986" s="340"/>
      <c r="R986" s="340"/>
      <c r="S986" s="340"/>
      <c r="T986" s="340"/>
      <c r="U986" s="340"/>
      <c r="V986" s="340"/>
      <c r="W986" s="532"/>
      <c r="X986" s="340"/>
      <c r="Y986" s="340"/>
      <c r="Z986" s="340"/>
      <c r="AA986" s="340"/>
      <c r="AB986" s="340"/>
      <c r="AC986" s="340"/>
    </row>
    <row r="987" ht="18.75" customHeight="1">
      <c r="A987" s="340"/>
      <c r="B987" s="340"/>
      <c r="C987" s="340"/>
      <c r="D987" s="340"/>
      <c r="E987" s="340"/>
      <c r="F987" s="489"/>
      <c r="G987" s="489"/>
      <c r="H987" s="340"/>
      <c r="I987" s="340"/>
      <c r="J987" s="340"/>
      <c r="K987" s="340"/>
      <c r="L987" s="340"/>
      <c r="M987" s="340"/>
      <c r="N987" s="340"/>
      <c r="O987" s="340"/>
      <c r="P987" s="340"/>
      <c r="Q987" s="340"/>
      <c r="R987" s="340"/>
      <c r="S987" s="340"/>
      <c r="T987" s="340"/>
      <c r="U987" s="340"/>
      <c r="V987" s="340"/>
      <c r="W987" s="532"/>
      <c r="X987" s="340"/>
      <c r="Y987" s="340"/>
      <c r="Z987" s="340"/>
      <c r="AA987" s="340"/>
      <c r="AB987" s="340"/>
      <c r="AC987" s="340"/>
    </row>
    <row r="988" ht="18.75" customHeight="1">
      <c r="A988" s="340"/>
      <c r="B988" s="340"/>
      <c r="C988" s="340"/>
      <c r="D988" s="340"/>
      <c r="E988" s="340"/>
      <c r="F988" s="489"/>
      <c r="G988" s="489"/>
      <c r="H988" s="340"/>
      <c r="I988" s="340"/>
      <c r="J988" s="340"/>
      <c r="K988" s="340"/>
      <c r="L988" s="340"/>
      <c r="M988" s="340"/>
      <c r="N988" s="340"/>
      <c r="O988" s="340"/>
      <c r="P988" s="340"/>
      <c r="Q988" s="340"/>
      <c r="R988" s="340"/>
      <c r="S988" s="340"/>
      <c r="T988" s="340"/>
      <c r="U988" s="340"/>
      <c r="V988" s="340"/>
      <c r="W988" s="532"/>
      <c r="X988" s="340"/>
      <c r="Y988" s="340"/>
      <c r="Z988" s="340"/>
      <c r="AA988" s="340"/>
      <c r="AB988" s="340"/>
      <c r="AC988" s="340"/>
    </row>
    <row r="989" ht="18.75" customHeight="1">
      <c r="A989" s="340"/>
      <c r="B989" s="340"/>
      <c r="C989" s="340"/>
      <c r="D989" s="340"/>
      <c r="E989" s="340"/>
      <c r="F989" s="489"/>
      <c r="G989" s="489"/>
      <c r="H989" s="340"/>
      <c r="I989" s="340"/>
      <c r="J989" s="340"/>
      <c r="K989" s="340"/>
      <c r="L989" s="340"/>
      <c r="M989" s="340"/>
      <c r="N989" s="340"/>
      <c r="O989" s="340"/>
      <c r="P989" s="340"/>
      <c r="Q989" s="340"/>
      <c r="R989" s="340"/>
      <c r="S989" s="340"/>
      <c r="T989" s="340"/>
      <c r="U989" s="340"/>
      <c r="V989" s="340"/>
      <c r="W989" s="532"/>
      <c r="X989" s="340"/>
      <c r="Y989" s="340"/>
      <c r="Z989" s="340"/>
      <c r="AA989" s="340"/>
      <c r="AB989" s="340"/>
      <c r="AC989" s="340"/>
    </row>
    <row r="990" ht="18.75" customHeight="1">
      <c r="A990" s="340"/>
      <c r="B990" s="340"/>
      <c r="C990" s="340"/>
      <c r="D990" s="340"/>
      <c r="E990" s="340"/>
      <c r="F990" s="489"/>
      <c r="G990" s="489"/>
      <c r="H990" s="340"/>
      <c r="I990" s="340"/>
      <c r="J990" s="340"/>
      <c r="K990" s="340"/>
      <c r="L990" s="340"/>
      <c r="M990" s="340"/>
      <c r="N990" s="340"/>
      <c r="O990" s="340"/>
      <c r="P990" s="340"/>
      <c r="Q990" s="340"/>
      <c r="R990" s="340"/>
      <c r="S990" s="340"/>
      <c r="T990" s="340"/>
      <c r="U990" s="340"/>
      <c r="V990" s="340"/>
      <c r="W990" s="532"/>
      <c r="X990" s="340"/>
      <c r="Y990" s="340"/>
      <c r="Z990" s="340"/>
      <c r="AA990" s="340"/>
      <c r="AB990" s="340"/>
      <c r="AC990" s="340"/>
    </row>
    <row r="991" ht="18.75" customHeight="1">
      <c r="A991" s="340"/>
      <c r="B991" s="340"/>
      <c r="C991" s="340"/>
      <c r="D991" s="340"/>
      <c r="E991" s="340"/>
      <c r="F991" s="489"/>
      <c r="G991" s="489"/>
      <c r="H991" s="340"/>
      <c r="I991" s="340"/>
      <c r="J991" s="340"/>
      <c r="K991" s="340"/>
      <c r="L991" s="340"/>
      <c r="M991" s="340"/>
      <c r="N991" s="340"/>
      <c r="O991" s="340"/>
      <c r="P991" s="340"/>
      <c r="Q991" s="340"/>
      <c r="R991" s="340"/>
      <c r="S991" s="340"/>
      <c r="T991" s="340"/>
      <c r="U991" s="340"/>
      <c r="V991" s="340"/>
      <c r="W991" s="532"/>
      <c r="X991" s="340"/>
      <c r="Y991" s="340"/>
      <c r="Z991" s="340"/>
      <c r="AA991" s="340"/>
      <c r="AB991" s="340"/>
      <c r="AC991" s="340"/>
    </row>
    <row r="992" ht="18.75" customHeight="1">
      <c r="A992" s="340"/>
      <c r="B992" s="340"/>
      <c r="C992" s="340"/>
      <c r="D992" s="340"/>
      <c r="E992" s="340"/>
      <c r="F992" s="489"/>
      <c r="G992" s="489"/>
      <c r="H992" s="340"/>
      <c r="I992" s="340"/>
      <c r="J992" s="340"/>
      <c r="K992" s="340"/>
      <c r="L992" s="340"/>
      <c r="M992" s="340"/>
      <c r="N992" s="340"/>
      <c r="O992" s="340"/>
      <c r="P992" s="340"/>
      <c r="Q992" s="340"/>
      <c r="R992" s="340"/>
      <c r="S992" s="340"/>
      <c r="T992" s="340"/>
      <c r="U992" s="340"/>
      <c r="V992" s="340"/>
      <c r="W992" s="532"/>
      <c r="X992" s="340"/>
      <c r="Y992" s="340"/>
      <c r="Z992" s="340"/>
      <c r="AA992" s="340"/>
      <c r="AB992" s="340"/>
      <c r="AC992" s="340"/>
    </row>
    <row r="993" ht="18.75" customHeight="1">
      <c r="A993" s="340"/>
      <c r="B993" s="340"/>
      <c r="C993" s="340"/>
      <c r="D993" s="340"/>
      <c r="E993" s="340"/>
      <c r="F993" s="489"/>
      <c r="G993" s="489"/>
      <c r="H993" s="340"/>
      <c r="I993" s="340"/>
      <c r="J993" s="340"/>
      <c r="K993" s="340"/>
      <c r="L993" s="340"/>
      <c r="M993" s="340"/>
      <c r="N993" s="340"/>
      <c r="O993" s="340"/>
      <c r="P993" s="340"/>
      <c r="Q993" s="340"/>
      <c r="R993" s="340"/>
      <c r="S993" s="340"/>
      <c r="T993" s="340"/>
      <c r="U993" s="340"/>
      <c r="V993" s="340"/>
      <c r="W993" s="532"/>
      <c r="X993" s="340"/>
      <c r="Y993" s="340"/>
      <c r="Z993" s="340"/>
      <c r="AA993" s="340"/>
      <c r="AB993" s="340"/>
      <c r="AC993" s="340"/>
    </row>
    <row r="994" ht="18.75" customHeight="1">
      <c r="A994" s="340"/>
      <c r="B994" s="340"/>
      <c r="C994" s="340"/>
      <c r="D994" s="340"/>
      <c r="E994" s="340"/>
      <c r="F994" s="489"/>
      <c r="G994" s="489"/>
      <c r="H994" s="340"/>
      <c r="I994" s="340"/>
      <c r="J994" s="340"/>
      <c r="K994" s="340"/>
      <c r="L994" s="340"/>
      <c r="M994" s="340"/>
      <c r="N994" s="340"/>
      <c r="O994" s="340"/>
      <c r="P994" s="340"/>
      <c r="Q994" s="340"/>
      <c r="R994" s="340"/>
      <c r="S994" s="340"/>
      <c r="T994" s="340"/>
      <c r="U994" s="340"/>
      <c r="V994" s="340"/>
      <c r="W994" s="532"/>
      <c r="X994" s="340"/>
      <c r="Y994" s="340"/>
      <c r="Z994" s="340"/>
      <c r="AA994" s="340"/>
      <c r="AB994" s="340"/>
      <c r="AC994" s="340"/>
    </row>
    <row r="995" ht="18.75" customHeight="1">
      <c r="A995" s="340"/>
      <c r="B995" s="340"/>
      <c r="C995" s="340"/>
      <c r="D995" s="340"/>
      <c r="E995" s="340"/>
      <c r="F995" s="489"/>
      <c r="G995" s="489"/>
      <c r="H995" s="340"/>
      <c r="I995" s="340"/>
      <c r="J995" s="340"/>
      <c r="K995" s="340"/>
      <c r="L995" s="340"/>
      <c r="M995" s="340"/>
      <c r="N995" s="340"/>
      <c r="O995" s="340"/>
      <c r="P995" s="340"/>
      <c r="Q995" s="340"/>
      <c r="R995" s="340"/>
      <c r="S995" s="340"/>
      <c r="T995" s="340"/>
      <c r="U995" s="340"/>
      <c r="V995" s="340"/>
      <c r="W995" s="532"/>
      <c r="X995" s="340"/>
      <c r="Y995" s="340"/>
      <c r="Z995" s="340"/>
      <c r="AA995" s="340"/>
      <c r="AB995" s="340"/>
      <c r="AC995" s="340"/>
    </row>
    <row r="996" ht="18.75" customHeight="1">
      <c r="A996" s="340"/>
      <c r="B996" s="340"/>
      <c r="C996" s="340"/>
      <c r="D996" s="340"/>
      <c r="E996" s="340"/>
      <c r="F996" s="489"/>
      <c r="G996" s="489"/>
      <c r="H996" s="340"/>
      <c r="I996" s="340"/>
      <c r="J996" s="340"/>
      <c r="K996" s="340"/>
      <c r="L996" s="340"/>
      <c r="M996" s="340"/>
      <c r="N996" s="340"/>
      <c r="O996" s="340"/>
      <c r="P996" s="340"/>
      <c r="Q996" s="340"/>
      <c r="R996" s="340"/>
      <c r="S996" s="340"/>
      <c r="T996" s="340"/>
      <c r="U996" s="340"/>
      <c r="V996" s="340"/>
      <c r="W996" s="532"/>
      <c r="X996" s="340"/>
      <c r="Y996" s="340"/>
      <c r="Z996" s="340"/>
      <c r="AA996" s="340"/>
      <c r="AB996" s="340"/>
      <c r="AC996" s="340"/>
    </row>
    <row r="997" ht="18.75" customHeight="1">
      <c r="A997" s="340"/>
      <c r="B997" s="340"/>
      <c r="C997" s="340"/>
      <c r="D997" s="340"/>
      <c r="E997" s="340"/>
      <c r="F997" s="489"/>
      <c r="G997" s="489"/>
      <c r="H997" s="340"/>
      <c r="I997" s="340"/>
      <c r="J997" s="340"/>
      <c r="K997" s="340"/>
      <c r="L997" s="340"/>
      <c r="M997" s="340"/>
      <c r="N997" s="340"/>
      <c r="O997" s="340"/>
      <c r="P997" s="340"/>
      <c r="Q997" s="340"/>
      <c r="R997" s="340"/>
      <c r="S997" s="340"/>
      <c r="T997" s="340"/>
      <c r="U997" s="340"/>
      <c r="V997" s="340"/>
      <c r="W997" s="532"/>
      <c r="X997" s="340"/>
      <c r="Y997" s="340"/>
      <c r="Z997" s="340"/>
      <c r="AA997" s="340"/>
      <c r="AB997" s="340"/>
      <c r="AC997" s="340"/>
    </row>
    <row r="998" ht="18.75" customHeight="1">
      <c r="A998" s="340"/>
      <c r="B998" s="340"/>
      <c r="C998" s="340"/>
      <c r="D998" s="340"/>
      <c r="E998" s="340"/>
      <c r="F998" s="489"/>
      <c r="G998" s="489"/>
      <c r="H998" s="340"/>
      <c r="I998" s="340"/>
      <c r="J998" s="340"/>
      <c r="K998" s="340"/>
      <c r="L998" s="340"/>
      <c r="M998" s="340"/>
      <c r="N998" s="340"/>
      <c r="O998" s="340"/>
      <c r="P998" s="340"/>
      <c r="Q998" s="340"/>
      <c r="R998" s="340"/>
      <c r="S998" s="340"/>
      <c r="T998" s="340"/>
      <c r="U998" s="340"/>
      <c r="V998" s="340"/>
      <c r="W998" s="532"/>
      <c r="X998" s="340"/>
      <c r="Y998" s="340"/>
      <c r="Z998" s="340"/>
      <c r="AA998" s="340"/>
      <c r="AB998" s="340"/>
      <c r="AC998" s="340"/>
    </row>
    <row r="999" ht="18.75" customHeight="1">
      <c r="A999" s="340"/>
      <c r="B999" s="340"/>
      <c r="C999" s="340"/>
      <c r="D999" s="340"/>
      <c r="E999" s="340"/>
      <c r="F999" s="489"/>
      <c r="G999" s="489"/>
      <c r="H999" s="340"/>
      <c r="I999" s="340"/>
      <c r="J999" s="340"/>
      <c r="K999" s="340"/>
      <c r="L999" s="340"/>
      <c r="M999" s="340"/>
      <c r="N999" s="340"/>
      <c r="O999" s="340"/>
      <c r="P999" s="340"/>
      <c r="Q999" s="340"/>
      <c r="R999" s="340"/>
      <c r="S999" s="340"/>
      <c r="T999" s="340"/>
      <c r="U999" s="340"/>
      <c r="V999" s="340"/>
      <c r="W999" s="532"/>
      <c r="X999" s="340"/>
      <c r="Y999" s="340"/>
      <c r="Z999" s="340"/>
      <c r="AA999" s="340"/>
      <c r="AB999" s="340"/>
      <c r="AC999" s="340"/>
    </row>
    <row r="1000" ht="18.75" customHeight="1">
      <c r="A1000" s="340"/>
      <c r="B1000" s="340"/>
      <c r="C1000" s="340"/>
      <c r="D1000" s="340"/>
      <c r="E1000" s="340"/>
      <c r="F1000" s="489"/>
      <c r="G1000" s="489"/>
      <c r="H1000" s="340"/>
      <c r="I1000" s="340"/>
      <c r="J1000" s="340"/>
      <c r="K1000" s="340"/>
      <c r="L1000" s="340"/>
      <c r="M1000" s="340"/>
      <c r="N1000" s="340"/>
      <c r="O1000" s="340"/>
      <c r="P1000" s="340"/>
      <c r="Q1000" s="340"/>
      <c r="R1000" s="340"/>
      <c r="S1000" s="340"/>
      <c r="T1000" s="340"/>
      <c r="U1000" s="340"/>
      <c r="V1000" s="340"/>
      <c r="W1000" s="532"/>
      <c r="X1000" s="340"/>
      <c r="Y1000" s="340"/>
      <c r="Z1000" s="340"/>
      <c r="AA1000" s="340"/>
      <c r="AB1000" s="340"/>
      <c r="AC1000" s="340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46"/>
      <c r="B1" s="447"/>
      <c r="C1" s="447"/>
      <c r="D1" s="447"/>
      <c r="E1" s="447"/>
      <c r="F1" s="454"/>
      <c r="G1" s="454"/>
      <c r="H1" s="447"/>
      <c r="I1" s="460"/>
      <c r="J1" s="460"/>
      <c r="K1" s="449"/>
      <c r="L1" s="449"/>
      <c r="M1" s="449"/>
      <c r="N1" s="449"/>
      <c r="O1" s="446"/>
      <c r="P1" s="446"/>
      <c r="Q1" s="446"/>
      <c r="R1" s="449"/>
      <c r="S1" s="449"/>
      <c r="T1" s="449"/>
      <c r="U1" s="449"/>
      <c r="V1" s="449"/>
      <c r="W1" s="449"/>
      <c r="X1" s="446"/>
      <c r="Y1" s="446"/>
      <c r="Z1" s="449"/>
    </row>
    <row r="2" ht="21.0" customHeight="1">
      <c r="A2" s="536"/>
      <c r="B2" s="537"/>
      <c r="C2" s="537"/>
      <c r="D2" s="537"/>
      <c r="E2" s="538"/>
      <c r="F2" s="539"/>
      <c r="G2" s="539"/>
      <c r="H2" s="537"/>
      <c r="I2" s="540"/>
      <c r="J2" s="540"/>
      <c r="K2" s="539"/>
      <c r="L2" s="539"/>
      <c r="M2" s="539"/>
      <c r="N2" s="26"/>
      <c r="O2" s="541"/>
      <c r="P2" s="542"/>
      <c r="Q2" s="542"/>
      <c r="R2" s="539"/>
      <c r="S2" s="539"/>
      <c r="T2" s="539"/>
      <c r="U2" s="539"/>
      <c r="V2" s="539"/>
      <c r="W2" s="539"/>
      <c r="X2" s="536"/>
      <c r="Y2" s="536"/>
      <c r="Z2" s="539"/>
    </row>
    <row r="3" ht="21.0" customHeight="1">
      <c r="A3" s="536"/>
      <c r="B3" s="537"/>
      <c r="C3" s="26"/>
      <c r="D3" s="539"/>
      <c r="E3" s="539"/>
      <c r="F3" s="539"/>
      <c r="G3" s="539"/>
      <c r="H3" s="539"/>
      <c r="I3" s="539"/>
      <c r="J3" s="539"/>
      <c r="K3" s="542"/>
      <c r="L3" s="541"/>
      <c r="M3" s="541"/>
      <c r="N3" s="542"/>
      <c r="O3" s="541"/>
      <c r="P3" s="542"/>
      <c r="Q3" s="542"/>
      <c r="R3" s="539"/>
      <c r="S3" s="539"/>
      <c r="T3" s="539"/>
      <c r="U3" s="539"/>
      <c r="V3" s="543"/>
      <c r="W3" s="539"/>
      <c r="X3" s="536"/>
      <c r="Y3" s="536"/>
      <c r="Z3" s="539"/>
    </row>
    <row r="4" ht="21.0" customHeight="1">
      <c r="A4" s="536"/>
      <c r="B4" s="544"/>
      <c r="C4" s="539"/>
      <c r="D4" s="539"/>
      <c r="E4" s="539"/>
      <c r="F4" s="539"/>
      <c r="G4" s="539"/>
      <c r="H4" s="539"/>
      <c r="I4" s="539"/>
      <c r="J4" s="539"/>
      <c r="K4" s="542"/>
      <c r="L4" s="541"/>
      <c r="M4" s="541"/>
      <c r="N4" s="542"/>
      <c r="O4" s="545"/>
      <c r="P4" s="536"/>
      <c r="Q4" s="536"/>
      <c r="R4" s="539"/>
      <c r="S4" s="539"/>
      <c r="T4" s="539"/>
      <c r="U4" s="539"/>
      <c r="V4" s="543"/>
      <c r="W4" s="539"/>
      <c r="X4" s="536"/>
      <c r="Y4" s="536"/>
      <c r="Z4" s="539"/>
    </row>
    <row r="5" ht="21.0" customHeight="1">
      <c r="A5" s="536"/>
      <c r="B5" s="544"/>
      <c r="C5" s="539"/>
      <c r="D5" s="539"/>
      <c r="E5" s="539"/>
      <c r="F5" s="539"/>
      <c r="G5" s="539"/>
      <c r="H5" s="539"/>
      <c r="I5" s="546"/>
      <c r="J5" s="546"/>
      <c r="K5" s="547"/>
      <c r="L5" s="546"/>
      <c r="M5" s="546"/>
      <c r="N5" s="539"/>
      <c r="O5" s="536"/>
      <c r="P5" s="536"/>
      <c r="Q5" s="536"/>
      <c r="R5" s="539"/>
      <c r="S5" s="539"/>
      <c r="T5" s="539"/>
      <c r="U5" s="539"/>
      <c r="V5" s="543"/>
      <c r="W5" s="539"/>
      <c r="X5" s="536"/>
      <c r="Y5" s="536"/>
      <c r="Z5" s="539"/>
    </row>
    <row r="6" ht="21.0" customHeight="1">
      <c r="A6" s="536"/>
      <c r="B6" s="544"/>
      <c r="C6" s="539"/>
      <c r="D6" s="539"/>
      <c r="E6" s="539"/>
      <c r="F6" s="539"/>
      <c r="G6" s="539"/>
      <c r="H6" s="537"/>
      <c r="I6" s="26"/>
      <c r="J6" s="26"/>
      <c r="K6" s="541"/>
      <c r="L6" s="542"/>
      <c r="M6" s="542"/>
      <c r="N6" s="539"/>
      <c r="O6" s="536"/>
      <c r="P6" s="536"/>
      <c r="Q6" s="536"/>
      <c r="R6" s="539"/>
      <c r="S6" s="539"/>
      <c r="T6" s="539"/>
      <c r="U6" s="539"/>
      <c r="V6" s="543"/>
      <c r="W6" s="539"/>
      <c r="X6" s="536"/>
      <c r="Y6" s="536"/>
      <c r="Z6" s="539"/>
    </row>
    <row r="7" ht="21.0" customHeight="1">
      <c r="A7" s="536"/>
      <c r="B7" s="544"/>
      <c r="C7" s="548"/>
      <c r="D7" s="539"/>
      <c r="E7" s="549"/>
      <c r="F7" s="539"/>
      <c r="G7" s="539"/>
      <c r="H7" s="537"/>
      <c r="I7" s="26"/>
      <c r="J7" s="26"/>
      <c r="K7" s="547"/>
      <c r="L7" s="547"/>
      <c r="M7" s="547"/>
      <c r="N7" s="539"/>
      <c r="O7" s="536"/>
      <c r="P7" s="536"/>
      <c r="Q7" s="536"/>
      <c r="R7" s="539"/>
      <c r="S7" s="539"/>
      <c r="T7" s="539"/>
      <c r="U7" s="539"/>
      <c r="V7" s="543"/>
      <c r="W7" s="539"/>
      <c r="X7" s="536"/>
      <c r="Y7" s="536"/>
      <c r="Z7" s="539"/>
    </row>
    <row r="8" ht="21.0" customHeight="1">
      <c r="A8" s="536"/>
      <c r="B8" s="544"/>
      <c r="C8" s="539"/>
      <c r="D8" s="539"/>
      <c r="E8" s="539"/>
      <c r="F8" s="539"/>
      <c r="G8" s="539"/>
      <c r="H8" s="550"/>
      <c r="I8" s="551"/>
      <c r="J8" s="551"/>
      <c r="K8" s="552"/>
      <c r="L8" s="539"/>
      <c r="M8" s="539"/>
      <c r="N8" s="539"/>
      <c r="O8" s="536"/>
      <c r="P8" s="536"/>
      <c r="Q8" s="536"/>
      <c r="R8" s="539"/>
      <c r="S8" s="539"/>
      <c r="T8" s="539"/>
      <c r="U8" s="539"/>
      <c r="V8" s="543"/>
      <c r="W8" s="539"/>
      <c r="X8" s="536"/>
      <c r="Y8" s="536"/>
      <c r="Z8" s="539"/>
    </row>
    <row r="9" ht="21.0" customHeight="1">
      <c r="A9" s="446"/>
      <c r="B9" s="453"/>
      <c r="C9" s="449"/>
      <c r="D9" s="449"/>
      <c r="E9" s="449"/>
      <c r="F9" s="449"/>
      <c r="G9" s="449"/>
      <c r="H9" s="461"/>
      <c r="I9" s="551"/>
      <c r="J9" s="551"/>
      <c r="K9" s="552"/>
      <c r="L9" s="539"/>
      <c r="M9" s="539"/>
      <c r="N9" s="539"/>
      <c r="O9" s="536"/>
      <c r="P9" s="536"/>
      <c r="Q9" s="536"/>
      <c r="R9" s="539"/>
      <c r="S9" s="539"/>
      <c r="T9" s="539"/>
      <c r="U9" s="539"/>
      <c r="V9" s="543"/>
      <c r="W9" s="539"/>
      <c r="X9" s="536"/>
      <c r="Y9" s="536"/>
      <c r="Z9" s="539"/>
    </row>
    <row r="10" ht="21.0" customHeight="1">
      <c r="A10" s="446"/>
      <c r="B10" s="447"/>
      <c r="C10" s="449"/>
      <c r="D10" s="449"/>
      <c r="E10" s="449"/>
      <c r="F10" s="449"/>
      <c r="G10" s="449"/>
      <c r="H10" s="461"/>
      <c r="I10" s="551"/>
      <c r="J10" s="551"/>
      <c r="K10" s="552"/>
      <c r="L10" s="539"/>
      <c r="M10" s="539"/>
      <c r="N10" s="539"/>
      <c r="O10" s="536"/>
      <c r="P10" s="536"/>
      <c r="Q10" s="536"/>
      <c r="R10" s="539"/>
      <c r="S10" s="539"/>
      <c r="T10" s="539"/>
      <c r="U10" s="539"/>
      <c r="V10" s="543"/>
      <c r="W10" s="539"/>
      <c r="X10" s="536"/>
      <c r="Y10" s="536"/>
      <c r="Z10" s="539"/>
    </row>
    <row r="11" ht="21.0" customHeight="1">
      <c r="A11" s="446"/>
      <c r="B11" s="447" t="s">
        <v>111</v>
      </c>
      <c r="C11" s="449" t="s">
        <v>112</v>
      </c>
      <c r="D11" s="449" t="s">
        <v>113</v>
      </c>
      <c r="E11" s="446" t="s">
        <v>120</v>
      </c>
      <c r="F11" s="449"/>
      <c r="G11" s="449"/>
      <c r="H11" s="461"/>
      <c r="I11" s="540"/>
      <c r="J11" s="540"/>
      <c r="K11" s="550"/>
      <c r="L11" s="539"/>
      <c r="M11" s="539"/>
      <c r="N11" s="539"/>
      <c r="O11" s="536"/>
      <c r="P11" s="536"/>
      <c r="Q11" s="536"/>
      <c r="R11" s="539"/>
      <c r="S11" s="539"/>
      <c r="T11" s="539"/>
      <c r="U11" s="539"/>
      <c r="V11" s="537"/>
      <c r="W11" s="539"/>
      <c r="X11" s="539"/>
      <c r="Y11" s="536"/>
      <c r="Z11" s="539"/>
    </row>
    <row r="12" ht="21.0" customHeight="1">
      <c r="A12" s="446"/>
      <c r="B12" s="447">
        <v>1.0</v>
      </c>
      <c r="C12" s="461"/>
      <c r="D12" s="523"/>
      <c r="E12" s="461"/>
      <c r="F12" s="449"/>
      <c r="G12" s="449"/>
      <c r="H12" s="461"/>
      <c r="I12" s="553"/>
      <c r="J12" s="553"/>
      <c r="K12" s="552"/>
      <c r="L12" s="539"/>
      <c r="M12" s="539"/>
      <c r="N12" s="539"/>
      <c r="O12" s="536"/>
      <c r="P12" s="536"/>
      <c r="Q12" s="536"/>
      <c r="R12" s="539"/>
      <c r="S12" s="66"/>
      <c r="T12" s="66"/>
      <c r="U12" s="539"/>
      <c r="V12" s="537"/>
      <c r="W12" s="554"/>
      <c r="X12" s="545"/>
      <c r="Y12" s="536"/>
      <c r="Z12" s="539"/>
    </row>
    <row r="13" ht="21.0" customHeight="1">
      <c r="A13" s="446"/>
      <c r="B13" s="447">
        <v>2.0</v>
      </c>
      <c r="C13" s="479"/>
      <c r="D13" s="523"/>
      <c r="E13" s="479"/>
      <c r="F13" s="454"/>
      <c r="G13" s="454"/>
      <c r="H13" s="447"/>
      <c r="I13" s="540"/>
      <c r="J13" s="540"/>
      <c r="K13" s="539"/>
      <c r="L13" s="539"/>
      <c r="M13" s="539"/>
      <c r="N13" s="539"/>
      <c r="O13" s="536"/>
      <c r="P13" s="536"/>
      <c r="Q13" s="536"/>
      <c r="R13" s="539"/>
      <c r="S13" s="66"/>
      <c r="T13" s="66"/>
      <c r="U13" s="539"/>
      <c r="V13" s="537"/>
      <c r="W13" s="537"/>
      <c r="X13" s="555"/>
      <c r="Y13" s="536"/>
      <c r="Z13" s="539"/>
    </row>
    <row r="14" ht="21.0" customHeight="1">
      <c r="A14" s="446"/>
      <c r="B14" s="447">
        <v>3.0</v>
      </c>
      <c r="C14" s="461"/>
      <c r="D14" s="523"/>
      <c r="E14" s="479"/>
      <c r="F14" s="454"/>
      <c r="G14" s="454"/>
      <c r="H14" s="447"/>
      <c r="I14" s="540"/>
      <c r="J14" s="540"/>
      <c r="K14" s="539"/>
      <c r="L14" s="539"/>
      <c r="M14" s="539"/>
      <c r="N14" s="539"/>
      <c r="O14" s="536"/>
      <c r="P14" s="536"/>
      <c r="Q14" s="536"/>
      <c r="R14" s="539"/>
      <c r="S14" s="66"/>
      <c r="T14" s="66"/>
      <c r="U14" s="539"/>
      <c r="V14" s="537"/>
      <c r="W14" s="537"/>
      <c r="X14" s="555"/>
      <c r="Y14" s="536"/>
      <c r="Z14" s="539"/>
    </row>
    <row r="15" ht="21.0" customHeight="1">
      <c r="A15" s="446"/>
      <c r="B15" s="447">
        <v>4.0</v>
      </c>
      <c r="C15" s="461"/>
      <c r="D15" s="523"/>
      <c r="E15" s="479"/>
      <c r="F15" s="454"/>
      <c r="G15" s="454"/>
      <c r="H15" s="447"/>
      <c r="I15" s="540"/>
      <c r="J15" s="540"/>
      <c r="K15" s="539"/>
      <c r="L15" s="539"/>
      <c r="M15" s="539"/>
      <c r="N15" s="539"/>
      <c r="O15" s="536"/>
      <c r="P15" s="536"/>
      <c r="Q15" s="536"/>
      <c r="R15" s="539"/>
      <c r="S15" s="66"/>
      <c r="T15" s="66"/>
      <c r="U15" s="539"/>
      <c r="V15" s="537"/>
      <c r="W15" s="537"/>
      <c r="X15" s="26"/>
      <c r="Y15" s="536"/>
      <c r="Z15" s="539"/>
    </row>
    <row r="16" ht="21.0" customHeight="1">
      <c r="A16" s="446"/>
      <c r="B16" s="447">
        <v>5.0</v>
      </c>
      <c r="C16" s="461"/>
      <c r="D16" s="523"/>
      <c r="E16" s="479"/>
      <c r="F16" s="454"/>
      <c r="G16" s="454"/>
      <c r="H16" s="447"/>
      <c r="I16" s="540"/>
      <c r="J16" s="540"/>
      <c r="K16" s="539"/>
      <c r="L16" s="539"/>
      <c r="M16" s="539"/>
      <c r="N16" s="539"/>
      <c r="O16" s="536"/>
      <c r="P16" s="536"/>
      <c r="Q16" s="536"/>
      <c r="R16" s="539"/>
      <c r="S16" s="66"/>
      <c r="T16" s="66"/>
      <c r="U16" s="539"/>
      <c r="V16" s="537"/>
      <c r="W16" s="537"/>
      <c r="X16" s="555"/>
      <c r="Y16" s="536"/>
      <c r="Z16" s="539"/>
    </row>
    <row r="17" ht="21.0" customHeight="1">
      <c r="A17" s="446"/>
      <c r="B17" s="447">
        <v>6.0</v>
      </c>
      <c r="C17" s="461"/>
      <c r="D17" s="523"/>
      <c r="E17" s="479"/>
      <c r="F17" s="454"/>
      <c r="G17" s="454"/>
      <c r="H17" s="447"/>
      <c r="I17" s="540"/>
      <c r="J17" s="540"/>
      <c r="K17" s="539"/>
      <c r="L17" s="539"/>
      <c r="M17" s="539"/>
      <c r="N17" s="539"/>
      <c r="O17" s="536"/>
      <c r="P17" s="536"/>
      <c r="Q17" s="536"/>
      <c r="R17" s="539"/>
      <c r="S17" s="66"/>
      <c r="T17" s="66"/>
      <c r="U17" s="539"/>
      <c r="V17" s="537"/>
      <c r="W17" s="537"/>
      <c r="X17" s="555"/>
      <c r="Y17" s="536"/>
      <c r="Z17" s="539"/>
    </row>
    <row r="18" ht="21.0" customHeight="1">
      <c r="A18" s="446"/>
      <c r="B18" s="447">
        <v>7.0</v>
      </c>
      <c r="C18" s="479"/>
      <c r="D18" s="526"/>
      <c r="E18" s="479"/>
      <c r="F18" s="454"/>
      <c r="G18" s="454"/>
      <c r="H18" s="447"/>
      <c r="I18" s="540"/>
      <c r="J18" s="540"/>
      <c r="K18" s="539"/>
      <c r="L18" s="539"/>
      <c r="M18" s="539"/>
      <c r="N18" s="539"/>
      <c r="O18" s="536"/>
      <c r="P18" s="536"/>
      <c r="Q18" s="536"/>
      <c r="R18" s="539"/>
      <c r="S18" s="66"/>
      <c r="T18" s="66"/>
      <c r="U18" s="539"/>
      <c r="V18" s="537"/>
      <c r="W18" s="556"/>
      <c r="X18" s="545"/>
      <c r="Y18" s="536"/>
      <c r="Z18" s="539"/>
    </row>
    <row r="19" ht="21.0" customHeight="1">
      <c r="A19" s="446"/>
      <c r="B19" s="447">
        <v>8.0</v>
      </c>
      <c r="C19" s="479"/>
      <c r="D19" s="526"/>
      <c r="E19" s="479"/>
      <c r="F19" s="454"/>
      <c r="G19" s="454"/>
      <c r="H19" s="447"/>
      <c r="I19" s="540"/>
      <c r="J19" s="540"/>
      <c r="K19" s="539"/>
      <c r="L19" s="539"/>
      <c r="M19" s="539"/>
      <c r="N19" s="539"/>
      <c r="O19" s="536"/>
      <c r="P19" s="536"/>
      <c r="Q19" s="536"/>
      <c r="R19" s="539"/>
      <c r="S19" s="66"/>
      <c r="T19" s="66"/>
      <c r="U19" s="539"/>
      <c r="V19" s="537"/>
      <c r="W19" s="537"/>
      <c r="X19" s="545"/>
      <c r="Y19" s="536"/>
      <c r="Z19" s="539"/>
    </row>
    <row r="20" ht="21.0" customHeight="1">
      <c r="A20" s="446"/>
      <c r="B20" s="447">
        <v>9.0</v>
      </c>
      <c r="C20" s="461"/>
      <c r="D20" s="478"/>
      <c r="E20" s="479"/>
      <c r="F20" s="454"/>
      <c r="G20" s="454"/>
      <c r="H20" s="447"/>
      <c r="I20" s="540"/>
      <c r="J20" s="540"/>
      <c r="K20" s="539"/>
      <c r="L20" s="539"/>
      <c r="M20" s="539"/>
      <c r="N20" s="539"/>
      <c r="O20" s="536"/>
      <c r="P20" s="536"/>
      <c r="Q20" s="536"/>
      <c r="R20" s="539"/>
      <c r="S20" s="66"/>
      <c r="T20" s="66"/>
      <c r="U20" s="539"/>
      <c r="V20" s="537"/>
      <c r="W20" s="557"/>
      <c r="X20" s="545"/>
      <c r="Y20" s="536"/>
      <c r="Z20" s="539"/>
    </row>
    <row r="21" ht="21.0" customHeight="1">
      <c r="A21" s="446"/>
      <c r="B21" s="447">
        <v>10.0</v>
      </c>
      <c r="C21" s="461"/>
      <c r="D21" s="523"/>
      <c r="E21" s="479"/>
      <c r="F21" s="454"/>
      <c r="G21" s="454"/>
      <c r="H21" s="447"/>
      <c r="I21" s="540"/>
      <c r="J21" s="540"/>
      <c r="K21" s="539"/>
      <c r="L21" s="539"/>
      <c r="M21" s="539"/>
      <c r="N21" s="539"/>
      <c r="O21" s="536"/>
      <c r="P21" s="536"/>
      <c r="Q21" s="536"/>
      <c r="R21" s="539"/>
      <c r="S21" s="66"/>
      <c r="T21" s="66"/>
      <c r="U21" s="539"/>
      <c r="V21" s="537"/>
      <c r="W21" s="537"/>
      <c r="X21" s="545"/>
      <c r="Y21" s="536"/>
      <c r="Z21" s="539"/>
    </row>
    <row r="22" ht="21.0" customHeight="1">
      <c r="A22" s="446"/>
      <c r="B22" s="447">
        <v>11.0</v>
      </c>
      <c r="C22" s="461"/>
      <c r="D22" s="523"/>
      <c r="E22" s="479"/>
      <c r="F22" s="454"/>
      <c r="G22" s="454"/>
      <c r="H22" s="447"/>
      <c r="I22" s="540"/>
      <c r="J22" s="540"/>
      <c r="K22" s="539"/>
      <c r="L22" s="539"/>
      <c r="M22" s="539"/>
      <c r="N22" s="539"/>
      <c r="O22" s="536"/>
      <c r="P22" s="536"/>
      <c r="Q22" s="536"/>
      <c r="R22" s="539"/>
      <c r="S22" s="66"/>
      <c r="T22" s="66"/>
      <c r="U22" s="539"/>
      <c r="V22" s="537"/>
      <c r="W22" s="557"/>
      <c r="X22" s="545"/>
      <c r="Y22" s="536"/>
      <c r="Z22" s="539"/>
    </row>
    <row r="23" ht="21.0" customHeight="1">
      <c r="A23" s="446"/>
      <c r="B23" s="447">
        <v>12.0</v>
      </c>
      <c r="C23" s="479"/>
      <c r="D23" s="526"/>
      <c r="E23" s="479"/>
      <c r="F23" s="454"/>
      <c r="G23" s="454"/>
      <c r="H23" s="447"/>
      <c r="I23" s="540"/>
      <c r="J23" s="540"/>
      <c r="K23" s="539"/>
      <c r="L23" s="539"/>
      <c r="M23" s="539"/>
      <c r="N23" s="539"/>
      <c r="O23" s="536"/>
      <c r="P23" s="536"/>
      <c r="Q23" s="536"/>
      <c r="R23" s="539"/>
      <c r="S23" s="66"/>
      <c r="T23" s="66"/>
      <c r="U23" s="539"/>
      <c r="V23" s="537"/>
      <c r="W23" s="557"/>
      <c r="X23" s="545"/>
      <c r="Y23" s="536"/>
      <c r="Z23" s="539"/>
    </row>
    <row r="24" ht="21.0" customHeight="1">
      <c r="A24" s="446"/>
      <c r="B24" s="447">
        <v>13.0</v>
      </c>
      <c r="C24" s="461"/>
      <c r="D24" s="523"/>
      <c r="E24" s="479"/>
      <c r="F24" s="454"/>
      <c r="G24" s="454"/>
      <c r="H24" s="447"/>
      <c r="I24" s="540"/>
      <c r="J24" s="540"/>
      <c r="K24" s="539"/>
      <c r="L24" s="539"/>
      <c r="M24" s="539"/>
      <c r="N24" s="539"/>
      <c r="O24" s="536"/>
      <c r="P24" s="536"/>
      <c r="Q24" s="536"/>
      <c r="R24" s="539"/>
      <c r="S24" s="66"/>
      <c r="T24" s="66"/>
      <c r="U24" s="539"/>
      <c r="V24" s="537"/>
      <c r="W24" s="556"/>
      <c r="X24" s="545"/>
      <c r="Y24" s="536"/>
      <c r="Z24" s="539"/>
    </row>
    <row r="25" ht="21.0" customHeight="1">
      <c r="A25" s="446"/>
      <c r="B25" s="447">
        <v>14.0</v>
      </c>
      <c r="C25" s="461"/>
      <c r="D25" s="523"/>
      <c r="E25" s="479"/>
      <c r="F25" s="454"/>
      <c r="G25" s="454"/>
      <c r="H25" s="447"/>
      <c r="I25" s="540"/>
      <c r="J25" s="540"/>
      <c r="K25" s="539"/>
      <c r="L25" s="539"/>
      <c r="M25" s="539"/>
      <c r="N25" s="539"/>
      <c r="O25" s="536"/>
      <c r="P25" s="536"/>
      <c r="Q25" s="536"/>
      <c r="R25" s="539"/>
      <c r="S25" s="66"/>
      <c r="T25" s="558"/>
      <c r="U25" s="539"/>
      <c r="V25" s="537"/>
      <c r="W25" s="556"/>
      <c r="X25" s="545"/>
      <c r="Y25" s="536"/>
      <c r="Z25" s="539"/>
    </row>
    <row r="26" ht="21.0" customHeight="1">
      <c r="A26" s="446"/>
      <c r="B26" s="447">
        <v>15.0</v>
      </c>
      <c r="C26" s="461"/>
      <c r="D26" s="478"/>
      <c r="E26" s="479"/>
      <c r="F26" s="454"/>
      <c r="G26" s="454"/>
      <c r="H26" s="447"/>
      <c r="I26" s="540"/>
      <c r="J26" s="540"/>
      <c r="K26" s="539"/>
      <c r="L26" s="539"/>
      <c r="M26" s="539"/>
      <c r="N26" s="539"/>
      <c r="O26" s="536"/>
      <c r="P26" s="536"/>
      <c r="Q26" s="536"/>
      <c r="R26" s="539"/>
      <c r="S26" s="66"/>
      <c r="T26" s="66"/>
      <c r="U26" s="539"/>
      <c r="V26" s="537"/>
      <c r="W26" s="556"/>
      <c r="X26" s="545"/>
      <c r="Y26" s="536"/>
      <c r="Z26" s="539"/>
    </row>
    <row r="27" ht="21.0" customHeight="1">
      <c r="A27" s="446"/>
      <c r="B27" s="447">
        <v>16.0</v>
      </c>
      <c r="C27" s="461"/>
      <c r="D27" s="523"/>
      <c r="E27" s="479"/>
      <c r="F27" s="454"/>
      <c r="G27" s="454"/>
      <c r="H27" s="447"/>
      <c r="I27" s="540"/>
      <c r="J27" s="540"/>
      <c r="K27" s="539"/>
      <c r="L27" s="539"/>
      <c r="M27" s="539"/>
      <c r="N27" s="539"/>
      <c r="O27" s="536"/>
      <c r="P27" s="536"/>
      <c r="Q27" s="536"/>
      <c r="R27" s="539"/>
      <c r="S27" s="66"/>
      <c r="T27" s="66"/>
      <c r="U27" s="539"/>
      <c r="V27" s="537"/>
      <c r="W27" s="537"/>
      <c r="X27" s="545"/>
      <c r="Y27" s="536"/>
      <c r="Z27" s="539"/>
    </row>
    <row r="28" ht="21.0" customHeight="1">
      <c r="A28" s="446"/>
      <c r="B28" s="447">
        <v>17.0</v>
      </c>
      <c r="C28" s="479"/>
      <c r="D28" s="526"/>
      <c r="E28" s="479"/>
      <c r="F28" s="454"/>
      <c r="G28" s="454"/>
      <c r="H28" s="447"/>
      <c r="I28" s="540"/>
      <c r="J28" s="540"/>
      <c r="K28" s="539"/>
      <c r="L28" s="539"/>
      <c r="M28" s="539"/>
      <c r="N28" s="539"/>
      <c r="O28" s="536"/>
      <c r="P28" s="536"/>
      <c r="Q28" s="536"/>
      <c r="R28" s="539"/>
      <c r="S28" s="66"/>
      <c r="T28" s="66"/>
      <c r="U28" s="539"/>
      <c r="V28" s="537"/>
      <c r="W28" s="537"/>
      <c r="X28" s="545"/>
      <c r="Y28" s="536"/>
      <c r="Z28" s="539"/>
    </row>
    <row r="29" ht="21.0" customHeight="1">
      <c r="A29" s="446"/>
      <c r="B29" s="447">
        <v>18.0</v>
      </c>
      <c r="C29" s="461"/>
      <c r="D29" s="523"/>
      <c r="E29" s="479"/>
      <c r="F29" s="454"/>
      <c r="G29" s="454"/>
      <c r="H29" s="447"/>
      <c r="I29" s="540"/>
      <c r="J29" s="540"/>
      <c r="K29" s="539"/>
      <c r="L29" s="539"/>
      <c r="M29" s="539"/>
      <c r="N29" s="539"/>
      <c r="O29" s="536"/>
      <c r="P29" s="536"/>
      <c r="Q29" s="536"/>
      <c r="R29" s="539"/>
      <c r="S29" s="66"/>
      <c r="T29" s="66"/>
      <c r="U29" s="539"/>
      <c r="V29" s="537"/>
      <c r="W29" s="537"/>
      <c r="X29" s="545"/>
      <c r="Y29" s="536"/>
      <c r="Z29" s="539"/>
    </row>
    <row r="30" ht="21.0" customHeight="1">
      <c r="A30" s="446"/>
      <c r="B30" s="447">
        <v>19.0</v>
      </c>
      <c r="C30" s="461"/>
      <c r="D30" s="523"/>
      <c r="E30" s="479"/>
      <c r="F30" s="454"/>
      <c r="G30" s="454"/>
      <c r="H30" s="447"/>
      <c r="I30" s="540"/>
      <c r="J30" s="540"/>
      <c r="K30" s="539"/>
      <c r="L30" s="539"/>
      <c r="M30" s="539"/>
      <c r="N30" s="539"/>
      <c r="O30" s="536"/>
      <c r="P30" s="536"/>
      <c r="Q30" s="536"/>
      <c r="R30" s="539"/>
      <c r="S30" s="66"/>
      <c r="T30" s="66"/>
      <c r="U30" s="539"/>
      <c r="V30" s="537"/>
      <c r="W30" s="556"/>
      <c r="X30" s="545"/>
      <c r="Y30" s="536"/>
      <c r="Z30" s="539"/>
    </row>
    <row r="31" ht="21.0" customHeight="1">
      <c r="A31" s="446"/>
      <c r="B31" s="447">
        <v>20.0</v>
      </c>
      <c r="C31" s="461"/>
      <c r="D31" s="523"/>
      <c r="E31" s="479"/>
      <c r="F31" s="454"/>
      <c r="G31" s="454"/>
      <c r="H31" s="447"/>
      <c r="I31" s="540"/>
      <c r="J31" s="540"/>
      <c r="K31" s="539"/>
      <c r="L31" s="539"/>
      <c r="M31" s="539"/>
      <c r="N31" s="539"/>
      <c r="O31" s="536"/>
      <c r="P31" s="536"/>
      <c r="Q31" s="536"/>
      <c r="R31" s="539"/>
      <c r="S31" s="66"/>
      <c r="T31" s="66"/>
      <c r="U31" s="539"/>
      <c r="V31" s="543"/>
      <c r="W31" s="539"/>
      <c r="X31" s="536"/>
      <c r="Y31" s="536"/>
      <c r="Z31" s="539"/>
    </row>
    <row r="32" ht="21.0" customHeight="1">
      <c r="A32" s="446"/>
      <c r="B32" s="447">
        <v>21.0</v>
      </c>
      <c r="C32" s="461"/>
      <c r="D32" s="523"/>
      <c r="E32" s="479"/>
      <c r="F32" s="454"/>
      <c r="G32" s="454"/>
      <c r="H32" s="447"/>
      <c r="I32" s="540"/>
      <c r="J32" s="540"/>
      <c r="K32" s="539"/>
      <c r="L32" s="539"/>
      <c r="M32" s="539"/>
      <c r="N32" s="539"/>
      <c r="O32" s="536"/>
      <c r="P32" s="536"/>
      <c r="Q32" s="536"/>
      <c r="R32" s="539"/>
      <c r="S32" s="66"/>
      <c r="T32" s="66"/>
      <c r="U32" s="539"/>
      <c r="V32" s="543"/>
      <c r="W32" s="539"/>
      <c r="X32" s="536"/>
      <c r="Y32" s="536"/>
      <c r="Z32" s="539"/>
    </row>
    <row r="33" ht="21.0" customHeight="1">
      <c r="A33" s="446"/>
      <c r="B33" s="447">
        <v>22.0</v>
      </c>
      <c r="C33" s="461"/>
      <c r="D33" s="531"/>
      <c r="E33" s="559"/>
      <c r="F33" s="454"/>
      <c r="G33" s="454"/>
      <c r="H33" s="447"/>
      <c r="I33" s="540"/>
      <c r="J33" s="540"/>
      <c r="K33" s="539"/>
      <c r="L33" s="539"/>
      <c r="M33" s="539"/>
      <c r="N33" s="539"/>
      <c r="O33" s="536"/>
      <c r="P33" s="536"/>
      <c r="Q33" s="536"/>
      <c r="R33" s="539"/>
      <c r="S33" s="539"/>
      <c r="T33" s="539"/>
      <c r="U33" s="539"/>
      <c r="V33" s="543"/>
      <c r="W33" s="539"/>
      <c r="X33" s="536"/>
      <c r="Y33" s="536"/>
      <c r="Z33" s="539"/>
    </row>
    <row r="34" ht="21.0" customHeight="1">
      <c r="A34" s="446"/>
      <c r="B34" s="447">
        <v>23.0</v>
      </c>
      <c r="C34" s="461"/>
      <c r="D34" s="531"/>
      <c r="E34" s="559"/>
      <c r="F34" s="454"/>
      <c r="G34" s="454"/>
      <c r="H34" s="447"/>
      <c r="I34" s="540"/>
      <c r="J34" s="540"/>
      <c r="K34" s="539"/>
      <c r="L34" s="539"/>
      <c r="M34" s="539"/>
      <c r="N34" s="539"/>
      <c r="O34" s="536"/>
      <c r="P34" s="536"/>
      <c r="Q34" s="536"/>
      <c r="R34" s="539"/>
      <c r="S34" s="539"/>
      <c r="T34" s="539"/>
      <c r="U34" s="539"/>
      <c r="V34" s="543"/>
      <c r="W34" s="539"/>
      <c r="X34" s="536"/>
      <c r="Y34" s="536"/>
      <c r="Z34" s="539"/>
    </row>
    <row r="35" ht="21.0" customHeight="1">
      <c r="A35" s="446"/>
      <c r="B35" s="447" t="s">
        <v>97</v>
      </c>
      <c r="C35" s="479"/>
      <c r="D35" s="560">
        <f>SUM(D12:D34)</f>
        <v>0</v>
      </c>
      <c r="E35" s="561"/>
      <c r="F35" s="454"/>
      <c r="G35" s="454"/>
      <c r="H35" s="447"/>
      <c r="I35" s="540"/>
      <c r="J35" s="540"/>
      <c r="K35" s="539"/>
      <c r="L35" s="539"/>
      <c r="M35" s="539"/>
      <c r="N35" s="539"/>
      <c r="O35" s="536"/>
      <c r="P35" s="536"/>
      <c r="Q35" s="536"/>
      <c r="R35" s="539"/>
      <c r="S35" s="539"/>
      <c r="T35" s="539"/>
      <c r="U35" s="539"/>
      <c r="V35" s="543"/>
      <c r="W35" s="539"/>
      <c r="X35" s="536"/>
      <c r="Y35" s="536"/>
      <c r="Z35" s="539"/>
    </row>
    <row r="36" ht="21.0" customHeight="1">
      <c r="A36" s="446"/>
      <c r="B36" s="447"/>
      <c r="C36" s="461"/>
      <c r="D36" s="523"/>
      <c r="E36" s="479"/>
      <c r="F36" s="454"/>
      <c r="G36" s="454"/>
      <c r="H36" s="447"/>
      <c r="I36" s="540"/>
      <c r="J36" s="540"/>
      <c r="K36" s="539"/>
      <c r="L36" s="539"/>
      <c r="M36" s="539"/>
      <c r="N36" s="539"/>
      <c r="O36" s="536"/>
      <c r="P36" s="536"/>
      <c r="Q36" s="536"/>
      <c r="R36" s="539"/>
      <c r="S36" s="539"/>
      <c r="T36" s="539"/>
      <c r="U36" s="539"/>
      <c r="V36" s="543"/>
      <c r="W36" s="539"/>
      <c r="X36" s="536"/>
      <c r="Y36" s="536"/>
      <c r="Z36" s="539"/>
    </row>
    <row r="37" ht="21.0" customHeight="1">
      <c r="A37" s="446"/>
      <c r="B37" s="447"/>
      <c r="C37" s="461"/>
      <c r="D37" s="523"/>
      <c r="E37" s="479"/>
      <c r="F37" s="454"/>
      <c r="G37" s="454"/>
      <c r="H37" s="447"/>
      <c r="I37" s="540"/>
      <c r="J37" s="540"/>
      <c r="K37" s="539"/>
      <c r="L37" s="539"/>
      <c r="M37" s="539"/>
      <c r="N37" s="539"/>
      <c r="O37" s="536"/>
      <c r="P37" s="536"/>
      <c r="Q37" s="536"/>
      <c r="R37" s="539"/>
      <c r="S37" s="539"/>
      <c r="T37" s="539"/>
      <c r="U37" s="539"/>
      <c r="V37" s="543"/>
      <c r="W37" s="539"/>
      <c r="X37" s="536"/>
      <c r="Y37" s="536"/>
      <c r="Z37" s="539"/>
    </row>
    <row r="38" ht="21.0" customHeight="1">
      <c r="A38" s="446"/>
      <c r="B38" s="447"/>
      <c r="C38" s="461"/>
      <c r="D38" s="523"/>
      <c r="E38" s="479"/>
      <c r="F38" s="454"/>
      <c r="G38" s="454"/>
      <c r="H38" s="447"/>
      <c r="I38" s="540"/>
      <c r="J38" s="540"/>
      <c r="K38" s="539"/>
      <c r="L38" s="539"/>
      <c r="M38" s="539"/>
      <c r="N38" s="539"/>
      <c r="O38" s="536"/>
      <c r="P38" s="536"/>
      <c r="Q38" s="536"/>
      <c r="R38" s="539"/>
      <c r="S38" s="539"/>
      <c r="T38" s="539"/>
      <c r="U38" s="539"/>
      <c r="V38" s="543"/>
      <c r="W38" s="539"/>
      <c r="X38" s="536"/>
      <c r="Y38" s="536"/>
      <c r="Z38" s="539"/>
    </row>
    <row r="39" ht="21.0" customHeight="1">
      <c r="A39" s="446"/>
      <c r="B39" s="447"/>
      <c r="C39" s="447"/>
      <c r="D39" s="521"/>
      <c r="E39" s="473"/>
      <c r="F39" s="454"/>
      <c r="G39" s="454"/>
      <c r="H39" s="447"/>
      <c r="I39" s="540"/>
      <c r="J39" s="540"/>
      <c r="K39" s="539"/>
      <c r="L39" s="539"/>
      <c r="M39" s="539"/>
      <c r="N39" s="539"/>
      <c r="O39" s="536"/>
      <c r="P39" s="536"/>
      <c r="Q39" s="536"/>
      <c r="R39" s="539"/>
      <c r="S39" s="539"/>
      <c r="T39" s="539"/>
      <c r="U39" s="539"/>
      <c r="V39" s="543"/>
      <c r="W39" s="539"/>
      <c r="X39" s="536"/>
      <c r="Y39" s="536"/>
      <c r="Z39" s="539"/>
    </row>
    <row r="40" ht="21.0" customHeight="1">
      <c r="A40" s="446"/>
      <c r="B40" s="447"/>
      <c r="C40" s="447"/>
      <c r="D40" s="447"/>
      <c r="E40" s="447"/>
      <c r="F40" s="454"/>
      <c r="G40" s="454"/>
      <c r="H40" s="447"/>
      <c r="I40" s="540"/>
      <c r="J40" s="540"/>
      <c r="K40" s="539"/>
      <c r="L40" s="539"/>
      <c r="M40" s="539"/>
      <c r="N40" s="539"/>
      <c r="O40" s="536"/>
      <c r="P40" s="536"/>
      <c r="Q40" s="536"/>
      <c r="R40" s="539"/>
      <c r="S40" s="539"/>
      <c r="T40" s="539"/>
      <c r="U40" s="539"/>
      <c r="V40" s="543"/>
      <c r="W40" s="539"/>
      <c r="X40" s="536"/>
      <c r="Y40" s="536"/>
      <c r="Z40" s="539"/>
    </row>
    <row r="41" ht="21.0" customHeight="1">
      <c r="A41" s="446"/>
      <c r="B41" s="447"/>
      <c r="C41" s="447"/>
      <c r="D41" s="447"/>
      <c r="E41" s="447"/>
      <c r="F41" s="454"/>
      <c r="G41" s="454"/>
      <c r="H41" s="447"/>
      <c r="I41" s="540"/>
      <c r="J41" s="540"/>
      <c r="K41" s="539"/>
      <c r="L41" s="539"/>
      <c r="M41" s="539"/>
      <c r="N41" s="539"/>
      <c r="O41" s="536"/>
      <c r="P41" s="536"/>
      <c r="Q41" s="536"/>
      <c r="R41" s="539"/>
      <c r="S41" s="539"/>
      <c r="T41" s="539"/>
      <c r="U41" s="539"/>
      <c r="V41" s="543"/>
      <c r="W41" s="539"/>
      <c r="X41" s="536"/>
      <c r="Y41" s="536"/>
      <c r="Z41" s="539"/>
    </row>
    <row r="42" ht="21.0" customHeight="1">
      <c r="A42" s="446"/>
      <c r="B42" s="447"/>
      <c r="C42" s="447"/>
      <c r="D42" s="447"/>
      <c r="E42" s="447"/>
      <c r="F42" s="454"/>
      <c r="G42" s="454"/>
      <c r="H42" s="447"/>
      <c r="I42" s="540"/>
      <c r="J42" s="540"/>
      <c r="K42" s="539"/>
      <c r="L42" s="539"/>
      <c r="M42" s="539"/>
      <c r="N42" s="539"/>
      <c r="O42" s="536"/>
      <c r="P42" s="536"/>
      <c r="Q42" s="536"/>
      <c r="R42" s="539"/>
      <c r="S42" s="539"/>
      <c r="T42" s="539"/>
      <c r="U42" s="539"/>
      <c r="V42" s="543"/>
      <c r="W42" s="539"/>
      <c r="X42" s="536"/>
      <c r="Y42" s="536"/>
      <c r="Z42" s="539"/>
    </row>
    <row r="43" ht="21.0" customHeight="1">
      <c r="A43" s="446"/>
      <c r="B43" s="447"/>
      <c r="C43" s="447"/>
      <c r="D43" s="447"/>
      <c r="E43" s="447"/>
      <c r="F43" s="454"/>
      <c r="G43" s="454"/>
      <c r="H43" s="447"/>
      <c r="I43" s="540"/>
      <c r="J43" s="540"/>
      <c r="K43" s="539"/>
      <c r="L43" s="539"/>
      <c r="M43" s="539"/>
      <c r="N43" s="539"/>
      <c r="O43" s="536"/>
      <c r="P43" s="536"/>
      <c r="Q43" s="536"/>
      <c r="R43" s="539"/>
      <c r="S43" s="539"/>
      <c r="T43" s="539"/>
      <c r="U43" s="539"/>
      <c r="V43" s="543"/>
      <c r="W43" s="539"/>
      <c r="X43" s="536"/>
      <c r="Y43" s="536"/>
      <c r="Z43" s="539"/>
    </row>
    <row r="44" ht="21.0" customHeight="1">
      <c r="A44" s="446"/>
      <c r="B44" s="447"/>
      <c r="C44" s="447"/>
      <c r="D44" s="447"/>
      <c r="E44" s="447"/>
      <c r="F44" s="454"/>
      <c r="G44" s="454"/>
      <c r="H44" s="447"/>
      <c r="I44" s="540"/>
      <c r="J44" s="540"/>
      <c r="K44" s="539"/>
      <c r="L44" s="539"/>
      <c r="M44" s="539"/>
      <c r="N44" s="539"/>
      <c r="O44" s="536"/>
      <c r="P44" s="536"/>
      <c r="Q44" s="536"/>
      <c r="R44" s="539"/>
      <c r="S44" s="539"/>
      <c r="T44" s="539"/>
      <c r="U44" s="539"/>
      <c r="V44" s="543"/>
      <c r="W44" s="539"/>
      <c r="X44" s="536"/>
      <c r="Y44" s="536"/>
      <c r="Z44" s="539"/>
    </row>
    <row r="45" ht="21.0" customHeight="1">
      <c r="A45" s="446"/>
      <c r="B45" s="447"/>
      <c r="C45" s="447"/>
      <c r="D45" s="447"/>
      <c r="E45" s="447"/>
      <c r="F45" s="454"/>
      <c r="G45" s="454"/>
      <c r="H45" s="447"/>
      <c r="I45" s="540"/>
      <c r="J45" s="540"/>
      <c r="K45" s="539"/>
      <c r="L45" s="539"/>
      <c r="M45" s="539"/>
      <c r="N45" s="539"/>
      <c r="O45" s="536"/>
      <c r="P45" s="536"/>
      <c r="Q45" s="536"/>
      <c r="R45" s="539"/>
      <c r="S45" s="539"/>
      <c r="T45" s="539"/>
      <c r="U45" s="539"/>
      <c r="V45" s="543"/>
      <c r="W45" s="539"/>
      <c r="X45" s="536"/>
      <c r="Y45" s="536"/>
      <c r="Z45" s="539"/>
    </row>
    <row r="46" ht="21.0" customHeight="1">
      <c r="A46" s="446"/>
      <c r="B46" s="447"/>
      <c r="C46" s="447"/>
      <c r="D46" s="447"/>
      <c r="E46" s="447"/>
      <c r="F46" s="454"/>
      <c r="G46" s="454"/>
      <c r="H46" s="447"/>
      <c r="I46" s="540"/>
      <c r="J46" s="540"/>
      <c r="K46" s="539"/>
      <c r="L46" s="539"/>
      <c r="M46" s="539"/>
      <c r="N46" s="539"/>
      <c r="O46" s="536"/>
      <c r="P46" s="536"/>
      <c r="Q46" s="536"/>
      <c r="R46" s="539"/>
      <c r="S46" s="539"/>
      <c r="T46" s="539"/>
      <c r="U46" s="539"/>
      <c r="V46" s="543"/>
      <c r="W46" s="539"/>
      <c r="X46" s="536"/>
      <c r="Y46" s="536"/>
      <c r="Z46" s="539"/>
    </row>
    <row r="47" ht="21.0" customHeight="1">
      <c r="A47" s="446"/>
      <c r="B47" s="447"/>
      <c r="C47" s="447"/>
      <c r="D47" s="447"/>
      <c r="E47" s="447"/>
      <c r="F47" s="454"/>
      <c r="G47" s="454"/>
      <c r="H47" s="447"/>
      <c r="I47" s="540"/>
      <c r="J47" s="540"/>
      <c r="K47" s="539"/>
      <c r="L47" s="539"/>
      <c r="M47" s="539"/>
      <c r="N47" s="539"/>
      <c r="O47" s="536"/>
      <c r="P47" s="536"/>
      <c r="Q47" s="536"/>
      <c r="R47" s="539"/>
      <c r="S47" s="539"/>
      <c r="T47" s="539"/>
      <c r="U47" s="539"/>
      <c r="V47" s="543"/>
      <c r="W47" s="539"/>
      <c r="X47" s="536"/>
      <c r="Y47" s="536"/>
      <c r="Z47" s="539"/>
    </row>
    <row r="48" ht="21.0" customHeight="1">
      <c r="A48" s="446"/>
      <c r="B48" s="447"/>
      <c r="C48" s="447"/>
      <c r="D48" s="447"/>
      <c r="E48" s="447"/>
      <c r="F48" s="454"/>
      <c r="G48" s="454"/>
      <c r="H48" s="447"/>
      <c r="I48" s="540"/>
      <c r="J48" s="540"/>
      <c r="K48" s="539"/>
      <c r="L48" s="539"/>
      <c r="M48" s="539"/>
      <c r="N48" s="539"/>
      <c r="O48" s="536"/>
      <c r="P48" s="536"/>
      <c r="Q48" s="536"/>
      <c r="R48" s="539"/>
      <c r="S48" s="539"/>
      <c r="T48" s="539"/>
      <c r="U48" s="539"/>
      <c r="V48" s="543"/>
      <c r="W48" s="539"/>
      <c r="X48" s="536"/>
      <c r="Y48" s="536"/>
      <c r="Z48" s="539"/>
    </row>
    <row r="49" ht="21.0" customHeight="1">
      <c r="A49" s="446"/>
      <c r="B49" s="447"/>
      <c r="C49" s="447"/>
      <c r="D49" s="447"/>
      <c r="E49" s="447"/>
      <c r="F49" s="454"/>
      <c r="G49" s="454"/>
      <c r="H49" s="447"/>
      <c r="I49" s="540"/>
      <c r="J49" s="540"/>
      <c r="K49" s="539"/>
      <c r="L49" s="539"/>
      <c r="M49" s="539"/>
      <c r="N49" s="539"/>
      <c r="O49" s="536"/>
      <c r="P49" s="536"/>
      <c r="Q49" s="536"/>
      <c r="R49" s="539"/>
      <c r="S49" s="539"/>
      <c r="T49" s="539"/>
      <c r="U49" s="539"/>
      <c r="V49" s="543"/>
      <c r="W49" s="539"/>
      <c r="X49" s="536"/>
      <c r="Y49" s="536"/>
      <c r="Z49" s="539"/>
    </row>
    <row r="50" ht="21.0" customHeight="1">
      <c r="A50" s="446"/>
      <c r="B50" s="447"/>
      <c r="C50" s="447"/>
      <c r="D50" s="447"/>
      <c r="E50" s="447"/>
      <c r="F50" s="454"/>
      <c r="G50" s="454"/>
      <c r="H50" s="447"/>
      <c r="I50" s="540"/>
      <c r="J50" s="540"/>
      <c r="K50" s="539"/>
      <c r="L50" s="539"/>
      <c r="M50" s="539"/>
      <c r="N50" s="539"/>
      <c r="O50" s="536"/>
      <c r="P50" s="536"/>
      <c r="Q50" s="536"/>
      <c r="R50" s="539"/>
      <c r="S50" s="539"/>
      <c r="T50" s="539"/>
      <c r="U50" s="539"/>
      <c r="V50" s="543"/>
      <c r="W50" s="539"/>
      <c r="X50" s="536"/>
      <c r="Y50" s="536"/>
      <c r="Z50" s="539"/>
    </row>
    <row r="51" ht="21.0" customHeight="1">
      <c r="A51" s="446"/>
      <c r="B51" s="447"/>
      <c r="C51" s="447"/>
      <c r="D51" s="447"/>
      <c r="E51" s="447"/>
      <c r="F51" s="454"/>
      <c r="G51" s="454"/>
      <c r="H51" s="447"/>
      <c r="I51" s="540"/>
      <c r="J51" s="540"/>
      <c r="K51" s="539"/>
      <c r="L51" s="539"/>
      <c r="M51" s="539"/>
      <c r="N51" s="539"/>
      <c r="O51" s="536"/>
      <c r="P51" s="536"/>
      <c r="Q51" s="536"/>
      <c r="R51" s="539"/>
      <c r="S51" s="539"/>
      <c r="T51" s="539"/>
      <c r="U51" s="539"/>
      <c r="V51" s="543"/>
      <c r="W51" s="539"/>
      <c r="X51" s="536"/>
      <c r="Y51" s="536"/>
      <c r="Z51" s="539"/>
    </row>
    <row r="52" ht="21.0" customHeight="1">
      <c r="A52" s="446"/>
      <c r="B52" s="447"/>
      <c r="C52" s="447"/>
      <c r="D52" s="447"/>
      <c r="E52" s="447"/>
      <c r="F52" s="454"/>
      <c r="G52" s="454"/>
      <c r="H52" s="447"/>
      <c r="I52" s="540"/>
      <c r="J52" s="540"/>
      <c r="K52" s="539"/>
      <c r="L52" s="539"/>
      <c r="M52" s="539"/>
      <c r="N52" s="539"/>
      <c r="O52" s="536"/>
      <c r="P52" s="536"/>
      <c r="Q52" s="536"/>
      <c r="R52" s="539"/>
      <c r="S52" s="539"/>
      <c r="T52" s="539"/>
      <c r="U52" s="539"/>
      <c r="V52" s="543"/>
      <c r="W52" s="539"/>
      <c r="X52" s="536"/>
      <c r="Y52" s="536"/>
      <c r="Z52" s="539"/>
    </row>
    <row r="53" ht="21.0" customHeight="1">
      <c r="A53" s="446"/>
      <c r="B53" s="447"/>
      <c r="C53" s="447"/>
      <c r="D53" s="447"/>
      <c r="E53" s="447"/>
      <c r="F53" s="454"/>
      <c r="G53" s="454"/>
      <c r="H53" s="447"/>
      <c r="I53" s="540"/>
      <c r="J53" s="540"/>
      <c r="K53" s="539"/>
      <c r="L53" s="539"/>
      <c r="M53" s="539"/>
      <c r="N53" s="539"/>
      <c r="O53" s="536"/>
      <c r="P53" s="536"/>
      <c r="Q53" s="536"/>
      <c r="R53" s="539"/>
      <c r="S53" s="539"/>
      <c r="T53" s="539"/>
      <c r="U53" s="539"/>
      <c r="V53" s="543"/>
      <c r="W53" s="539"/>
      <c r="X53" s="536"/>
      <c r="Y53" s="536"/>
      <c r="Z53" s="539"/>
    </row>
    <row r="54" ht="21.0" customHeight="1">
      <c r="A54" s="446"/>
      <c r="B54" s="447"/>
      <c r="C54" s="447"/>
      <c r="D54" s="447"/>
      <c r="E54" s="447"/>
      <c r="F54" s="454"/>
      <c r="G54" s="454"/>
      <c r="H54" s="447"/>
      <c r="I54" s="540"/>
      <c r="J54" s="540"/>
      <c r="K54" s="539"/>
      <c r="L54" s="539"/>
      <c r="M54" s="539"/>
      <c r="N54" s="539"/>
      <c r="O54" s="536"/>
      <c r="P54" s="536"/>
      <c r="Q54" s="536"/>
      <c r="R54" s="539"/>
      <c r="S54" s="539"/>
      <c r="T54" s="539"/>
      <c r="U54" s="539"/>
      <c r="V54" s="543"/>
      <c r="W54" s="539"/>
      <c r="X54" s="536"/>
      <c r="Y54" s="536"/>
      <c r="Z54" s="539"/>
    </row>
    <row r="55" ht="21.0" customHeight="1">
      <c r="A55" s="446"/>
      <c r="B55" s="447"/>
      <c r="C55" s="447"/>
      <c r="D55" s="447"/>
      <c r="E55" s="447"/>
      <c r="F55" s="454"/>
      <c r="G55" s="454"/>
      <c r="H55" s="447"/>
      <c r="I55" s="540"/>
      <c r="J55" s="540"/>
      <c r="K55" s="539"/>
      <c r="L55" s="539"/>
      <c r="M55" s="539"/>
      <c r="N55" s="539"/>
      <c r="O55" s="536"/>
      <c r="P55" s="536"/>
      <c r="Q55" s="536"/>
      <c r="R55" s="539"/>
      <c r="S55" s="539"/>
      <c r="T55" s="539"/>
      <c r="U55" s="539"/>
      <c r="V55" s="543"/>
      <c r="W55" s="539"/>
      <c r="X55" s="536"/>
      <c r="Y55" s="536"/>
      <c r="Z55" s="539"/>
    </row>
    <row r="56" ht="21.0" customHeight="1">
      <c r="A56" s="446"/>
      <c r="B56" s="447"/>
      <c r="C56" s="447"/>
      <c r="D56" s="447"/>
      <c r="E56" s="447"/>
      <c r="F56" s="454"/>
      <c r="G56" s="454"/>
      <c r="H56" s="447"/>
      <c r="I56" s="540"/>
      <c r="J56" s="540"/>
      <c r="K56" s="539"/>
      <c r="L56" s="539"/>
      <c r="M56" s="539"/>
      <c r="N56" s="539"/>
      <c r="O56" s="536"/>
      <c r="P56" s="536"/>
      <c r="Q56" s="536"/>
      <c r="R56" s="539"/>
      <c r="S56" s="539"/>
      <c r="T56" s="539"/>
      <c r="U56" s="539"/>
      <c r="V56" s="543"/>
      <c r="W56" s="539"/>
      <c r="X56" s="536"/>
      <c r="Y56" s="536"/>
      <c r="Z56" s="539"/>
    </row>
    <row r="57" ht="21.0" customHeight="1">
      <c r="A57" s="446"/>
      <c r="B57" s="447"/>
      <c r="C57" s="447"/>
      <c r="D57" s="447"/>
      <c r="E57" s="447"/>
      <c r="F57" s="454"/>
      <c r="G57" s="454"/>
      <c r="H57" s="447"/>
      <c r="I57" s="540"/>
      <c r="J57" s="540"/>
      <c r="K57" s="539"/>
      <c r="L57" s="539"/>
      <c r="M57" s="539"/>
      <c r="N57" s="539"/>
      <c r="O57" s="536"/>
      <c r="P57" s="536"/>
      <c r="Q57" s="536"/>
      <c r="R57" s="539"/>
      <c r="S57" s="539"/>
      <c r="T57" s="539"/>
      <c r="U57" s="539"/>
      <c r="V57" s="543"/>
      <c r="W57" s="539"/>
      <c r="X57" s="536"/>
      <c r="Y57" s="536"/>
      <c r="Z57" s="539"/>
    </row>
    <row r="58" ht="21.0" customHeight="1">
      <c r="A58" s="446"/>
      <c r="B58" s="447"/>
      <c r="C58" s="447"/>
      <c r="D58" s="447"/>
      <c r="E58" s="447"/>
      <c r="F58" s="454"/>
      <c r="G58" s="454"/>
      <c r="H58" s="447"/>
      <c r="I58" s="540"/>
      <c r="J58" s="540"/>
      <c r="K58" s="539"/>
      <c r="L58" s="539"/>
      <c r="M58" s="539"/>
      <c r="N58" s="539"/>
      <c r="O58" s="536"/>
      <c r="P58" s="536"/>
      <c r="Q58" s="536"/>
      <c r="R58" s="539"/>
      <c r="S58" s="539"/>
      <c r="T58" s="539"/>
      <c r="U58" s="539"/>
      <c r="V58" s="543"/>
      <c r="W58" s="539"/>
      <c r="X58" s="536"/>
      <c r="Y58" s="536"/>
      <c r="Z58" s="536"/>
    </row>
    <row r="59" ht="21.0" customHeight="1">
      <c r="A59" s="446"/>
      <c r="B59" s="447"/>
      <c r="C59" s="447"/>
      <c r="D59" s="447"/>
      <c r="E59" s="447"/>
      <c r="F59" s="454"/>
      <c r="G59" s="454"/>
      <c r="H59" s="447"/>
      <c r="I59" s="540"/>
      <c r="J59" s="540"/>
      <c r="K59" s="539"/>
      <c r="L59" s="539"/>
      <c r="M59" s="539"/>
      <c r="N59" s="539"/>
      <c r="O59" s="536"/>
      <c r="P59" s="536"/>
      <c r="Q59" s="536"/>
      <c r="R59" s="539"/>
      <c r="S59" s="539"/>
      <c r="T59" s="539"/>
      <c r="U59" s="539"/>
      <c r="V59" s="543"/>
      <c r="W59" s="539"/>
      <c r="X59" s="536"/>
      <c r="Y59" s="536"/>
      <c r="Z59" s="536"/>
    </row>
    <row r="60" ht="21.0" customHeight="1">
      <c r="A60" s="446"/>
      <c r="B60" s="447"/>
      <c r="C60" s="447"/>
      <c r="D60" s="447"/>
      <c r="E60" s="447"/>
      <c r="F60" s="454"/>
      <c r="G60" s="454"/>
      <c r="H60" s="447"/>
      <c r="I60" s="540"/>
      <c r="J60" s="540"/>
      <c r="K60" s="539"/>
      <c r="L60" s="539"/>
      <c r="M60" s="539"/>
      <c r="N60" s="539"/>
      <c r="O60" s="536"/>
      <c r="P60" s="536"/>
      <c r="Q60" s="536"/>
      <c r="R60" s="539"/>
      <c r="S60" s="539"/>
      <c r="T60" s="539"/>
      <c r="U60" s="539"/>
      <c r="V60" s="543"/>
      <c r="W60" s="539"/>
      <c r="X60" s="536"/>
      <c r="Y60" s="536"/>
      <c r="Z60" s="536"/>
    </row>
    <row r="61" ht="21.0" customHeight="1">
      <c r="A61" s="446"/>
      <c r="B61" s="447"/>
      <c r="C61" s="447"/>
      <c r="D61" s="447"/>
      <c r="E61" s="447"/>
      <c r="F61" s="454"/>
      <c r="G61" s="454"/>
      <c r="H61" s="447"/>
      <c r="I61" s="540"/>
      <c r="J61" s="540"/>
      <c r="K61" s="539"/>
      <c r="L61" s="539"/>
      <c r="M61" s="539"/>
      <c r="N61" s="539"/>
      <c r="O61" s="536"/>
      <c r="P61" s="536"/>
      <c r="Q61" s="536"/>
      <c r="R61" s="539"/>
      <c r="S61" s="539"/>
      <c r="T61" s="539"/>
      <c r="U61" s="539"/>
      <c r="V61" s="543"/>
      <c r="W61" s="539"/>
      <c r="X61" s="536"/>
      <c r="Y61" s="536"/>
      <c r="Z61" s="536"/>
    </row>
    <row r="62" ht="21.0" customHeight="1">
      <c r="A62" s="446"/>
      <c r="B62" s="447"/>
      <c r="C62" s="447"/>
      <c r="D62" s="447"/>
      <c r="E62" s="447"/>
      <c r="F62" s="454"/>
      <c r="G62" s="454"/>
      <c r="H62" s="447"/>
      <c r="I62" s="540"/>
      <c r="J62" s="540"/>
      <c r="K62" s="539"/>
      <c r="L62" s="539"/>
      <c r="M62" s="539"/>
      <c r="N62" s="539"/>
      <c r="O62" s="536"/>
      <c r="P62" s="536"/>
      <c r="Q62" s="536"/>
      <c r="R62" s="539"/>
      <c r="S62" s="539"/>
      <c r="T62" s="539"/>
      <c r="U62" s="539"/>
      <c r="V62" s="543"/>
      <c r="W62" s="539"/>
      <c r="X62" s="536"/>
      <c r="Y62" s="536"/>
      <c r="Z62" s="536"/>
    </row>
    <row r="63" ht="21.0" customHeight="1">
      <c r="A63" s="446"/>
      <c r="B63" s="447"/>
      <c r="C63" s="447"/>
      <c r="D63" s="447"/>
      <c r="E63" s="447"/>
      <c r="F63" s="454"/>
      <c r="G63" s="454"/>
      <c r="H63" s="447"/>
      <c r="I63" s="540"/>
      <c r="J63" s="540"/>
      <c r="K63" s="539"/>
      <c r="L63" s="539"/>
      <c r="M63" s="539"/>
      <c r="N63" s="539"/>
      <c r="O63" s="536"/>
      <c r="P63" s="536"/>
      <c r="Q63" s="536"/>
      <c r="R63" s="539"/>
      <c r="S63" s="539"/>
      <c r="T63" s="539"/>
      <c r="U63" s="539"/>
      <c r="V63" s="543"/>
      <c r="W63" s="539"/>
      <c r="X63" s="536"/>
      <c r="Y63" s="536"/>
      <c r="Z63" s="536"/>
    </row>
    <row r="64" ht="21.0" customHeight="1">
      <c r="A64" s="446"/>
      <c r="B64" s="447"/>
      <c r="C64" s="447"/>
      <c r="D64" s="447"/>
      <c r="E64" s="447"/>
      <c r="F64" s="454"/>
      <c r="G64" s="454"/>
      <c r="H64" s="447"/>
      <c r="I64" s="540"/>
      <c r="J64" s="540"/>
      <c r="K64" s="539"/>
      <c r="L64" s="539"/>
      <c r="M64" s="539"/>
      <c r="N64" s="539"/>
      <c r="O64" s="536"/>
      <c r="P64" s="536"/>
      <c r="Q64" s="536"/>
      <c r="R64" s="539"/>
      <c r="S64" s="539"/>
      <c r="T64" s="539"/>
      <c r="U64" s="539"/>
      <c r="V64" s="543"/>
      <c r="W64" s="539"/>
      <c r="X64" s="536"/>
      <c r="Y64" s="536"/>
      <c r="Z64" s="536"/>
    </row>
    <row r="65" ht="21.0" customHeight="1">
      <c r="A65" s="446"/>
      <c r="B65" s="447"/>
      <c r="C65" s="447"/>
      <c r="D65" s="447"/>
      <c r="E65" s="447"/>
      <c r="F65" s="454"/>
      <c r="G65" s="454"/>
      <c r="H65" s="447"/>
      <c r="I65" s="540"/>
      <c r="J65" s="540"/>
      <c r="K65" s="539"/>
      <c r="L65" s="539"/>
      <c r="M65" s="539"/>
      <c r="N65" s="539"/>
      <c r="O65" s="536"/>
      <c r="P65" s="536"/>
      <c r="Q65" s="536"/>
      <c r="R65" s="539"/>
      <c r="S65" s="539"/>
      <c r="T65" s="539"/>
      <c r="U65" s="539"/>
      <c r="V65" s="543"/>
      <c r="W65" s="539"/>
      <c r="X65" s="536"/>
      <c r="Y65" s="536"/>
      <c r="Z65" s="536"/>
    </row>
    <row r="66" ht="21.0" customHeight="1">
      <c r="A66" s="446"/>
      <c r="B66" s="447"/>
      <c r="C66" s="447"/>
      <c r="D66" s="447"/>
      <c r="E66" s="447"/>
      <c r="F66" s="454"/>
      <c r="G66" s="454"/>
      <c r="H66" s="447"/>
      <c r="I66" s="540"/>
      <c r="J66" s="540"/>
      <c r="K66" s="539"/>
      <c r="L66" s="539"/>
      <c r="M66" s="539"/>
      <c r="N66" s="539"/>
      <c r="O66" s="536"/>
      <c r="P66" s="536"/>
      <c r="Q66" s="536"/>
      <c r="R66" s="539"/>
      <c r="S66" s="539"/>
      <c r="T66" s="539"/>
      <c r="U66" s="539"/>
      <c r="V66" s="543"/>
      <c r="W66" s="539"/>
      <c r="X66" s="536"/>
      <c r="Y66" s="536"/>
      <c r="Z66" s="536"/>
    </row>
    <row r="67" ht="21.0" customHeight="1">
      <c r="A67" s="446"/>
      <c r="B67" s="447"/>
      <c r="C67" s="447"/>
      <c r="D67" s="447"/>
      <c r="E67" s="447"/>
      <c r="F67" s="454"/>
      <c r="G67" s="454"/>
      <c r="H67" s="447"/>
      <c r="I67" s="540"/>
      <c r="J67" s="540"/>
      <c r="K67" s="539"/>
      <c r="L67" s="539"/>
      <c r="M67" s="539"/>
      <c r="N67" s="539"/>
      <c r="O67" s="536"/>
      <c r="P67" s="536"/>
      <c r="Q67" s="536"/>
      <c r="R67" s="539"/>
      <c r="S67" s="539"/>
      <c r="T67" s="539"/>
      <c r="U67" s="539"/>
      <c r="V67" s="543"/>
      <c r="W67" s="539"/>
      <c r="X67" s="536"/>
      <c r="Y67" s="536"/>
      <c r="Z67" s="536"/>
    </row>
    <row r="68" ht="21.0" customHeight="1">
      <c r="A68" s="446"/>
      <c r="B68" s="447"/>
      <c r="C68" s="447"/>
      <c r="D68" s="447"/>
      <c r="E68" s="447"/>
      <c r="F68" s="454"/>
      <c r="G68" s="454"/>
      <c r="H68" s="447"/>
      <c r="I68" s="540"/>
      <c r="J68" s="540"/>
      <c r="K68" s="539"/>
      <c r="L68" s="539"/>
      <c r="M68" s="539"/>
      <c r="N68" s="539"/>
      <c r="O68" s="536"/>
      <c r="P68" s="536"/>
      <c r="Q68" s="536"/>
      <c r="R68" s="539"/>
      <c r="S68" s="539"/>
      <c r="T68" s="539"/>
      <c r="U68" s="539"/>
      <c r="V68" s="543"/>
      <c r="W68" s="539"/>
      <c r="X68" s="536"/>
      <c r="Y68" s="536"/>
      <c r="Z68" s="536"/>
    </row>
    <row r="69" ht="21.0" customHeight="1">
      <c r="A69" s="446"/>
      <c r="B69" s="447"/>
      <c r="C69" s="447"/>
      <c r="D69" s="447"/>
      <c r="E69" s="447"/>
      <c r="F69" s="454"/>
      <c r="G69" s="454"/>
      <c r="H69" s="447"/>
      <c r="I69" s="540"/>
      <c r="J69" s="540"/>
      <c r="K69" s="539"/>
      <c r="L69" s="539"/>
      <c r="M69" s="539"/>
      <c r="N69" s="539"/>
      <c r="O69" s="536"/>
      <c r="P69" s="536"/>
      <c r="Q69" s="536"/>
      <c r="R69" s="539"/>
      <c r="S69" s="539"/>
      <c r="T69" s="539"/>
      <c r="U69" s="539"/>
      <c r="V69" s="543"/>
      <c r="W69" s="539"/>
      <c r="X69" s="536"/>
      <c r="Y69" s="536"/>
      <c r="Z69" s="536"/>
    </row>
    <row r="70" ht="21.0" customHeight="1">
      <c r="A70" s="446"/>
      <c r="B70" s="447"/>
      <c r="C70" s="447"/>
      <c r="D70" s="447"/>
      <c r="E70" s="447"/>
      <c r="F70" s="454"/>
      <c r="G70" s="454"/>
      <c r="H70" s="447"/>
      <c r="I70" s="540"/>
      <c r="J70" s="540"/>
      <c r="K70" s="539"/>
      <c r="L70" s="539"/>
      <c r="M70" s="539"/>
      <c r="N70" s="539"/>
      <c r="O70" s="536"/>
      <c r="P70" s="536"/>
      <c r="Q70" s="536"/>
      <c r="R70" s="539"/>
      <c r="S70" s="539"/>
      <c r="T70" s="539"/>
      <c r="U70" s="539"/>
      <c r="V70" s="543"/>
      <c r="W70" s="539"/>
      <c r="X70" s="536"/>
      <c r="Y70" s="536"/>
      <c r="Z70" s="536"/>
    </row>
    <row r="71" ht="21.0" customHeight="1">
      <c r="A71" s="446"/>
      <c r="B71" s="447"/>
      <c r="C71" s="447"/>
      <c r="D71" s="447"/>
      <c r="E71" s="447"/>
      <c r="F71" s="454"/>
      <c r="G71" s="454"/>
      <c r="H71" s="447"/>
      <c r="I71" s="540"/>
      <c r="J71" s="540"/>
      <c r="K71" s="539"/>
      <c r="L71" s="539"/>
      <c r="M71" s="539"/>
      <c r="N71" s="539"/>
      <c r="O71" s="536"/>
      <c r="P71" s="536"/>
      <c r="Q71" s="536"/>
      <c r="R71" s="539"/>
      <c r="S71" s="539"/>
      <c r="T71" s="539"/>
      <c r="U71" s="539"/>
      <c r="V71" s="543"/>
      <c r="W71" s="539"/>
      <c r="X71" s="536"/>
      <c r="Y71" s="536"/>
      <c r="Z71" s="536"/>
    </row>
    <row r="72" ht="21.0" customHeight="1">
      <c r="A72" s="446"/>
      <c r="B72" s="447"/>
      <c r="C72" s="447"/>
      <c r="D72" s="447"/>
      <c r="E72" s="447"/>
      <c r="F72" s="454"/>
      <c r="G72" s="454"/>
      <c r="H72" s="447"/>
      <c r="I72" s="540"/>
      <c r="J72" s="540"/>
      <c r="K72" s="539"/>
      <c r="L72" s="539"/>
      <c r="M72" s="539"/>
      <c r="N72" s="539"/>
      <c r="O72" s="536"/>
      <c r="P72" s="536"/>
      <c r="Q72" s="536"/>
      <c r="R72" s="539"/>
      <c r="S72" s="539"/>
      <c r="T72" s="539"/>
      <c r="U72" s="539"/>
      <c r="V72" s="543"/>
      <c r="W72" s="539"/>
      <c r="X72" s="536"/>
      <c r="Y72" s="536"/>
      <c r="Z72" s="536"/>
    </row>
    <row r="73" ht="21.0" customHeight="1">
      <c r="A73" s="446"/>
      <c r="B73" s="447"/>
      <c r="C73" s="447"/>
      <c r="D73" s="447"/>
      <c r="E73" s="447"/>
      <c r="F73" s="454"/>
      <c r="G73" s="454"/>
      <c r="H73" s="447"/>
      <c r="I73" s="540"/>
      <c r="J73" s="540"/>
      <c r="K73" s="539"/>
      <c r="L73" s="539"/>
      <c r="M73" s="539"/>
      <c r="N73" s="539"/>
      <c r="O73" s="536"/>
      <c r="P73" s="536"/>
      <c r="Q73" s="536"/>
      <c r="R73" s="539"/>
      <c r="S73" s="539"/>
      <c r="T73" s="539"/>
      <c r="U73" s="539"/>
      <c r="V73" s="543"/>
      <c r="W73" s="539"/>
      <c r="X73" s="536"/>
      <c r="Y73" s="536"/>
      <c r="Z73" s="536"/>
    </row>
    <row r="74" ht="21.0" customHeight="1">
      <c r="A74" s="446"/>
      <c r="B74" s="447"/>
      <c r="C74" s="447"/>
      <c r="D74" s="447"/>
      <c r="E74" s="447"/>
      <c r="F74" s="454"/>
      <c r="G74" s="454"/>
      <c r="H74" s="447"/>
      <c r="I74" s="540"/>
      <c r="J74" s="540"/>
      <c r="K74" s="539"/>
      <c r="L74" s="539"/>
      <c r="M74" s="539"/>
      <c r="N74" s="539"/>
      <c r="O74" s="536"/>
      <c r="P74" s="536"/>
      <c r="Q74" s="536"/>
      <c r="R74" s="539"/>
      <c r="S74" s="539"/>
      <c r="T74" s="539"/>
      <c r="U74" s="539"/>
      <c r="V74" s="543"/>
      <c r="W74" s="539"/>
      <c r="X74" s="536"/>
      <c r="Y74" s="536"/>
      <c r="Z74" s="536"/>
    </row>
    <row r="75" ht="21.0" customHeight="1">
      <c r="A75" s="446"/>
      <c r="B75" s="447"/>
      <c r="C75" s="447"/>
      <c r="D75" s="447"/>
      <c r="E75" s="447"/>
      <c r="F75" s="454"/>
      <c r="G75" s="454"/>
      <c r="H75" s="447"/>
      <c r="I75" s="540"/>
      <c r="J75" s="540"/>
      <c r="K75" s="539"/>
      <c r="L75" s="539"/>
      <c r="M75" s="539"/>
      <c r="N75" s="539"/>
      <c r="O75" s="536"/>
      <c r="P75" s="536"/>
      <c r="Q75" s="536"/>
      <c r="R75" s="539"/>
      <c r="S75" s="539"/>
      <c r="T75" s="539"/>
      <c r="U75" s="539"/>
      <c r="V75" s="543"/>
      <c r="W75" s="539"/>
      <c r="X75" s="536"/>
      <c r="Y75" s="536"/>
      <c r="Z75" s="536"/>
    </row>
    <row r="76" ht="21.0" customHeight="1">
      <c r="A76" s="446"/>
      <c r="B76" s="447"/>
      <c r="C76" s="447"/>
      <c r="D76" s="447"/>
      <c r="E76" s="447"/>
      <c r="F76" s="454"/>
      <c r="G76" s="454"/>
      <c r="H76" s="447"/>
      <c r="I76" s="540"/>
      <c r="J76" s="540"/>
      <c r="K76" s="539"/>
      <c r="L76" s="539"/>
      <c r="M76" s="539"/>
      <c r="N76" s="539"/>
      <c r="O76" s="536"/>
      <c r="P76" s="536"/>
      <c r="Q76" s="536"/>
      <c r="R76" s="539"/>
      <c r="S76" s="539"/>
      <c r="T76" s="539"/>
      <c r="U76" s="539"/>
      <c r="V76" s="543"/>
      <c r="W76" s="539"/>
      <c r="X76" s="536"/>
      <c r="Y76" s="536"/>
      <c r="Z76" s="536"/>
    </row>
    <row r="77" ht="21.0" customHeight="1">
      <c r="A77" s="446"/>
      <c r="B77" s="447"/>
      <c r="C77" s="447"/>
      <c r="D77" s="447"/>
      <c r="E77" s="447"/>
      <c r="F77" s="454"/>
      <c r="G77" s="454"/>
      <c r="H77" s="447"/>
      <c r="I77" s="540"/>
      <c r="J77" s="540"/>
      <c r="K77" s="539"/>
      <c r="L77" s="539"/>
      <c r="M77" s="539"/>
      <c r="N77" s="539"/>
      <c r="O77" s="536"/>
      <c r="P77" s="536"/>
      <c r="Q77" s="536"/>
      <c r="R77" s="539"/>
      <c r="S77" s="539"/>
      <c r="T77" s="539"/>
      <c r="U77" s="539"/>
      <c r="V77" s="543"/>
      <c r="W77" s="539"/>
      <c r="X77" s="536"/>
      <c r="Y77" s="536"/>
      <c r="Z77" s="536"/>
    </row>
    <row r="78" ht="21.0" customHeight="1">
      <c r="A78" s="446"/>
      <c r="B78" s="447"/>
      <c r="C78" s="447"/>
      <c r="D78" s="447"/>
      <c r="E78" s="447"/>
      <c r="F78" s="454"/>
      <c r="G78" s="454"/>
      <c r="H78" s="447"/>
      <c r="I78" s="540"/>
      <c r="J78" s="540"/>
      <c r="K78" s="539"/>
      <c r="L78" s="539"/>
      <c r="M78" s="539"/>
      <c r="N78" s="539"/>
      <c r="O78" s="536"/>
      <c r="P78" s="536"/>
      <c r="Q78" s="536"/>
      <c r="R78" s="539"/>
      <c r="S78" s="539"/>
      <c r="T78" s="539"/>
      <c r="U78" s="539"/>
      <c r="V78" s="543"/>
      <c r="W78" s="539"/>
      <c r="X78" s="536"/>
      <c r="Y78" s="536"/>
      <c r="Z78" s="536"/>
    </row>
    <row r="79" ht="21.0" customHeight="1">
      <c r="A79" s="446"/>
      <c r="B79" s="447"/>
      <c r="C79" s="447"/>
      <c r="D79" s="447"/>
      <c r="E79" s="447"/>
      <c r="F79" s="454"/>
      <c r="G79" s="454"/>
      <c r="H79" s="447"/>
      <c r="I79" s="540"/>
      <c r="J79" s="540"/>
      <c r="K79" s="539"/>
      <c r="L79" s="539"/>
      <c r="M79" s="539"/>
      <c r="N79" s="539"/>
      <c r="O79" s="536"/>
      <c r="P79" s="536"/>
      <c r="Q79" s="536"/>
      <c r="R79" s="539"/>
      <c r="S79" s="539"/>
      <c r="T79" s="539"/>
      <c r="U79" s="539"/>
      <c r="V79" s="543"/>
      <c r="W79" s="539"/>
      <c r="X79" s="536"/>
      <c r="Y79" s="536"/>
      <c r="Z79" s="536"/>
    </row>
    <row r="80" ht="21.0" customHeight="1">
      <c r="A80" s="446"/>
      <c r="B80" s="447"/>
      <c r="C80" s="447"/>
      <c r="D80" s="447"/>
      <c r="E80" s="447"/>
      <c r="F80" s="454"/>
      <c r="G80" s="454"/>
      <c r="H80" s="447"/>
      <c r="I80" s="540"/>
      <c r="J80" s="540"/>
      <c r="K80" s="539"/>
      <c r="L80" s="539"/>
      <c r="M80" s="539"/>
      <c r="N80" s="539"/>
      <c r="O80" s="536"/>
      <c r="P80" s="536"/>
      <c r="Q80" s="536"/>
      <c r="R80" s="539"/>
      <c r="S80" s="539"/>
      <c r="T80" s="539"/>
      <c r="U80" s="539"/>
      <c r="V80" s="543"/>
      <c r="W80" s="539"/>
      <c r="X80" s="536"/>
      <c r="Y80" s="536"/>
      <c r="Z80" s="536"/>
    </row>
    <row r="81" ht="21.0" customHeight="1">
      <c r="A81" s="446"/>
      <c r="B81" s="447"/>
      <c r="C81" s="447"/>
      <c r="D81" s="447"/>
      <c r="E81" s="447"/>
      <c r="F81" s="454"/>
      <c r="G81" s="454"/>
      <c r="H81" s="447"/>
      <c r="I81" s="540"/>
      <c r="J81" s="540"/>
      <c r="K81" s="539"/>
      <c r="L81" s="539"/>
      <c r="M81" s="539"/>
      <c r="N81" s="539"/>
      <c r="O81" s="536"/>
      <c r="P81" s="536"/>
      <c r="Q81" s="536"/>
      <c r="R81" s="539"/>
      <c r="S81" s="539"/>
      <c r="T81" s="539"/>
      <c r="U81" s="539"/>
      <c r="V81" s="543"/>
      <c r="W81" s="539"/>
      <c r="X81" s="536"/>
      <c r="Y81" s="536"/>
      <c r="Z81" s="536"/>
    </row>
    <row r="82" ht="21.0" customHeight="1">
      <c r="A82" s="446"/>
      <c r="B82" s="447"/>
      <c r="C82" s="447"/>
      <c r="D82" s="447"/>
      <c r="E82" s="447"/>
      <c r="F82" s="454"/>
      <c r="G82" s="454"/>
      <c r="H82" s="447"/>
      <c r="I82" s="540"/>
      <c r="J82" s="540"/>
      <c r="K82" s="539"/>
      <c r="L82" s="539"/>
      <c r="M82" s="539"/>
      <c r="N82" s="539"/>
      <c r="O82" s="536"/>
      <c r="P82" s="536"/>
      <c r="Q82" s="536"/>
      <c r="R82" s="539"/>
      <c r="S82" s="539"/>
      <c r="T82" s="539"/>
      <c r="U82" s="539"/>
      <c r="V82" s="543"/>
      <c r="W82" s="539"/>
      <c r="X82" s="536"/>
      <c r="Y82" s="536"/>
      <c r="Z82" s="536"/>
    </row>
    <row r="83" ht="21.0" customHeight="1">
      <c r="A83" s="446"/>
      <c r="B83" s="447"/>
      <c r="C83" s="447"/>
      <c r="D83" s="447"/>
      <c r="E83" s="447"/>
      <c r="F83" s="454"/>
      <c r="G83" s="454"/>
      <c r="H83" s="447"/>
      <c r="I83" s="540"/>
      <c r="J83" s="540"/>
      <c r="K83" s="539"/>
      <c r="L83" s="539"/>
      <c r="M83" s="539"/>
      <c r="N83" s="539"/>
      <c r="O83" s="536"/>
      <c r="P83" s="536"/>
      <c r="Q83" s="536"/>
      <c r="R83" s="539"/>
      <c r="S83" s="539"/>
      <c r="T83" s="539"/>
      <c r="U83" s="539"/>
      <c r="V83" s="543"/>
      <c r="W83" s="539"/>
      <c r="X83" s="536"/>
      <c r="Y83" s="536"/>
      <c r="Z83" s="536"/>
    </row>
    <row r="84" ht="21.0" customHeight="1">
      <c r="A84" s="446"/>
      <c r="B84" s="447"/>
      <c r="C84" s="447"/>
      <c r="D84" s="447"/>
      <c r="E84" s="447"/>
      <c r="F84" s="454"/>
      <c r="G84" s="454"/>
      <c r="H84" s="447"/>
      <c r="I84" s="540"/>
      <c r="J84" s="540"/>
      <c r="K84" s="539"/>
      <c r="L84" s="539"/>
      <c r="M84" s="539"/>
      <c r="N84" s="539"/>
      <c r="O84" s="536"/>
      <c r="P84" s="536"/>
      <c r="Q84" s="536"/>
      <c r="R84" s="539"/>
      <c r="S84" s="539"/>
      <c r="T84" s="539"/>
      <c r="U84" s="539"/>
      <c r="V84" s="543"/>
      <c r="W84" s="539"/>
      <c r="X84" s="536"/>
      <c r="Y84" s="536"/>
      <c r="Z84" s="536"/>
    </row>
    <row r="85" ht="21.0" customHeight="1">
      <c r="A85" s="446"/>
      <c r="B85" s="447"/>
      <c r="C85" s="447"/>
      <c r="D85" s="447"/>
      <c r="E85" s="447"/>
      <c r="F85" s="454"/>
      <c r="G85" s="454"/>
      <c r="H85" s="447"/>
      <c r="I85" s="540"/>
      <c r="J85" s="540"/>
      <c r="K85" s="539"/>
      <c r="L85" s="539"/>
      <c r="M85" s="539"/>
      <c r="N85" s="539"/>
      <c r="O85" s="536"/>
      <c r="P85" s="536"/>
      <c r="Q85" s="536"/>
      <c r="R85" s="539"/>
      <c r="S85" s="539"/>
      <c r="T85" s="539"/>
      <c r="U85" s="539"/>
      <c r="V85" s="543"/>
      <c r="W85" s="539"/>
      <c r="X85" s="536"/>
      <c r="Y85" s="536"/>
      <c r="Z85" s="536"/>
    </row>
    <row r="86" ht="21.0" customHeight="1">
      <c r="A86" s="446"/>
      <c r="B86" s="447"/>
      <c r="C86" s="447"/>
      <c r="D86" s="447"/>
      <c r="E86" s="447"/>
      <c r="F86" s="454"/>
      <c r="G86" s="454"/>
      <c r="H86" s="447"/>
      <c r="I86" s="540"/>
      <c r="J86" s="540"/>
      <c r="K86" s="539"/>
      <c r="L86" s="539"/>
      <c r="M86" s="539"/>
      <c r="N86" s="539"/>
      <c r="O86" s="536"/>
      <c r="P86" s="536"/>
      <c r="Q86" s="536"/>
      <c r="R86" s="539"/>
      <c r="S86" s="539"/>
      <c r="T86" s="539"/>
      <c r="U86" s="539"/>
      <c r="V86" s="543"/>
      <c r="W86" s="539"/>
      <c r="X86" s="536"/>
      <c r="Y86" s="536"/>
      <c r="Z86" s="536"/>
    </row>
    <row r="87" ht="21.0" customHeight="1">
      <c r="A87" s="446"/>
      <c r="B87" s="447"/>
      <c r="C87" s="447"/>
      <c r="D87" s="447"/>
      <c r="E87" s="447"/>
      <c r="F87" s="454"/>
      <c r="G87" s="454"/>
      <c r="H87" s="447"/>
      <c r="I87" s="540"/>
      <c r="J87" s="540"/>
      <c r="K87" s="539"/>
      <c r="L87" s="539"/>
      <c r="M87" s="539"/>
      <c r="N87" s="539"/>
      <c r="O87" s="536"/>
      <c r="P87" s="536"/>
      <c r="Q87" s="536"/>
      <c r="R87" s="539"/>
      <c r="S87" s="539"/>
      <c r="T87" s="539"/>
      <c r="U87" s="539"/>
      <c r="V87" s="543"/>
      <c r="W87" s="539"/>
      <c r="X87" s="536"/>
      <c r="Y87" s="536"/>
      <c r="Z87" s="536"/>
    </row>
    <row r="88" ht="21.0" customHeight="1">
      <c r="A88" s="446"/>
      <c r="B88" s="447"/>
      <c r="C88" s="447"/>
      <c r="D88" s="447"/>
      <c r="E88" s="447"/>
      <c r="F88" s="454"/>
      <c r="G88" s="454"/>
      <c r="H88" s="447"/>
      <c r="I88" s="540"/>
      <c r="J88" s="540"/>
      <c r="K88" s="539"/>
      <c r="L88" s="539"/>
      <c r="M88" s="539"/>
      <c r="N88" s="539"/>
      <c r="O88" s="536"/>
      <c r="P88" s="536"/>
      <c r="Q88" s="536"/>
      <c r="R88" s="539"/>
      <c r="S88" s="539"/>
      <c r="T88" s="539"/>
      <c r="U88" s="539"/>
      <c r="V88" s="543"/>
      <c r="W88" s="539"/>
      <c r="X88" s="536"/>
      <c r="Y88" s="536"/>
      <c r="Z88" s="536"/>
    </row>
    <row r="89" ht="21.0" customHeight="1">
      <c r="A89" s="446"/>
      <c r="B89" s="447"/>
      <c r="C89" s="447"/>
      <c r="D89" s="447"/>
      <c r="E89" s="447"/>
      <c r="F89" s="454"/>
      <c r="G89" s="454"/>
      <c r="H89" s="447"/>
      <c r="I89" s="540"/>
      <c r="J89" s="540"/>
      <c r="K89" s="539"/>
      <c r="L89" s="539"/>
      <c r="M89" s="539"/>
      <c r="N89" s="539"/>
      <c r="O89" s="536"/>
      <c r="P89" s="536"/>
      <c r="Q89" s="536"/>
      <c r="R89" s="539"/>
      <c r="S89" s="539"/>
      <c r="T89" s="539"/>
      <c r="U89" s="539"/>
      <c r="V89" s="543"/>
      <c r="W89" s="539"/>
      <c r="X89" s="536"/>
      <c r="Y89" s="536"/>
      <c r="Z89" s="536"/>
    </row>
    <row r="90" ht="21.0" customHeight="1">
      <c r="A90" s="446"/>
      <c r="B90" s="447"/>
      <c r="C90" s="447"/>
      <c r="D90" s="447"/>
      <c r="E90" s="447"/>
      <c r="F90" s="454"/>
      <c r="G90" s="454"/>
      <c r="H90" s="447"/>
      <c r="I90" s="540"/>
      <c r="J90" s="540"/>
      <c r="K90" s="539"/>
      <c r="L90" s="539"/>
      <c r="M90" s="539"/>
      <c r="N90" s="539"/>
      <c r="O90" s="536"/>
      <c r="P90" s="536"/>
      <c r="Q90" s="536"/>
      <c r="R90" s="539"/>
      <c r="S90" s="539"/>
      <c r="T90" s="539"/>
      <c r="U90" s="539"/>
      <c r="V90" s="543"/>
      <c r="W90" s="539"/>
      <c r="X90" s="536"/>
      <c r="Y90" s="536"/>
      <c r="Z90" s="536"/>
    </row>
    <row r="91" ht="21.0" customHeight="1">
      <c r="A91" s="446"/>
      <c r="B91" s="447"/>
      <c r="C91" s="447"/>
      <c r="D91" s="447"/>
      <c r="E91" s="447"/>
      <c r="F91" s="454"/>
      <c r="G91" s="454"/>
      <c r="H91" s="447"/>
      <c r="I91" s="540"/>
      <c r="J91" s="540"/>
      <c r="K91" s="539"/>
      <c r="L91" s="539"/>
      <c r="M91" s="539"/>
      <c r="N91" s="539"/>
      <c r="O91" s="536"/>
      <c r="P91" s="536"/>
      <c r="Q91" s="536"/>
      <c r="R91" s="539"/>
      <c r="S91" s="539"/>
      <c r="T91" s="539"/>
      <c r="U91" s="539"/>
      <c r="V91" s="543"/>
      <c r="W91" s="539"/>
      <c r="X91" s="536"/>
      <c r="Y91" s="536"/>
      <c r="Z91" s="536"/>
    </row>
    <row r="92" ht="21.0" customHeight="1">
      <c r="A92" s="446"/>
      <c r="B92" s="447"/>
      <c r="C92" s="447"/>
      <c r="D92" s="447"/>
      <c r="E92" s="447"/>
      <c r="F92" s="454"/>
      <c r="G92" s="454"/>
      <c r="H92" s="447"/>
      <c r="I92" s="540"/>
      <c r="J92" s="540"/>
      <c r="K92" s="539"/>
      <c r="L92" s="539"/>
      <c r="M92" s="539"/>
      <c r="N92" s="539"/>
      <c r="O92" s="536"/>
      <c r="P92" s="536"/>
      <c r="Q92" s="536"/>
      <c r="R92" s="539"/>
      <c r="S92" s="539"/>
      <c r="T92" s="539"/>
      <c r="U92" s="539"/>
      <c r="V92" s="543"/>
      <c r="W92" s="539"/>
      <c r="X92" s="536"/>
      <c r="Y92" s="536"/>
      <c r="Z92" s="536"/>
    </row>
    <row r="93" ht="21.0" customHeight="1">
      <c r="A93" s="446"/>
      <c r="B93" s="447"/>
      <c r="C93" s="447"/>
      <c r="D93" s="447"/>
      <c r="E93" s="447"/>
      <c r="F93" s="454"/>
      <c r="G93" s="454"/>
      <c r="H93" s="447"/>
      <c r="I93" s="540"/>
      <c r="J93" s="540"/>
      <c r="K93" s="539"/>
      <c r="L93" s="539"/>
      <c r="M93" s="539"/>
      <c r="N93" s="539"/>
      <c r="O93" s="536"/>
      <c r="P93" s="536"/>
      <c r="Q93" s="536"/>
      <c r="R93" s="539"/>
      <c r="S93" s="539"/>
      <c r="T93" s="539"/>
      <c r="U93" s="539"/>
      <c r="V93" s="543"/>
      <c r="W93" s="539"/>
      <c r="X93" s="536"/>
      <c r="Y93" s="536"/>
      <c r="Z93" s="536"/>
    </row>
    <row r="94" ht="21.0" customHeight="1">
      <c r="A94" s="446"/>
      <c r="B94" s="447"/>
      <c r="C94" s="447"/>
      <c r="D94" s="447"/>
      <c r="E94" s="447"/>
      <c r="F94" s="454"/>
      <c r="G94" s="454"/>
      <c r="H94" s="447"/>
      <c r="I94" s="540"/>
      <c r="J94" s="540"/>
      <c r="K94" s="539"/>
      <c r="L94" s="539"/>
      <c r="M94" s="539"/>
      <c r="N94" s="539"/>
      <c r="O94" s="536"/>
      <c r="P94" s="536"/>
      <c r="Q94" s="536"/>
      <c r="R94" s="539"/>
      <c r="S94" s="539"/>
      <c r="T94" s="539"/>
      <c r="U94" s="539"/>
      <c r="V94" s="543"/>
      <c r="W94" s="539"/>
      <c r="X94" s="536"/>
      <c r="Y94" s="536"/>
      <c r="Z94" s="536"/>
    </row>
    <row r="95" ht="21.0" customHeight="1">
      <c r="A95" s="446"/>
      <c r="B95" s="447"/>
      <c r="C95" s="447"/>
      <c r="D95" s="447"/>
      <c r="E95" s="447"/>
      <c r="F95" s="454"/>
      <c r="G95" s="454"/>
      <c r="H95" s="447"/>
      <c r="I95" s="540"/>
      <c r="J95" s="540"/>
      <c r="K95" s="539"/>
      <c r="L95" s="539"/>
      <c r="M95" s="539"/>
      <c r="N95" s="539"/>
      <c r="O95" s="536"/>
      <c r="P95" s="536"/>
      <c r="Q95" s="536"/>
      <c r="R95" s="539"/>
      <c r="S95" s="539"/>
      <c r="T95" s="539"/>
      <c r="U95" s="539"/>
      <c r="V95" s="543"/>
      <c r="W95" s="539"/>
      <c r="X95" s="536"/>
      <c r="Y95" s="536"/>
      <c r="Z95" s="536"/>
    </row>
    <row r="96" ht="21.0" customHeight="1">
      <c r="A96" s="446"/>
      <c r="B96" s="447"/>
      <c r="C96" s="447"/>
      <c r="D96" s="447"/>
      <c r="E96" s="447"/>
      <c r="F96" s="454"/>
      <c r="G96" s="454"/>
      <c r="H96" s="447"/>
      <c r="I96" s="540"/>
      <c r="J96" s="540"/>
      <c r="K96" s="539"/>
      <c r="L96" s="539"/>
      <c r="M96" s="539"/>
      <c r="N96" s="539"/>
      <c r="O96" s="536"/>
      <c r="P96" s="536"/>
      <c r="Q96" s="536"/>
      <c r="R96" s="539"/>
      <c r="S96" s="539"/>
      <c r="T96" s="539"/>
      <c r="U96" s="539"/>
      <c r="V96" s="543"/>
      <c r="W96" s="539"/>
      <c r="X96" s="536"/>
      <c r="Y96" s="536"/>
      <c r="Z96" s="536"/>
    </row>
    <row r="97" ht="21.0" customHeight="1">
      <c r="A97" s="446"/>
      <c r="B97" s="447"/>
      <c r="C97" s="447"/>
      <c r="D97" s="447"/>
      <c r="E97" s="447"/>
      <c r="F97" s="454"/>
      <c r="G97" s="454"/>
      <c r="H97" s="447"/>
      <c r="I97" s="540"/>
      <c r="J97" s="540"/>
      <c r="K97" s="539"/>
      <c r="L97" s="539"/>
      <c r="M97" s="539"/>
      <c r="N97" s="539"/>
      <c r="O97" s="536"/>
      <c r="P97" s="536"/>
      <c r="Q97" s="536"/>
      <c r="R97" s="539"/>
      <c r="S97" s="539"/>
      <c r="T97" s="539"/>
      <c r="U97" s="539"/>
      <c r="V97" s="543"/>
      <c r="W97" s="539"/>
      <c r="X97" s="536"/>
      <c r="Y97" s="536"/>
      <c r="Z97" s="536"/>
    </row>
    <row r="98" ht="21.0" customHeight="1">
      <c r="A98" s="446"/>
      <c r="B98" s="447"/>
      <c r="C98" s="447"/>
      <c r="D98" s="447"/>
      <c r="E98" s="447"/>
      <c r="F98" s="454"/>
      <c r="G98" s="454"/>
      <c r="H98" s="447"/>
      <c r="I98" s="540"/>
      <c r="J98" s="540"/>
      <c r="K98" s="539"/>
      <c r="L98" s="539"/>
      <c r="M98" s="539"/>
      <c r="N98" s="539"/>
      <c r="O98" s="536"/>
      <c r="P98" s="536"/>
      <c r="Q98" s="536"/>
      <c r="R98" s="539"/>
      <c r="S98" s="539"/>
      <c r="T98" s="539"/>
      <c r="U98" s="539"/>
      <c r="V98" s="543"/>
      <c r="W98" s="539"/>
      <c r="X98" s="536"/>
      <c r="Y98" s="536"/>
      <c r="Z98" s="536"/>
    </row>
    <row r="99" ht="21.0" customHeight="1">
      <c r="A99" s="446"/>
      <c r="B99" s="447"/>
      <c r="C99" s="447"/>
      <c r="D99" s="447"/>
      <c r="E99" s="447"/>
      <c r="F99" s="454"/>
      <c r="G99" s="454"/>
      <c r="H99" s="447"/>
      <c r="I99" s="540"/>
      <c r="J99" s="540"/>
      <c r="K99" s="539"/>
      <c r="L99" s="539"/>
      <c r="M99" s="539"/>
      <c r="N99" s="539"/>
      <c r="O99" s="536"/>
      <c r="P99" s="536"/>
      <c r="Q99" s="536"/>
      <c r="R99" s="539"/>
      <c r="S99" s="539"/>
      <c r="T99" s="539"/>
      <c r="U99" s="539"/>
      <c r="V99" s="543"/>
      <c r="W99" s="539"/>
      <c r="X99" s="536"/>
      <c r="Y99" s="536"/>
      <c r="Z99" s="536"/>
    </row>
    <row r="100" ht="21.0" customHeight="1">
      <c r="A100" s="446"/>
      <c r="B100" s="447"/>
      <c r="C100" s="447"/>
      <c r="D100" s="447"/>
      <c r="E100" s="447"/>
      <c r="F100" s="454"/>
      <c r="G100" s="454"/>
      <c r="H100" s="447"/>
      <c r="I100" s="540"/>
      <c r="J100" s="540"/>
      <c r="K100" s="539"/>
      <c r="L100" s="539"/>
      <c r="M100" s="539"/>
      <c r="N100" s="539"/>
      <c r="O100" s="536"/>
      <c r="P100" s="536"/>
      <c r="Q100" s="536"/>
      <c r="R100" s="539"/>
      <c r="S100" s="539"/>
      <c r="T100" s="539"/>
      <c r="U100" s="539"/>
      <c r="V100" s="543"/>
      <c r="W100" s="539"/>
      <c r="X100" s="536"/>
      <c r="Y100" s="536"/>
      <c r="Z100" s="536"/>
    </row>
    <row r="101" ht="21.0" customHeight="1">
      <c r="A101" s="446"/>
      <c r="B101" s="447"/>
      <c r="C101" s="447"/>
      <c r="D101" s="447"/>
      <c r="E101" s="447"/>
      <c r="F101" s="454"/>
      <c r="G101" s="454"/>
      <c r="H101" s="447"/>
      <c r="I101" s="540"/>
      <c r="J101" s="540"/>
      <c r="K101" s="539"/>
      <c r="L101" s="539"/>
      <c r="M101" s="539"/>
      <c r="N101" s="539"/>
      <c r="O101" s="536"/>
      <c r="P101" s="536"/>
      <c r="Q101" s="536"/>
      <c r="R101" s="539"/>
      <c r="S101" s="539"/>
      <c r="T101" s="539"/>
      <c r="U101" s="539"/>
      <c r="V101" s="543"/>
      <c r="W101" s="539"/>
      <c r="X101" s="536"/>
      <c r="Y101" s="536"/>
      <c r="Z101" s="536"/>
    </row>
    <row r="102" ht="21.0" customHeight="1">
      <c r="A102" s="446"/>
      <c r="B102" s="447"/>
      <c r="C102" s="447"/>
      <c r="D102" s="447"/>
      <c r="E102" s="447"/>
      <c r="F102" s="454"/>
      <c r="G102" s="454"/>
      <c r="H102" s="447"/>
      <c r="I102" s="540"/>
      <c r="J102" s="540"/>
      <c r="K102" s="539"/>
      <c r="L102" s="539"/>
      <c r="M102" s="539"/>
      <c r="N102" s="539"/>
      <c r="O102" s="536"/>
      <c r="P102" s="536"/>
      <c r="Q102" s="536"/>
      <c r="R102" s="539"/>
      <c r="S102" s="539"/>
      <c r="T102" s="539"/>
      <c r="U102" s="539"/>
      <c r="V102" s="543"/>
      <c r="W102" s="539"/>
      <c r="X102" s="536"/>
      <c r="Y102" s="536"/>
      <c r="Z102" s="536"/>
    </row>
    <row r="103" ht="21.0" customHeight="1">
      <c r="A103" s="446"/>
      <c r="B103" s="447"/>
      <c r="C103" s="447"/>
      <c r="D103" s="447"/>
      <c r="E103" s="447"/>
      <c r="F103" s="454"/>
      <c r="G103" s="454"/>
      <c r="H103" s="447"/>
      <c r="I103" s="540"/>
      <c r="J103" s="540"/>
      <c r="K103" s="539"/>
      <c r="L103" s="539"/>
      <c r="M103" s="539"/>
      <c r="N103" s="539"/>
      <c r="O103" s="536"/>
      <c r="P103" s="536"/>
      <c r="Q103" s="536"/>
      <c r="R103" s="539"/>
      <c r="S103" s="539"/>
      <c r="T103" s="539"/>
      <c r="U103" s="539"/>
      <c r="V103" s="543"/>
      <c r="W103" s="539"/>
      <c r="X103" s="536"/>
      <c r="Y103" s="536"/>
      <c r="Z103" s="536"/>
    </row>
    <row r="104" ht="21.0" customHeight="1">
      <c r="A104" s="446"/>
      <c r="B104" s="447"/>
      <c r="C104" s="447"/>
      <c r="D104" s="447"/>
      <c r="E104" s="447"/>
      <c r="F104" s="454"/>
      <c r="G104" s="454"/>
      <c r="H104" s="447"/>
      <c r="I104" s="540"/>
      <c r="J104" s="540"/>
      <c r="K104" s="539"/>
      <c r="L104" s="539"/>
      <c r="M104" s="539"/>
      <c r="N104" s="539"/>
      <c r="O104" s="536"/>
      <c r="P104" s="536"/>
      <c r="Q104" s="536"/>
      <c r="R104" s="539"/>
      <c r="S104" s="539"/>
      <c r="T104" s="539"/>
      <c r="U104" s="539"/>
      <c r="V104" s="543"/>
      <c r="W104" s="539"/>
      <c r="X104" s="536"/>
      <c r="Y104" s="536"/>
      <c r="Z104" s="536"/>
    </row>
    <row r="105" ht="21.0" customHeight="1">
      <c r="A105" s="446"/>
      <c r="B105" s="447"/>
      <c r="C105" s="447"/>
      <c r="D105" s="447"/>
      <c r="E105" s="447"/>
      <c r="F105" s="454"/>
      <c r="G105" s="454"/>
      <c r="H105" s="447"/>
      <c r="I105" s="540"/>
      <c r="J105" s="540"/>
      <c r="K105" s="539"/>
      <c r="L105" s="539"/>
      <c r="M105" s="539"/>
      <c r="N105" s="539"/>
      <c r="O105" s="536"/>
      <c r="P105" s="536"/>
      <c r="Q105" s="536"/>
      <c r="R105" s="539"/>
      <c r="S105" s="539"/>
      <c r="T105" s="539"/>
      <c r="U105" s="539"/>
      <c r="V105" s="543"/>
      <c r="W105" s="539"/>
      <c r="X105" s="536"/>
      <c r="Y105" s="536"/>
      <c r="Z105" s="536"/>
    </row>
    <row r="106" ht="21.0" customHeight="1">
      <c r="A106" s="446"/>
      <c r="B106" s="447"/>
      <c r="C106" s="447"/>
      <c r="D106" s="447"/>
      <c r="E106" s="447"/>
      <c r="F106" s="454"/>
      <c r="G106" s="454"/>
      <c r="H106" s="447"/>
      <c r="I106" s="540"/>
      <c r="J106" s="540"/>
      <c r="K106" s="539"/>
      <c r="L106" s="539"/>
      <c r="M106" s="539"/>
      <c r="N106" s="539"/>
      <c r="O106" s="536"/>
      <c r="P106" s="536"/>
      <c r="Q106" s="536"/>
      <c r="R106" s="539"/>
      <c r="S106" s="539"/>
      <c r="T106" s="539"/>
      <c r="U106" s="539"/>
      <c r="V106" s="543"/>
      <c r="W106" s="539"/>
      <c r="X106" s="536"/>
      <c r="Y106" s="536"/>
      <c r="Z106" s="536"/>
    </row>
    <row r="107" ht="21.0" customHeight="1">
      <c r="A107" s="446"/>
      <c r="B107" s="447"/>
      <c r="C107" s="447"/>
      <c r="D107" s="447"/>
      <c r="E107" s="447"/>
      <c r="F107" s="454"/>
      <c r="G107" s="454"/>
      <c r="H107" s="447"/>
      <c r="I107" s="540"/>
      <c r="J107" s="540"/>
      <c r="K107" s="539"/>
      <c r="L107" s="539"/>
      <c r="M107" s="539"/>
      <c r="N107" s="539"/>
      <c r="O107" s="536"/>
      <c r="P107" s="536"/>
      <c r="Q107" s="536"/>
      <c r="R107" s="539"/>
      <c r="S107" s="539"/>
      <c r="T107" s="539"/>
      <c r="U107" s="539"/>
      <c r="V107" s="543"/>
      <c r="W107" s="539"/>
      <c r="X107" s="536"/>
      <c r="Y107" s="536"/>
      <c r="Z107" s="536"/>
    </row>
    <row r="108" ht="21.0" customHeight="1">
      <c r="A108" s="446"/>
      <c r="B108" s="447"/>
      <c r="C108" s="447"/>
      <c r="D108" s="447"/>
      <c r="E108" s="447"/>
      <c r="F108" s="454"/>
      <c r="G108" s="454"/>
      <c r="H108" s="447"/>
      <c r="I108" s="540"/>
      <c r="J108" s="540"/>
      <c r="K108" s="539"/>
      <c r="L108" s="539"/>
      <c r="M108" s="539"/>
      <c r="N108" s="539"/>
      <c r="O108" s="536"/>
      <c r="P108" s="536"/>
      <c r="Q108" s="536"/>
      <c r="R108" s="539"/>
      <c r="S108" s="539"/>
      <c r="T108" s="539"/>
      <c r="U108" s="539"/>
      <c r="V108" s="543"/>
      <c r="W108" s="539"/>
      <c r="X108" s="536"/>
      <c r="Y108" s="536"/>
      <c r="Z108" s="536"/>
    </row>
    <row r="109" ht="21.0" customHeight="1">
      <c r="A109" s="446"/>
      <c r="B109" s="447"/>
      <c r="C109" s="447"/>
      <c r="D109" s="447"/>
      <c r="E109" s="447"/>
      <c r="F109" s="454"/>
      <c r="G109" s="454"/>
      <c r="H109" s="447"/>
      <c r="I109" s="540"/>
      <c r="J109" s="540"/>
      <c r="K109" s="539"/>
      <c r="L109" s="539"/>
      <c r="M109" s="539"/>
      <c r="N109" s="539"/>
      <c r="O109" s="536"/>
      <c r="P109" s="536"/>
      <c r="Q109" s="536"/>
      <c r="R109" s="539"/>
      <c r="S109" s="539"/>
      <c r="T109" s="539"/>
      <c r="U109" s="539"/>
      <c r="V109" s="543"/>
      <c r="W109" s="539"/>
      <c r="X109" s="536"/>
      <c r="Y109" s="536"/>
      <c r="Z109" s="536"/>
    </row>
    <row r="110" ht="21.0" customHeight="1">
      <c r="A110" s="446"/>
      <c r="B110" s="447"/>
      <c r="C110" s="447"/>
      <c r="D110" s="447"/>
      <c r="E110" s="447"/>
      <c r="F110" s="454"/>
      <c r="G110" s="454"/>
      <c r="H110" s="447"/>
      <c r="I110" s="540"/>
      <c r="J110" s="540"/>
      <c r="K110" s="539"/>
      <c r="L110" s="539"/>
      <c r="M110" s="539"/>
      <c r="N110" s="539"/>
      <c r="O110" s="536"/>
      <c r="P110" s="536"/>
      <c r="Q110" s="536"/>
      <c r="R110" s="539"/>
      <c r="S110" s="539"/>
      <c r="T110" s="539"/>
      <c r="U110" s="539"/>
      <c r="V110" s="543"/>
      <c r="W110" s="539"/>
      <c r="X110" s="536"/>
      <c r="Y110" s="536"/>
      <c r="Z110" s="536"/>
    </row>
    <row r="111" ht="21.0" customHeight="1">
      <c r="A111" s="446"/>
      <c r="B111" s="447"/>
      <c r="C111" s="447"/>
      <c r="D111" s="447"/>
      <c r="E111" s="447"/>
      <c r="F111" s="454"/>
      <c r="G111" s="454"/>
      <c r="H111" s="447"/>
      <c r="I111" s="540"/>
      <c r="J111" s="540"/>
      <c r="K111" s="539"/>
      <c r="L111" s="539"/>
      <c r="M111" s="539"/>
      <c r="N111" s="539"/>
      <c r="O111" s="536"/>
      <c r="P111" s="536"/>
      <c r="Q111" s="536"/>
      <c r="R111" s="539"/>
      <c r="S111" s="539"/>
      <c r="T111" s="539"/>
      <c r="U111" s="539"/>
      <c r="V111" s="543"/>
      <c r="W111" s="539"/>
      <c r="X111" s="536"/>
      <c r="Y111" s="536"/>
      <c r="Z111" s="536"/>
    </row>
    <row r="112" ht="21.0" customHeight="1">
      <c r="A112" s="446"/>
      <c r="B112" s="447"/>
      <c r="C112" s="447"/>
      <c r="D112" s="447"/>
      <c r="E112" s="447"/>
      <c r="F112" s="454"/>
      <c r="G112" s="454"/>
      <c r="H112" s="447"/>
      <c r="I112" s="540"/>
      <c r="J112" s="540"/>
      <c r="K112" s="539"/>
      <c r="L112" s="539"/>
      <c r="M112" s="539"/>
      <c r="N112" s="539"/>
      <c r="O112" s="536"/>
      <c r="P112" s="536"/>
      <c r="Q112" s="536"/>
      <c r="R112" s="539"/>
      <c r="S112" s="539"/>
      <c r="T112" s="539"/>
      <c r="U112" s="539"/>
      <c r="V112" s="543"/>
      <c r="W112" s="539"/>
      <c r="X112" s="536"/>
      <c r="Y112" s="536"/>
      <c r="Z112" s="536"/>
    </row>
    <row r="113" ht="21.0" customHeight="1">
      <c r="A113" s="446"/>
      <c r="B113" s="447"/>
      <c r="C113" s="447"/>
      <c r="D113" s="447"/>
      <c r="E113" s="447"/>
      <c r="F113" s="454"/>
      <c r="G113" s="454"/>
      <c r="H113" s="447"/>
      <c r="I113" s="540"/>
      <c r="J113" s="540"/>
      <c r="K113" s="539"/>
      <c r="L113" s="539"/>
      <c r="M113" s="539"/>
      <c r="N113" s="539"/>
      <c r="O113" s="536"/>
      <c r="P113" s="536"/>
      <c r="Q113" s="536"/>
      <c r="R113" s="539"/>
      <c r="S113" s="539"/>
      <c r="T113" s="539"/>
      <c r="U113" s="539"/>
      <c r="V113" s="543"/>
      <c r="W113" s="539"/>
      <c r="X113" s="536"/>
      <c r="Y113" s="536"/>
      <c r="Z113" s="536"/>
    </row>
    <row r="114" ht="21.0" customHeight="1">
      <c r="A114" s="446"/>
      <c r="B114" s="447"/>
      <c r="C114" s="447"/>
      <c r="D114" s="447"/>
      <c r="E114" s="447"/>
      <c r="F114" s="454"/>
      <c r="G114" s="454"/>
      <c r="H114" s="447"/>
      <c r="I114" s="540"/>
      <c r="J114" s="540"/>
      <c r="K114" s="539"/>
      <c r="L114" s="539"/>
      <c r="M114" s="539"/>
      <c r="N114" s="539"/>
      <c r="O114" s="536"/>
      <c r="P114" s="536"/>
      <c r="Q114" s="536"/>
      <c r="R114" s="539"/>
      <c r="S114" s="539"/>
      <c r="T114" s="539"/>
      <c r="U114" s="539"/>
      <c r="V114" s="543"/>
      <c r="W114" s="539"/>
      <c r="X114" s="536"/>
      <c r="Y114" s="536"/>
      <c r="Z114" s="536"/>
    </row>
    <row r="115" ht="21.0" customHeight="1">
      <c r="A115" s="446"/>
      <c r="B115" s="447"/>
      <c r="C115" s="447"/>
      <c r="D115" s="447"/>
      <c r="E115" s="447"/>
      <c r="F115" s="454"/>
      <c r="G115" s="454"/>
      <c r="H115" s="447"/>
      <c r="I115" s="540"/>
      <c r="J115" s="540"/>
      <c r="K115" s="539"/>
      <c r="L115" s="539"/>
      <c r="M115" s="539"/>
      <c r="N115" s="539"/>
      <c r="O115" s="536"/>
      <c r="P115" s="536"/>
      <c r="Q115" s="536"/>
      <c r="R115" s="539"/>
      <c r="S115" s="539"/>
      <c r="T115" s="539"/>
      <c r="U115" s="539"/>
      <c r="V115" s="543"/>
      <c r="W115" s="539"/>
      <c r="X115" s="536"/>
      <c r="Y115" s="536"/>
      <c r="Z115" s="536"/>
    </row>
    <row r="116" ht="21.0" customHeight="1">
      <c r="A116" s="446"/>
      <c r="B116" s="447"/>
      <c r="C116" s="447"/>
      <c r="D116" s="447"/>
      <c r="E116" s="447"/>
      <c r="F116" s="454"/>
      <c r="G116" s="454"/>
      <c r="H116" s="447"/>
      <c r="I116" s="540"/>
      <c r="J116" s="540"/>
      <c r="K116" s="539"/>
      <c r="L116" s="539"/>
      <c r="M116" s="539"/>
      <c r="N116" s="539"/>
      <c r="O116" s="536"/>
      <c r="P116" s="536"/>
      <c r="Q116" s="536"/>
      <c r="R116" s="539"/>
      <c r="S116" s="539"/>
      <c r="T116" s="539"/>
      <c r="U116" s="539"/>
      <c r="V116" s="543"/>
      <c r="W116" s="539"/>
      <c r="X116" s="536"/>
      <c r="Y116" s="536"/>
      <c r="Z116" s="536"/>
    </row>
    <row r="117" ht="21.0" customHeight="1">
      <c r="A117" s="446"/>
      <c r="B117" s="447"/>
      <c r="C117" s="447"/>
      <c r="D117" s="447"/>
      <c r="E117" s="447"/>
      <c r="F117" s="454"/>
      <c r="G117" s="454"/>
      <c r="H117" s="447"/>
      <c r="I117" s="540"/>
      <c r="J117" s="540"/>
      <c r="K117" s="539"/>
      <c r="L117" s="539"/>
      <c r="M117" s="539"/>
      <c r="N117" s="539"/>
      <c r="O117" s="536"/>
      <c r="P117" s="536"/>
      <c r="Q117" s="536"/>
      <c r="R117" s="539"/>
      <c r="S117" s="539"/>
      <c r="T117" s="539"/>
      <c r="U117" s="539"/>
      <c r="V117" s="543"/>
      <c r="W117" s="539"/>
      <c r="X117" s="536"/>
      <c r="Y117" s="536"/>
      <c r="Z117" s="536"/>
    </row>
    <row r="118" ht="21.0" customHeight="1">
      <c r="A118" s="446"/>
      <c r="B118" s="447"/>
      <c r="C118" s="447"/>
      <c r="D118" s="447"/>
      <c r="E118" s="447"/>
      <c r="F118" s="454"/>
      <c r="G118" s="454"/>
      <c r="H118" s="447"/>
      <c r="I118" s="540"/>
      <c r="J118" s="540"/>
      <c r="K118" s="539"/>
      <c r="L118" s="539"/>
      <c r="M118" s="539"/>
      <c r="N118" s="539"/>
      <c r="O118" s="536"/>
      <c r="P118" s="536"/>
      <c r="Q118" s="536"/>
      <c r="R118" s="539"/>
      <c r="S118" s="539"/>
      <c r="T118" s="539"/>
      <c r="U118" s="539"/>
      <c r="V118" s="543"/>
      <c r="W118" s="539"/>
      <c r="X118" s="536"/>
      <c r="Y118" s="536"/>
      <c r="Z118" s="536"/>
    </row>
    <row r="119" ht="21.0" customHeight="1">
      <c r="A119" s="446"/>
      <c r="B119" s="447"/>
      <c r="C119" s="447"/>
      <c r="D119" s="447"/>
      <c r="E119" s="447"/>
      <c r="F119" s="454"/>
      <c r="G119" s="454"/>
      <c r="H119" s="447"/>
      <c r="I119" s="540"/>
      <c r="J119" s="540"/>
      <c r="K119" s="539"/>
      <c r="L119" s="539"/>
      <c r="M119" s="539"/>
      <c r="N119" s="539"/>
      <c r="O119" s="536"/>
      <c r="P119" s="536"/>
      <c r="Q119" s="536"/>
      <c r="R119" s="539"/>
      <c r="S119" s="539"/>
      <c r="T119" s="539"/>
      <c r="U119" s="539"/>
      <c r="V119" s="543"/>
      <c r="W119" s="539"/>
      <c r="X119" s="536"/>
      <c r="Y119" s="536"/>
      <c r="Z119" s="536"/>
    </row>
    <row r="120" ht="21.0" customHeight="1">
      <c r="A120" s="446"/>
      <c r="B120" s="447"/>
      <c r="C120" s="447"/>
      <c r="D120" s="447"/>
      <c r="E120" s="447"/>
      <c r="F120" s="454"/>
      <c r="G120" s="454"/>
      <c r="H120" s="447"/>
      <c r="I120" s="540"/>
      <c r="J120" s="540"/>
      <c r="K120" s="539"/>
      <c r="L120" s="539"/>
      <c r="M120" s="539"/>
      <c r="N120" s="539"/>
      <c r="O120" s="536"/>
      <c r="P120" s="536"/>
      <c r="Q120" s="536"/>
      <c r="R120" s="539"/>
      <c r="S120" s="539"/>
      <c r="T120" s="539"/>
      <c r="U120" s="539"/>
      <c r="V120" s="543"/>
      <c r="W120" s="539"/>
      <c r="X120" s="536"/>
      <c r="Y120" s="536"/>
      <c r="Z120" s="536"/>
    </row>
    <row r="121" ht="21.0" customHeight="1">
      <c r="A121" s="536"/>
      <c r="B121" s="537"/>
      <c r="C121" s="537"/>
      <c r="D121" s="537"/>
      <c r="E121" s="537"/>
      <c r="F121" s="545"/>
      <c r="G121" s="545"/>
      <c r="H121" s="537"/>
      <c r="I121" s="540"/>
      <c r="J121" s="540"/>
      <c r="K121" s="539"/>
      <c r="L121" s="539"/>
      <c r="M121" s="539"/>
      <c r="N121" s="539"/>
      <c r="O121" s="536"/>
      <c r="P121" s="536"/>
      <c r="Q121" s="536"/>
      <c r="R121" s="539"/>
      <c r="S121" s="539"/>
      <c r="T121" s="539"/>
      <c r="U121" s="539"/>
      <c r="V121" s="543"/>
      <c r="W121" s="539"/>
      <c r="X121" s="536"/>
      <c r="Y121" s="536"/>
      <c r="Z121" s="536"/>
    </row>
    <row r="122" ht="21.0" customHeight="1">
      <c r="A122" s="536"/>
      <c r="B122" s="537"/>
      <c r="C122" s="537"/>
      <c r="D122" s="537"/>
      <c r="E122" s="537"/>
      <c r="F122" s="545"/>
      <c r="G122" s="545"/>
      <c r="H122" s="537"/>
      <c r="I122" s="540"/>
      <c r="J122" s="540"/>
      <c r="K122" s="539"/>
      <c r="L122" s="539"/>
      <c r="M122" s="539"/>
      <c r="N122" s="539"/>
      <c r="O122" s="536"/>
      <c r="P122" s="536"/>
      <c r="Q122" s="536"/>
      <c r="R122" s="539"/>
      <c r="S122" s="539"/>
      <c r="T122" s="539"/>
      <c r="U122" s="539"/>
      <c r="V122" s="543"/>
      <c r="W122" s="539"/>
      <c r="X122" s="536"/>
      <c r="Y122" s="536"/>
      <c r="Z122" s="536"/>
    </row>
    <row r="123" ht="21.0" customHeight="1">
      <c r="A123" s="536"/>
      <c r="B123" s="537"/>
      <c r="C123" s="537"/>
      <c r="D123" s="537"/>
      <c r="E123" s="537"/>
      <c r="F123" s="545"/>
      <c r="G123" s="545"/>
      <c r="H123" s="537"/>
      <c r="I123" s="540"/>
      <c r="J123" s="540"/>
      <c r="K123" s="539"/>
      <c r="L123" s="539"/>
      <c r="M123" s="539"/>
      <c r="N123" s="539"/>
      <c r="O123" s="536"/>
      <c r="P123" s="536"/>
      <c r="Q123" s="536"/>
      <c r="R123" s="539"/>
      <c r="S123" s="539"/>
      <c r="T123" s="539"/>
      <c r="U123" s="539"/>
      <c r="V123" s="543"/>
      <c r="W123" s="539"/>
      <c r="X123" s="536"/>
      <c r="Y123" s="536"/>
      <c r="Z123" s="536"/>
    </row>
    <row r="124" ht="21.0" customHeight="1">
      <c r="A124" s="536"/>
      <c r="B124" s="537"/>
      <c r="C124" s="537"/>
      <c r="D124" s="537"/>
      <c r="E124" s="537"/>
      <c r="F124" s="545"/>
      <c r="G124" s="545"/>
      <c r="H124" s="537"/>
      <c r="I124" s="540"/>
      <c r="J124" s="540"/>
      <c r="K124" s="539"/>
      <c r="L124" s="539"/>
      <c r="M124" s="539"/>
      <c r="N124" s="539"/>
      <c r="O124" s="536"/>
      <c r="P124" s="536"/>
      <c r="Q124" s="536"/>
      <c r="R124" s="539"/>
      <c r="S124" s="539"/>
      <c r="T124" s="539"/>
      <c r="U124" s="539"/>
      <c r="V124" s="543"/>
      <c r="W124" s="539"/>
      <c r="X124" s="536"/>
      <c r="Y124" s="536"/>
      <c r="Z124" s="536"/>
    </row>
    <row r="125" ht="21.0" customHeight="1">
      <c r="A125" s="536"/>
      <c r="B125" s="537"/>
      <c r="C125" s="537"/>
      <c r="D125" s="537"/>
      <c r="E125" s="537"/>
      <c r="F125" s="545"/>
      <c r="G125" s="545"/>
      <c r="H125" s="537"/>
      <c r="I125" s="540"/>
      <c r="J125" s="540"/>
      <c r="K125" s="539"/>
      <c r="L125" s="539"/>
      <c r="M125" s="539"/>
      <c r="N125" s="539"/>
      <c r="O125" s="536"/>
      <c r="P125" s="536"/>
      <c r="Q125" s="536"/>
      <c r="R125" s="539"/>
      <c r="S125" s="539"/>
      <c r="T125" s="539"/>
      <c r="U125" s="539"/>
      <c r="V125" s="543"/>
      <c r="W125" s="539"/>
      <c r="X125" s="536"/>
      <c r="Y125" s="536"/>
      <c r="Z125" s="536"/>
    </row>
    <row r="126" ht="21.0" customHeight="1">
      <c r="A126" s="536"/>
      <c r="B126" s="537"/>
      <c r="C126" s="537"/>
      <c r="D126" s="537"/>
      <c r="E126" s="537"/>
      <c r="F126" s="545"/>
      <c r="G126" s="545"/>
      <c r="H126" s="537"/>
      <c r="I126" s="540"/>
      <c r="J126" s="540"/>
      <c r="K126" s="539"/>
      <c r="L126" s="539"/>
      <c r="M126" s="539"/>
      <c r="N126" s="539"/>
      <c r="O126" s="536"/>
      <c r="P126" s="536"/>
      <c r="Q126" s="536"/>
      <c r="R126" s="539"/>
      <c r="S126" s="539"/>
      <c r="T126" s="539"/>
      <c r="U126" s="539"/>
      <c r="V126" s="543"/>
      <c r="W126" s="539"/>
      <c r="X126" s="536"/>
      <c r="Y126" s="536"/>
      <c r="Z126" s="536"/>
    </row>
    <row r="127" ht="21.0" customHeight="1">
      <c r="A127" s="536"/>
      <c r="B127" s="537"/>
      <c r="C127" s="537"/>
      <c r="D127" s="537"/>
      <c r="E127" s="537"/>
      <c r="F127" s="545"/>
      <c r="G127" s="545"/>
      <c r="H127" s="537"/>
      <c r="I127" s="540"/>
      <c r="J127" s="540"/>
      <c r="K127" s="539"/>
      <c r="L127" s="539"/>
      <c r="M127" s="539"/>
      <c r="N127" s="539"/>
      <c r="O127" s="536"/>
      <c r="P127" s="536"/>
      <c r="Q127" s="536"/>
      <c r="R127" s="539"/>
      <c r="S127" s="539"/>
      <c r="T127" s="539"/>
      <c r="U127" s="539"/>
      <c r="V127" s="543"/>
      <c r="W127" s="539"/>
      <c r="X127" s="536"/>
      <c r="Y127" s="536"/>
      <c r="Z127" s="536"/>
    </row>
    <row r="128" ht="21.0" customHeight="1">
      <c r="A128" s="536"/>
      <c r="B128" s="537"/>
      <c r="C128" s="537"/>
      <c r="D128" s="537"/>
      <c r="E128" s="537"/>
      <c r="F128" s="545"/>
      <c r="G128" s="545"/>
      <c r="H128" s="537"/>
      <c r="I128" s="540"/>
      <c r="J128" s="540"/>
      <c r="K128" s="539"/>
      <c r="L128" s="539"/>
      <c r="M128" s="539"/>
      <c r="N128" s="539"/>
      <c r="O128" s="536"/>
      <c r="P128" s="536"/>
      <c r="Q128" s="536"/>
      <c r="R128" s="539"/>
      <c r="S128" s="539"/>
      <c r="T128" s="539"/>
      <c r="U128" s="539"/>
      <c r="V128" s="543"/>
      <c r="W128" s="539"/>
      <c r="X128" s="536"/>
      <c r="Y128" s="536"/>
      <c r="Z128" s="536"/>
    </row>
    <row r="129" ht="21.0" customHeight="1">
      <c r="A129" s="536"/>
      <c r="B129" s="537"/>
      <c r="C129" s="537"/>
      <c r="D129" s="537"/>
      <c r="E129" s="537"/>
      <c r="F129" s="545"/>
      <c r="G129" s="545"/>
      <c r="H129" s="537"/>
      <c r="I129" s="540"/>
      <c r="J129" s="540"/>
      <c r="K129" s="539"/>
      <c r="L129" s="539"/>
      <c r="M129" s="539"/>
      <c r="N129" s="539"/>
      <c r="O129" s="536"/>
      <c r="P129" s="536"/>
      <c r="Q129" s="536"/>
      <c r="R129" s="539"/>
      <c r="S129" s="539"/>
      <c r="T129" s="539"/>
      <c r="U129" s="539"/>
      <c r="V129" s="543"/>
      <c r="W129" s="539"/>
      <c r="X129" s="536"/>
      <c r="Y129" s="536"/>
      <c r="Z129" s="536"/>
    </row>
    <row r="130" ht="21.0" customHeight="1">
      <c r="A130" s="536"/>
      <c r="B130" s="537"/>
      <c r="C130" s="537"/>
      <c r="D130" s="537"/>
      <c r="E130" s="537"/>
      <c r="F130" s="545"/>
      <c r="G130" s="545"/>
      <c r="H130" s="537"/>
      <c r="I130" s="540"/>
      <c r="J130" s="540"/>
      <c r="K130" s="539"/>
      <c r="L130" s="539"/>
      <c r="M130" s="539"/>
      <c r="N130" s="539"/>
      <c r="O130" s="536"/>
      <c r="P130" s="536"/>
      <c r="Q130" s="536"/>
      <c r="R130" s="539"/>
      <c r="S130" s="539"/>
      <c r="T130" s="539"/>
      <c r="U130" s="539"/>
      <c r="V130" s="543"/>
      <c r="W130" s="539"/>
      <c r="X130" s="536"/>
      <c r="Y130" s="536"/>
      <c r="Z130" s="536"/>
    </row>
    <row r="131" ht="21.0" customHeight="1">
      <c r="A131" s="536"/>
      <c r="B131" s="537"/>
      <c r="C131" s="537"/>
      <c r="D131" s="537"/>
      <c r="E131" s="537"/>
      <c r="F131" s="545"/>
      <c r="G131" s="545"/>
      <c r="H131" s="537"/>
      <c r="I131" s="540"/>
      <c r="J131" s="540"/>
      <c r="K131" s="539"/>
      <c r="L131" s="539"/>
      <c r="M131" s="539"/>
      <c r="N131" s="539"/>
      <c r="O131" s="536"/>
      <c r="P131" s="536"/>
      <c r="Q131" s="536"/>
      <c r="R131" s="539"/>
      <c r="S131" s="539"/>
      <c r="T131" s="539"/>
      <c r="U131" s="539"/>
      <c r="V131" s="543"/>
      <c r="W131" s="539"/>
      <c r="X131" s="536"/>
      <c r="Y131" s="536"/>
      <c r="Z131" s="536"/>
    </row>
    <row r="132" ht="21.0" customHeight="1">
      <c r="A132" s="536"/>
      <c r="B132" s="537"/>
      <c r="C132" s="537"/>
      <c r="D132" s="537"/>
      <c r="E132" s="537"/>
      <c r="F132" s="545"/>
      <c r="G132" s="545"/>
      <c r="H132" s="537"/>
      <c r="I132" s="540"/>
      <c r="J132" s="540"/>
      <c r="K132" s="539"/>
      <c r="L132" s="539"/>
      <c r="M132" s="539"/>
      <c r="N132" s="539"/>
      <c r="O132" s="536"/>
      <c r="P132" s="536"/>
      <c r="Q132" s="536"/>
      <c r="R132" s="539"/>
      <c r="S132" s="539"/>
      <c r="T132" s="539"/>
      <c r="U132" s="539"/>
      <c r="V132" s="543"/>
      <c r="W132" s="539"/>
      <c r="X132" s="536"/>
      <c r="Y132" s="536"/>
      <c r="Z132" s="536"/>
    </row>
    <row r="133" ht="21.0" customHeight="1">
      <c r="A133" s="536"/>
      <c r="B133" s="537"/>
      <c r="C133" s="537"/>
      <c r="D133" s="537"/>
      <c r="E133" s="537"/>
      <c r="F133" s="545"/>
      <c r="G133" s="545"/>
      <c r="H133" s="537"/>
      <c r="I133" s="540"/>
      <c r="J133" s="540"/>
      <c r="K133" s="539"/>
      <c r="L133" s="539"/>
      <c r="M133" s="539"/>
      <c r="N133" s="539"/>
      <c r="O133" s="536"/>
      <c r="P133" s="536"/>
      <c r="Q133" s="536"/>
      <c r="R133" s="539"/>
      <c r="S133" s="539"/>
      <c r="T133" s="539"/>
      <c r="U133" s="539"/>
      <c r="V133" s="543"/>
      <c r="W133" s="539"/>
      <c r="X133" s="536"/>
      <c r="Y133" s="536"/>
      <c r="Z133" s="536"/>
    </row>
    <row r="134" ht="21.0" customHeight="1">
      <c r="A134" s="536"/>
      <c r="B134" s="537"/>
      <c r="C134" s="537"/>
      <c r="D134" s="537"/>
      <c r="E134" s="537"/>
      <c r="F134" s="545"/>
      <c r="G134" s="545"/>
      <c r="H134" s="537"/>
      <c r="I134" s="540"/>
      <c r="J134" s="540"/>
      <c r="K134" s="539"/>
      <c r="L134" s="539"/>
      <c r="M134" s="539"/>
      <c r="N134" s="539"/>
      <c r="O134" s="536"/>
      <c r="P134" s="536"/>
      <c r="Q134" s="536"/>
      <c r="R134" s="539"/>
      <c r="S134" s="539"/>
      <c r="T134" s="539"/>
      <c r="U134" s="539"/>
      <c r="V134" s="543"/>
      <c r="W134" s="539"/>
      <c r="X134" s="536"/>
      <c r="Y134" s="536"/>
      <c r="Z134" s="536"/>
    </row>
    <row r="135" ht="21.0" customHeight="1">
      <c r="A135" s="536"/>
      <c r="B135" s="537"/>
      <c r="C135" s="537"/>
      <c r="D135" s="537"/>
      <c r="E135" s="537"/>
      <c r="F135" s="545"/>
      <c r="G135" s="545"/>
      <c r="H135" s="537"/>
      <c r="I135" s="540"/>
      <c r="J135" s="540"/>
      <c r="K135" s="539"/>
      <c r="L135" s="539"/>
      <c r="M135" s="539"/>
      <c r="N135" s="539"/>
      <c r="O135" s="536"/>
      <c r="P135" s="536"/>
      <c r="Q135" s="536"/>
      <c r="R135" s="539"/>
      <c r="S135" s="539"/>
      <c r="T135" s="539"/>
      <c r="U135" s="539"/>
      <c r="V135" s="543"/>
      <c r="W135" s="539"/>
      <c r="X135" s="536"/>
      <c r="Y135" s="536"/>
      <c r="Z135" s="536"/>
    </row>
    <row r="136" ht="21.0" customHeight="1">
      <c r="A136" s="536"/>
      <c r="B136" s="537"/>
      <c r="C136" s="537"/>
      <c r="D136" s="537"/>
      <c r="E136" s="537"/>
      <c r="F136" s="545"/>
      <c r="G136" s="545"/>
      <c r="H136" s="537"/>
      <c r="I136" s="540"/>
      <c r="J136" s="540"/>
      <c r="K136" s="539"/>
      <c r="L136" s="539"/>
      <c r="M136" s="539"/>
      <c r="N136" s="539"/>
      <c r="O136" s="536"/>
      <c r="P136" s="536"/>
      <c r="Q136" s="536"/>
      <c r="R136" s="539"/>
      <c r="S136" s="539"/>
      <c r="T136" s="539"/>
      <c r="U136" s="539"/>
      <c r="V136" s="543"/>
      <c r="W136" s="539"/>
      <c r="X136" s="536"/>
      <c r="Y136" s="536"/>
      <c r="Z136" s="536"/>
    </row>
    <row r="137" ht="21.0" customHeight="1">
      <c r="A137" s="536"/>
      <c r="B137" s="537"/>
      <c r="C137" s="537"/>
      <c r="D137" s="537"/>
      <c r="E137" s="537"/>
      <c r="F137" s="545"/>
      <c r="G137" s="545"/>
      <c r="H137" s="537"/>
      <c r="I137" s="540"/>
      <c r="J137" s="540"/>
      <c r="K137" s="539"/>
      <c r="L137" s="539"/>
      <c r="M137" s="539"/>
      <c r="N137" s="539"/>
      <c r="O137" s="536"/>
      <c r="P137" s="536"/>
      <c r="Q137" s="536"/>
      <c r="R137" s="539"/>
      <c r="S137" s="539"/>
      <c r="T137" s="539"/>
      <c r="U137" s="539"/>
      <c r="V137" s="543"/>
      <c r="W137" s="539"/>
      <c r="X137" s="536"/>
      <c r="Y137" s="536"/>
      <c r="Z137" s="536"/>
    </row>
    <row r="138" ht="21.0" customHeight="1">
      <c r="A138" s="536"/>
      <c r="B138" s="537"/>
      <c r="C138" s="537"/>
      <c r="D138" s="537"/>
      <c r="E138" s="537"/>
      <c r="F138" s="545"/>
      <c r="G138" s="545"/>
      <c r="H138" s="537"/>
      <c r="I138" s="540"/>
      <c r="J138" s="540"/>
      <c r="K138" s="539"/>
      <c r="L138" s="539"/>
      <c r="M138" s="539"/>
      <c r="N138" s="539"/>
      <c r="O138" s="536"/>
      <c r="P138" s="536"/>
      <c r="Q138" s="536"/>
      <c r="R138" s="539"/>
      <c r="S138" s="539"/>
      <c r="T138" s="539"/>
      <c r="U138" s="539"/>
      <c r="V138" s="543"/>
      <c r="W138" s="539"/>
      <c r="X138" s="536"/>
      <c r="Y138" s="536"/>
      <c r="Z138" s="536"/>
    </row>
    <row r="139" ht="21.0" customHeight="1">
      <c r="A139" s="536"/>
      <c r="B139" s="537"/>
      <c r="C139" s="537"/>
      <c r="D139" s="537"/>
      <c r="E139" s="537"/>
      <c r="F139" s="545"/>
      <c r="G139" s="545"/>
      <c r="H139" s="537"/>
      <c r="I139" s="540"/>
      <c r="J139" s="540"/>
      <c r="K139" s="539"/>
      <c r="L139" s="539"/>
      <c r="M139" s="539"/>
      <c r="N139" s="539"/>
      <c r="O139" s="536"/>
      <c r="P139" s="536"/>
      <c r="Q139" s="536"/>
      <c r="R139" s="539"/>
      <c r="S139" s="539"/>
      <c r="T139" s="539"/>
      <c r="U139" s="539"/>
      <c r="V139" s="543"/>
      <c r="W139" s="539"/>
      <c r="X139" s="536"/>
      <c r="Y139" s="536"/>
      <c r="Z139" s="536"/>
    </row>
    <row r="140" ht="21.0" customHeight="1">
      <c r="A140" s="536"/>
      <c r="B140" s="537"/>
      <c r="C140" s="537"/>
      <c r="D140" s="537"/>
      <c r="E140" s="537"/>
      <c r="F140" s="545"/>
      <c r="G140" s="545"/>
      <c r="H140" s="537"/>
      <c r="I140" s="540"/>
      <c r="J140" s="540"/>
      <c r="K140" s="539"/>
      <c r="L140" s="539"/>
      <c r="M140" s="539"/>
      <c r="N140" s="539"/>
      <c r="O140" s="536"/>
      <c r="P140" s="536"/>
      <c r="Q140" s="536"/>
      <c r="R140" s="539"/>
      <c r="S140" s="539"/>
      <c r="T140" s="539"/>
      <c r="U140" s="539"/>
      <c r="V140" s="543"/>
      <c r="W140" s="539"/>
      <c r="X140" s="536"/>
      <c r="Y140" s="536"/>
      <c r="Z140" s="536"/>
    </row>
    <row r="141" ht="21.0" customHeight="1">
      <c r="A141" s="536"/>
      <c r="B141" s="537"/>
      <c r="C141" s="537"/>
      <c r="D141" s="537"/>
      <c r="E141" s="537"/>
      <c r="F141" s="545"/>
      <c r="G141" s="545"/>
      <c r="H141" s="537"/>
      <c r="I141" s="540"/>
      <c r="J141" s="540"/>
      <c r="K141" s="539"/>
      <c r="L141" s="539"/>
      <c r="M141" s="539"/>
      <c r="N141" s="539"/>
      <c r="O141" s="536"/>
      <c r="P141" s="536"/>
      <c r="Q141" s="536"/>
      <c r="R141" s="539"/>
      <c r="S141" s="539"/>
      <c r="T141" s="539"/>
      <c r="U141" s="539"/>
      <c r="V141" s="543"/>
      <c r="W141" s="539"/>
      <c r="X141" s="536"/>
      <c r="Y141" s="536"/>
      <c r="Z141" s="536"/>
    </row>
    <row r="142" ht="21.0" customHeight="1">
      <c r="A142" s="536"/>
      <c r="B142" s="537"/>
      <c r="C142" s="537"/>
      <c r="D142" s="537"/>
      <c r="E142" s="537"/>
      <c r="F142" s="545"/>
      <c r="G142" s="545"/>
      <c r="H142" s="537"/>
      <c r="I142" s="540"/>
      <c r="J142" s="540"/>
      <c r="K142" s="539"/>
      <c r="L142" s="539"/>
      <c r="M142" s="539"/>
      <c r="N142" s="539"/>
      <c r="O142" s="536"/>
      <c r="P142" s="536"/>
      <c r="Q142" s="536"/>
      <c r="R142" s="539"/>
      <c r="S142" s="539"/>
      <c r="T142" s="539"/>
      <c r="U142" s="539"/>
      <c r="V142" s="543"/>
      <c r="W142" s="539"/>
      <c r="X142" s="536"/>
      <c r="Y142" s="536"/>
      <c r="Z142" s="536"/>
    </row>
    <row r="143" ht="21.0" customHeight="1">
      <c r="A143" s="536"/>
      <c r="B143" s="537"/>
      <c r="C143" s="537"/>
      <c r="D143" s="537"/>
      <c r="E143" s="537"/>
      <c r="F143" s="545"/>
      <c r="G143" s="545"/>
      <c r="H143" s="537"/>
      <c r="I143" s="540"/>
      <c r="J143" s="540"/>
      <c r="K143" s="539"/>
      <c r="L143" s="539"/>
      <c r="M143" s="539"/>
      <c r="N143" s="539"/>
      <c r="O143" s="536"/>
      <c r="P143" s="536"/>
      <c r="Q143" s="536"/>
      <c r="R143" s="539"/>
      <c r="S143" s="539"/>
      <c r="T143" s="539"/>
      <c r="U143" s="539"/>
      <c r="V143" s="543"/>
      <c r="W143" s="539"/>
      <c r="X143" s="536"/>
      <c r="Y143" s="536"/>
      <c r="Z143" s="536"/>
    </row>
    <row r="144" ht="21.0" customHeight="1">
      <c r="A144" s="536"/>
      <c r="B144" s="537"/>
      <c r="C144" s="537"/>
      <c r="D144" s="537"/>
      <c r="E144" s="537"/>
      <c r="F144" s="545"/>
      <c r="G144" s="545"/>
      <c r="H144" s="537"/>
      <c r="I144" s="540"/>
      <c r="J144" s="540"/>
      <c r="K144" s="539"/>
      <c r="L144" s="539"/>
      <c r="M144" s="539"/>
      <c r="N144" s="539"/>
      <c r="O144" s="536"/>
      <c r="P144" s="536"/>
      <c r="Q144" s="536"/>
      <c r="R144" s="539"/>
      <c r="S144" s="539"/>
      <c r="T144" s="539"/>
      <c r="U144" s="539"/>
      <c r="V144" s="543"/>
      <c r="W144" s="539"/>
      <c r="X144" s="536"/>
      <c r="Y144" s="536"/>
      <c r="Z144" s="536"/>
    </row>
    <row r="145" ht="21.0" customHeight="1">
      <c r="A145" s="536"/>
      <c r="B145" s="537"/>
      <c r="C145" s="537"/>
      <c r="D145" s="537"/>
      <c r="E145" s="537"/>
      <c r="F145" s="545"/>
      <c r="G145" s="545"/>
      <c r="H145" s="537"/>
      <c r="I145" s="540"/>
      <c r="J145" s="540"/>
      <c r="K145" s="539"/>
      <c r="L145" s="539"/>
      <c r="M145" s="539"/>
      <c r="N145" s="539"/>
      <c r="O145" s="536"/>
      <c r="P145" s="536"/>
      <c r="Q145" s="536"/>
      <c r="R145" s="539"/>
      <c r="S145" s="539"/>
      <c r="T145" s="539"/>
      <c r="U145" s="539"/>
      <c r="V145" s="543"/>
      <c r="W145" s="539"/>
      <c r="X145" s="536"/>
      <c r="Y145" s="536"/>
      <c r="Z145" s="536"/>
    </row>
    <row r="146" ht="21.0" customHeight="1">
      <c r="A146" s="536"/>
      <c r="B146" s="537"/>
      <c r="C146" s="537"/>
      <c r="D146" s="537"/>
      <c r="E146" s="537"/>
      <c r="F146" s="545"/>
      <c r="G146" s="545"/>
      <c r="H146" s="537"/>
      <c r="I146" s="540"/>
      <c r="J146" s="540"/>
      <c r="K146" s="539"/>
      <c r="L146" s="539"/>
      <c r="M146" s="539"/>
      <c r="N146" s="539"/>
      <c r="O146" s="536"/>
      <c r="P146" s="536"/>
      <c r="Q146" s="536"/>
      <c r="R146" s="539"/>
      <c r="S146" s="539"/>
      <c r="T146" s="539"/>
      <c r="U146" s="539"/>
      <c r="V146" s="543"/>
      <c r="W146" s="539"/>
      <c r="X146" s="536"/>
      <c r="Y146" s="536"/>
      <c r="Z146" s="536"/>
    </row>
    <row r="147" ht="21.0" customHeight="1">
      <c r="A147" s="536"/>
      <c r="B147" s="537"/>
      <c r="C147" s="537"/>
      <c r="D147" s="537"/>
      <c r="E147" s="537"/>
      <c r="F147" s="545"/>
      <c r="G147" s="545"/>
      <c r="H147" s="537"/>
      <c r="I147" s="540"/>
      <c r="J147" s="540"/>
      <c r="K147" s="539"/>
      <c r="L147" s="539"/>
      <c r="M147" s="539"/>
      <c r="N147" s="539"/>
      <c r="O147" s="536"/>
      <c r="P147" s="536"/>
      <c r="Q147" s="536"/>
      <c r="R147" s="539"/>
      <c r="S147" s="539"/>
      <c r="T147" s="539"/>
      <c r="U147" s="539"/>
      <c r="V147" s="543"/>
      <c r="W147" s="539"/>
      <c r="X147" s="536"/>
      <c r="Y147" s="536"/>
      <c r="Z147" s="536"/>
    </row>
    <row r="148" ht="21.0" customHeight="1">
      <c r="A148" s="536"/>
      <c r="B148" s="537"/>
      <c r="C148" s="537"/>
      <c r="D148" s="537"/>
      <c r="E148" s="537"/>
      <c r="F148" s="545"/>
      <c r="G148" s="545"/>
      <c r="H148" s="537"/>
      <c r="I148" s="540"/>
      <c r="J148" s="540"/>
      <c r="K148" s="539"/>
      <c r="L148" s="539"/>
      <c r="M148" s="539"/>
      <c r="N148" s="539"/>
      <c r="O148" s="536"/>
      <c r="P148" s="536"/>
      <c r="Q148" s="536"/>
      <c r="R148" s="539"/>
      <c r="S148" s="539"/>
      <c r="T148" s="539"/>
      <c r="U148" s="539"/>
      <c r="V148" s="543"/>
      <c r="W148" s="539"/>
      <c r="X148" s="536"/>
      <c r="Y148" s="536"/>
      <c r="Z148" s="536"/>
    </row>
    <row r="149" ht="21.0" customHeight="1">
      <c r="A149" s="536"/>
      <c r="B149" s="537"/>
      <c r="C149" s="537"/>
      <c r="D149" s="537"/>
      <c r="E149" s="537"/>
      <c r="F149" s="545"/>
      <c r="G149" s="545"/>
      <c r="H149" s="537"/>
      <c r="I149" s="540"/>
      <c r="J149" s="540"/>
      <c r="K149" s="539"/>
      <c r="L149" s="539"/>
      <c r="M149" s="539"/>
      <c r="N149" s="539"/>
      <c r="O149" s="536"/>
      <c r="P149" s="536"/>
      <c r="Q149" s="536"/>
      <c r="R149" s="539"/>
      <c r="S149" s="539"/>
      <c r="T149" s="539"/>
      <c r="U149" s="539"/>
      <c r="V149" s="543"/>
      <c r="W149" s="539"/>
      <c r="X149" s="536"/>
      <c r="Y149" s="536"/>
      <c r="Z149" s="536"/>
    </row>
    <row r="150" ht="21.0" customHeight="1">
      <c r="A150" s="536"/>
      <c r="B150" s="537"/>
      <c r="C150" s="537"/>
      <c r="D150" s="537"/>
      <c r="E150" s="537"/>
      <c r="F150" s="545"/>
      <c r="G150" s="545"/>
      <c r="H150" s="537"/>
      <c r="I150" s="540"/>
      <c r="J150" s="540"/>
      <c r="K150" s="539"/>
      <c r="L150" s="539"/>
      <c r="M150" s="539"/>
      <c r="N150" s="539"/>
      <c r="O150" s="536"/>
      <c r="P150" s="536"/>
      <c r="Q150" s="536"/>
      <c r="R150" s="539"/>
      <c r="S150" s="539"/>
      <c r="T150" s="539"/>
      <c r="U150" s="539"/>
      <c r="V150" s="543"/>
      <c r="W150" s="539"/>
      <c r="X150" s="536"/>
      <c r="Y150" s="536"/>
      <c r="Z150" s="536"/>
    </row>
    <row r="151" ht="21.0" customHeight="1">
      <c r="A151" s="536"/>
      <c r="B151" s="537"/>
      <c r="C151" s="537"/>
      <c r="D151" s="537"/>
      <c r="E151" s="537"/>
      <c r="F151" s="545"/>
      <c r="G151" s="545"/>
      <c r="H151" s="537"/>
      <c r="I151" s="540"/>
      <c r="J151" s="540"/>
      <c r="K151" s="539"/>
      <c r="L151" s="539"/>
      <c r="M151" s="539"/>
      <c r="N151" s="539"/>
      <c r="O151" s="536"/>
      <c r="P151" s="536"/>
      <c r="Q151" s="536"/>
      <c r="R151" s="539"/>
      <c r="S151" s="539"/>
      <c r="T151" s="539"/>
      <c r="U151" s="539"/>
      <c r="V151" s="543"/>
      <c r="W151" s="539"/>
      <c r="X151" s="536"/>
      <c r="Y151" s="536"/>
      <c r="Z151" s="536"/>
    </row>
    <row r="152" ht="21.0" customHeight="1">
      <c r="A152" s="536"/>
      <c r="B152" s="537"/>
      <c r="C152" s="537"/>
      <c r="D152" s="537"/>
      <c r="E152" s="537"/>
      <c r="F152" s="545"/>
      <c r="G152" s="545"/>
      <c r="H152" s="537"/>
      <c r="I152" s="540"/>
      <c r="J152" s="540"/>
      <c r="K152" s="539"/>
      <c r="L152" s="539"/>
      <c r="M152" s="539"/>
      <c r="N152" s="539"/>
      <c r="O152" s="536"/>
      <c r="P152" s="536"/>
      <c r="Q152" s="536"/>
      <c r="R152" s="539"/>
      <c r="S152" s="539"/>
      <c r="T152" s="539"/>
      <c r="U152" s="539"/>
      <c r="V152" s="543"/>
      <c r="W152" s="539"/>
      <c r="X152" s="536"/>
      <c r="Y152" s="536"/>
      <c r="Z152" s="536"/>
    </row>
    <row r="153" ht="21.0" customHeight="1">
      <c r="A153" s="536"/>
      <c r="B153" s="537"/>
      <c r="C153" s="537"/>
      <c r="D153" s="537"/>
      <c r="E153" s="537"/>
      <c r="F153" s="545"/>
      <c r="G153" s="545"/>
      <c r="H153" s="537"/>
      <c r="I153" s="540"/>
      <c r="J153" s="540"/>
      <c r="K153" s="539"/>
      <c r="L153" s="539"/>
      <c r="M153" s="539"/>
      <c r="N153" s="539"/>
      <c r="O153" s="536"/>
      <c r="P153" s="536"/>
      <c r="Q153" s="536"/>
      <c r="R153" s="539"/>
      <c r="S153" s="539"/>
      <c r="T153" s="539"/>
      <c r="U153" s="539"/>
      <c r="V153" s="543"/>
      <c r="W153" s="539"/>
      <c r="X153" s="536"/>
      <c r="Y153" s="536"/>
      <c r="Z153" s="536"/>
    </row>
    <row r="154" ht="21.0" customHeight="1">
      <c r="A154" s="536"/>
      <c r="B154" s="537"/>
      <c r="C154" s="537"/>
      <c r="D154" s="537"/>
      <c r="E154" s="537"/>
      <c r="F154" s="545"/>
      <c r="G154" s="545"/>
      <c r="H154" s="537"/>
      <c r="I154" s="540"/>
      <c r="J154" s="540"/>
      <c r="K154" s="539"/>
      <c r="L154" s="539"/>
      <c r="M154" s="539"/>
      <c r="N154" s="539"/>
      <c r="O154" s="536"/>
      <c r="P154" s="536"/>
      <c r="Q154" s="536"/>
      <c r="R154" s="539"/>
      <c r="S154" s="539"/>
      <c r="T154" s="539"/>
      <c r="U154" s="539"/>
      <c r="V154" s="543"/>
      <c r="W154" s="539"/>
      <c r="X154" s="536"/>
      <c r="Y154" s="536"/>
      <c r="Z154" s="536"/>
    </row>
    <row r="155" ht="21.0" customHeight="1">
      <c r="A155" s="536"/>
      <c r="B155" s="537"/>
      <c r="C155" s="537"/>
      <c r="D155" s="537"/>
      <c r="E155" s="537"/>
      <c r="F155" s="545"/>
      <c r="G155" s="545"/>
      <c r="H155" s="537"/>
      <c r="I155" s="540"/>
      <c r="J155" s="540"/>
      <c r="K155" s="539"/>
      <c r="L155" s="539"/>
      <c r="M155" s="539"/>
      <c r="N155" s="539"/>
      <c r="O155" s="536"/>
      <c r="P155" s="536"/>
      <c r="Q155" s="536"/>
      <c r="R155" s="539"/>
      <c r="S155" s="539"/>
      <c r="T155" s="539"/>
      <c r="U155" s="539"/>
      <c r="V155" s="543"/>
      <c r="W155" s="539"/>
      <c r="X155" s="536"/>
      <c r="Y155" s="536"/>
      <c r="Z155" s="536"/>
    </row>
    <row r="156" ht="21.0" customHeight="1">
      <c r="A156" s="536"/>
      <c r="B156" s="537"/>
      <c r="C156" s="537"/>
      <c r="D156" s="537"/>
      <c r="E156" s="537"/>
      <c r="F156" s="545"/>
      <c r="G156" s="545"/>
      <c r="H156" s="537"/>
      <c r="I156" s="540"/>
      <c r="J156" s="540"/>
      <c r="K156" s="539"/>
      <c r="L156" s="539"/>
      <c r="M156" s="539"/>
      <c r="N156" s="539"/>
      <c r="O156" s="536"/>
      <c r="P156" s="536"/>
      <c r="Q156" s="536"/>
      <c r="R156" s="539"/>
      <c r="S156" s="539"/>
      <c r="T156" s="539"/>
      <c r="U156" s="539"/>
      <c r="V156" s="543"/>
      <c r="W156" s="539"/>
      <c r="X156" s="536"/>
      <c r="Y156" s="536"/>
      <c r="Z156" s="536"/>
    </row>
    <row r="157" ht="21.0" customHeight="1">
      <c r="A157" s="536"/>
      <c r="B157" s="537"/>
      <c r="C157" s="537"/>
      <c r="D157" s="537"/>
      <c r="E157" s="537"/>
      <c r="F157" s="545"/>
      <c r="G157" s="545"/>
      <c r="H157" s="537"/>
      <c r="I157" s="540"/>
      <c r="J157" s="540"/>
      <c r="K157" s="539"/>
      <c r="L157" s="539"/>
      <c r="M157" s="539"/>
      <c r="N157" s="539"/>
      <c r="O157" s="536"/>
      <c r="P157" s="536"/>
      <c r="Q157" s="536"/>
      <c r="R157" s="539"/>
      <c r="S157" s="539"/>
      <c r="T157" s="539"/>
      <c r="U157" s="539"/>
      <c r="V157" s="543"/>
      <c r="W157" s="539"/>
      <c r="X157" s="536"/>
      <c r="Y157" s="536"/>
      <c r="Z157" s="536"/>
    </row>
    <row r="158" ht="21.0" customHeight="1">
      <c r="A158" s="536"/>
      <c r="B158" s="537"/>
      <c r="C158" s="537"/>
      <c r="D158" s="537"/>
      <c r="E158" s="537"/>
      <c r="F158" s="545"/>
      <c r="G158" s="545"/>
      <c r="H158" s="537"/>
      <c r="I158" s="540"/>
      <c r="J158" s="540"/>
      <c r="K158" s="539"/>
      <c r="L158" s="539"/>
      <c r="M158" s="539"/>
      <c r="N158" s="539"/>
      <c r="O158" s="536"/>
      <c r="P158" s="536"/>
      <c r="Q158" s="536"/>
      <c r="R158" s="539"/>
      <c r="S158" s="539"/>
      <c r="T158" s="539"/>
      <c r="U158" s="539"/>
      <c r="V158" s="543"/>
      <c r="W158" s="539"/>
      <c r="X158" s="536"/>
      <c r="Y158" s="536"/>
      <c r="Z158" s="536"/>
    </row>
    <row r="159" ht="21.0" customHeight="1">
      <c r="A159" s="536"/>
      <c r="B159" s="537"/>
      <c r="C159" s="537"/>
      <c r="D159" s="537"/>
      <c r="E159" s="537"/>
      <c r="F159" s="545"/>
      <c r="G159" s="545"/>
      <c r="H159" s="537"/>
      <c r="I159" s="540"/>
      <c r="J159" s="540"/>
      <c r="K159" s="539"/>
      <c r="L159" s="539"/>
      <c r="M159" s="539"/>
      <c r="N159" s="539"/>
      <c r="O159" s="536"/>
      <c r="P159" s="536"/>
      <c r="Q159" s="536"/>
      <c r="R159" s="539"/>
      <c r="S159" s="539"/>
      <c r="T159" s="539"/>
      <c r="U159" s="539"/>
      <c r="V159" s="543"/>
      <c r="W159" s="539"/>
      <c r="X159" s="536"/>
      <c r="Y159" s="536"/>
      <c r="Z159" s="536"/>
    </row>
    <row r="160" ht="21.0" customHeight="1">
      <c r="A160" s="536"/>
      <c r="B160" s="537"/>
      <c r="C160" s="537"/>
      <c r="D160" s="537"/>
      <c r="E160" s="537"/>
      <c r="F160" s="545"/>
      <c r="G160" s="545"/>
      <c r="H160" s="537"/>
      <c r="I160" s="540"/>
      <c r="J160" s="540"/>
      <c r="K160" s="539"/>
      <c r="L160" s="539"/>
      <c r="M160" s="539"/>
      <c r="N160" s="539"/>
      <c r="O160" s="536"/>
      <c r="P160" s="536"/>
      <c r="Q160" s="536"/>
      <c r="R160" s="539"/>
      <c r="S160" s="539"/>
      <c r="T160" s="539"/>
      <c r="U160" s="539"/>
      <c r="V160" s="543"/>
      <c r="W160" s="539"/>
      <c r="X160" s="536"/>
      <c r="Y160" s="536"/>
      <c r="Z160" s="536"/>
    </row>
    <row r="161" ht="21.0" customHeight="1">
      <c r="A161" s="536"/>
      <c r="B161" s="537"/>
      <c r="C161" s="537"/>
      <c r="D161" s="537"/>
      <c r="E161" s="537"/>
      <c r="F161" s="545"/>
      <c r="G161" s="545"/>
      <c r="H161" s="537"/>
      <c r="I161" s="540"/>
      <c r="J161" s="540"/>
      <c r="K161" s="539"/>
      <c r="L161" s="539"/>
      <c r="M161" s="539"/>
      <c r="N161" s="539"/>
      <c r="O161" s="536"/>
      <c r="P161" s="536"/>
      <c r="Q161" s="536"/>
      <c r="R161" s="539"/>
      <c r="S161" s="539"/>
      <c r="T161" s="539"/>
      <c r="U161" s="539"/>
      <c r="V161" s="543"/>
      <c r="W161" s="539"/>
      <c r="X161" s="536"/>
      <c r="Y161" s="536"/>
      <c r="Z161" s="536"/>
    </row>
    <row r="162" ht="21.0" customHeight="1">
      <c r="A162" s="536"/>
      <c r="B162" s="537"/>
      <c r="C162" s="537"/>
      <c r="D162" s="537"/>
      <c r="E162" s="537"/>
      <c r="F162" s="545"/>
      <c r="G162" s="545"/>
      <c r="H162" s="537"/>
      <c r="I162" s="540"/>
      <c r="J162" s="540"/>
      <c r="K162" s="539"/>
      <c r="L162" s="539"/>
      <c r="M162" s="539"/>
      <c r="N162" s="539"/>
      <c r="O162" s="536"/>
      <c r="P162" s="536"/>
      <c r="Q162" s="536"/>
      <c r="R162" s="539"/>
      <c r="S162" s="539"/>
      <c r="T162" s="539"/>
      <c r="U162" s="539"/>
      <c r="V162" s="543"/>
      <c r="W162" s="539"/>
      <c r="X162" s="536"/>
      <c r="Y162" s="536"/>
      <c r="Z162" s="536"/>
    </row>
    <row r="163" ht="21.0" customHeight="1">
      <c r="A163" s="536"/>
      <c r="B163" s="537"/>
      <c r="C163" s="537"/>
      <c r="D163" s="537"/>
      <c r="E163" s="537"/>
      <c r="F163" s="545"/>
      <c r="G163" s="545"/>
      <c r="H163" s="537"/>
      <c r="I163" s="540"/>
      <c r="J163" s="540"/>
      <c r="K163" s="539"/>
      <c r="L163" s="539"/>
      <c r="M163" s="539"/>
      <c r="N163" s="539"/>
      <c r="O163" s="536"/>
      <c r="P163" s="536"/>
      <c r="Q163" s="536"/>
      <c r="R163" s="539"/>
      <c r="S163" s="539"/>
      <c r="T163" s="539"/>
      <c r="U163" s="539"/>
      <c r="V163" s="543"/>
      <c r="W163" s="539"/>
      <c r="X163" s="536"/>
      <c r="Y163" s="536"/>
      <c r="Z163" s="536"/>
    </row>
    <row r="164" ht="21.0" customHeight="1">
      <c r="A164" s="536"/>
      <c r="B164" s="537"/>
      <c r="C164" s="537"/>
      <c r="D164" s="537"/>
      <c r="E164" s="537"/>
      <c r="F164" s="545"/>
      <c r="G164" s="545"/>
      <c r="H164" s="537"/>
      <c r="I164" s="540"/>
      <c r="J164" s="540"/>
      <c r="K164" s="539"/>
      <c r="L164" s="539"/>
      <c r="M164" s="539"/>
      <c r="N164" s="539"/>
      <c r="O164" s="536"/>
      <c r="P164" s="536"/>
      <c r="Q164" s="536"/>
      <c r="R164" s="539"/>
      <c r="S164" s="539"/>
      <c r="T164" s="539"/>
      <c r="U164" s="539"/>
      <c r="V164" s="543"/>
      <c r="W164" s="539"/>
      <c r="X164" s="536"/>
      <c r="Y164" s="536"/>
      <c r="Z164" s="536"/>
    </row>
    <row r="165" ht="21.0" customHeight="1">
      <c r="A165" s="536"/>
      <c r="B165" s="537"/>
      <c r="C165" s="537"/>
      <c r="D165" s="537"/>
      <c r="E165" s="537"/>
      <c r="F165" s="545"/>
      <c r="G165" s="545"/>
      <c r="H165" s="537"/>
      <c r="I165" s="540"/>
      <c r="J165" s="540"/>
      <c r="K165" s="539"/>
      <c r="L165" s="539"/>
      <c r="M165" s="539"/>
      <c r="N165" s="539"/>
      <c r="O165" s="536"/>
      <c r="P165" s="536"/>
      <c r="Q165" s="536"/>
      <c r="R165" s="539"/>
      <c r="S165" s="539"/>
      <c r="T165" s="539"/>
      <c r="U165" s="539"/>
      <c r="V165" s="543"/>
      <c r="W165" s="539"/>
      <c r="X165" s="536"/>
      <c r="Y165" s="536"/>
      <c r="Z165" s="536"/>
    </row>
    <row r="166" ht="21.0" customHeight="1">
      <c r="A166" s="536"/>
      <c r="B166" s="537"/>
      <c r="C166" s="537"/>
      <c r="D166" s="537"/>
      <c r="E166" s="537"/>
      <c r="F166" s="545"/>
      <c r="G166" s="545"/>
      <c r="H166" s="537"/>
      <c r="I166" s="540"/>
      <c r="J166" s="540"/>
      <c r="K166" s="539"/>
      <c r="L166" s="539"/>
      <c r="M166" s="539"/>
      <c r="N166" s="539"/>
      <c r="O166" s="536"/>
      <c r="P166" s="536"/>
      <c r="Q166" s="536"/>
      <c r="R166" s="539"/>
      <c r="S166" s="539"/>
      <c r="T166" s="539"/>
      <c r="U166" s="539"/>
      <c r="V166" s="543"/>
      <c r="W166" s="539"/>
      <c r="X166" s="536"/>
      <c r="Y166" s="536"/>
      <c r="Z166" s="536"/>
    </row>
    <row r="167" ht="21.0" customHeight="1">
      <c r="A167" s="536"/>
      <c r="B167" s="537"/>
      <c r="C167" s="537"/>
      <c r="D167" s="537"/>
      <c r="E167" s="537"/>
      <c r="F167" s="545"/>
      <c r="G167" s="545"/>
      <c r="H167" s="537"/>
      <c r="I167" s="540"/>
      <c r="J167" s="540"/>
      <c r="K167" s="539"/>
      <c r="L167" s="539"/>
      <c r="M167" s="539"/>
      <c r="N167" s="539"/>
      <c r="O167" s="536"/>
      <c r="P167" s="536"/>
      <c r="Q167" s="536"/>
      <c r="R167" s="539"/>
      <c r="S167" s="539"/>
      <c r="T167" s="539"/>
      <c r="U167" s="539"/>
      <c r="V167" s="543"/>
      <c r="W167" s="539"/>
      <c r="X167" s="536"/>
      <c r="Y167" s="536"/>
      <c r="Z167" s="536"/>
    </row>
    <row r="168" ht="21.0" customHeight="1">
      <c r="A168" s="536"/>
      <c r="B168" s="537"/>
      <c r="C168" s="537"/>
      <c r="D168" s="537"/>
      <c r="E168" s="537"/>
      <c r="F168" s="545"/>
      <c r="G168" s="545"/>
      <c r="H168" s="537"/>
      <c r="I168" s="540"/>
      <c r="J168" s="540"/>
      <c r="K168" s="539"/>
      <c r="L168" s="539"/>
      <c r="M168" s="539"/>
      <c r="N168" s="539"/>
      <c r="O168" s="536"/>
      <c r="P168" s="536"/>
      <c r="Q168" s="536"/>
      <c r="R168" s="539"/>
      <c r="S168" s="539"/>
      <c r="T168" s="539"/>
      <c r="U168" s="539"/>
      <c r="V168" s="543"/>
      <c r="W168" s="539"/>
      <c r="X168" s="536"/>
      <c r="Y168" s="536"/>
      <c r="Z168" s="536"/>
    </row>
    <row r="169" ht="21.0" customHeight="1">
      <c r="A169" s="536"/>
      <c r="B169" s="537"/>
      <c r="C169" s="537"/>
      <c r="D169" s="537"/>
      <c r="E169" s="537"/>
      <c r="F169" s="545"/>
      <c r="G169" s="545"/>
      <c r="H169" s="537"/>
      <c r="I169" s="540"/>
      <c r="J169" s="540"/>
      <c r="K169" s="539"/>
      <c r="L169" s="539"/>
      <c r="M169" s="539"/>
      <c r="N169" s="539"/>
      <c r="O169" s="536"/>
      <c r="P169" s="536"/>
      <c r="Q169" s="536"/>
      <c r="R169" s="539"/>
      <c r="S169" s="539"/>
      <c r="T169" s="539"/>
      <c r="U169" s="539"/>
      <c r="V169" s="543"/>
      <c r="W169" s="539"/>
      <c r="X169" s="536"/>
      <c r="Y169" s="536"/>
      <c r="Z169" s="536"/>
    </row>
    <row r="170" ht="21.0" customHeight="1">
      <c r="A170" s="536"/>
      <c r="B170" s="537"/>
      <c r="C170" s="537"/>
      <c r="D170" s="537"/>
      <c r="E170" s="537"/>
      <c r="F170" s="545"/>
      <c r="G170" s="545"/>
      <c r="H170" s="537"/>
      <c r="I170" s="540"/>
      <c r="J170" s="540"/>
      <c r="K170" s="539"/>
      <c r="L170" s="539"/>
      <c r="M170" s="539"/>
      <c r="N170" s="539"/>
      <c r="O170" s="536"/>
      <c r="P170" s="536"/>
      <c r="Q170" s="536"/>
      <c r="R170" s="539"/>
      <c r="S170" s="539"/>
      <c r="T170" s="539"/>
      <c r="U170" s="539"/>
      <c r="V170" s="543"/>
      <c r="W170" s="539"/>
      <c r="X170" s="536"/>
      <c r="Y170" s="536"/>
      <c r="Z170" s="536"/>
    </row>
    <row r="171" ht="21.0" customHeight="1">
      <c r="A171" s="536"/>
      <c r="B171" s="537"/>
      <c r="C171" s="537"/>
      <c r="D171" s="537"/>
      <c r="E171" s="537"/>
      <c r="F171" s="545"/>
      <c r="G171" s="545"/>
      <c r="H171" s="537"/>
      <c r="I171" s="540"/>
      <c r="J171" s="540"/>
      <c r="K171" s="539"/>
      <c r="L171" s="539"/>
      <c r="M171" s="539"/>
      <c r="N171" s="539"/>
      <c r="O171" s="536"/>
      <c r="P171" s="536"/>
      <c r="Q171" s="536"/>
      <c r="R171" s="539"/>
      <c r="S171" s="539"/>
      <c r="T171" s="539"/>
      <c r="U171" s="539"/>
      <c r="V171" s="543"/>
      <c r="W171" s="539"/>
      <c r="X171" s="536"/>
      <c r="Y171" s="536"/>
      <c r="Z171" s="536"/>
    </row>
    <row r="172" ht="21.0" customHeight="1">
      <c r="A172" s="536"/>
      <c r="B172" s="537"/>
      <c r="C172" s="537"/>
      <c r="D172" s="537"/>
      <c r="E172" s="537"/>
      <c r="F172" s="545"/>
      <c r="G172" s="545"/>
      <c r="H172" s="537"/>
      <c r="I172" s="540"/>
      <c r="J172" s="540"/>
      <c r="K172" s="539"/>
      <c r="L172" s="539"/>
      <c r="M172" s="539"/>
      <c r="N172" s="539"/>
      <c r="O172" s="536"/>
      <c r="P172" s="536"/>
      <c r="Q172" s="536"/>
      <c r="R172" s="539"/>
      <c r="S172" s="539"/>
      <c r="T172" s="539"/>
      <c r="U172" s="539"/>
      <c r="V172" s="543"/>
      <c r="W172" s="539"/>
      <c r="X172" s="536"/>
      <c r="Y172" s="536"/>
      <c r="Z172" s="536"/>
    </row>
    <row r="173" ht="21.0" customHeight="1">
      <c r="A173" s="536"/>
      <c r="B173" s="537"/>
      <c r="C173" s="537"/>
      <c r="D173" s="537"/>
      <c r="E173" s="537"/>
      <c r="F173" s="545"/>
      <c r="G173" s="545"/>
      <c r="H173" s="537"/>
      <c r="I173" s="540"/>
      <c r="J173" s="540"/>
      <c r="K173" s="539"/>
      <c r="L173" s="539"/>
      <c r="M173" s="539"/>
      <c r="N173" s="539"/>
      <c r="O173" s="536"/>
      <c r="P173" s="536"/>
      <c r="Q173" s="536"/>
      <c r="R173" s="539"/>
      <c r="S173" s="539"/>
      <c r="T173" s="539"/>
      <c r="U173" s="539"/>
      <c r="V173" s="543"/>
      <c r="W173" s="539"/>
      <c r="X173" s="536"/>
      <c r="Y173" s="536"/>
      <c r="Z173" s="536"/>
    </row>
    <row r="174" ht="21.0" customHeight="1">
      <c r="A174" s="536"/>
      <c r="B174" s="537"/>
      <c r="C174" s="537"/>
      <c r="D174" s="537"/>
      <c r="E174" s="537"/>
      <c r="F174" s="545"/>
      <c r="G174" s="545"/>
      <c r="H174" s="537"/>
      <c r="I174" s="540"/>
      <c r="J174" s="540"/>
      <c r="K174" s="539"/>
      <c r="L174" s="539"/>
      <c r="M174" s="539"/>
      <c r="N174" s="539"/>
      <c r="O174" s="536"/>
      <c r="P174" s="536"/>
      <c r="Q174" s="536"/>
      <c r="R174" s="539"/>
      <c r="S174" s="539"/>
      <c r="T174" s="539"/>
      <c r="U174" s="539"/>
      <c r="V174" s="543"/>
      <c r="W174" s="539"/>
      <c r="X174" s="536"/>
      <c r="Y174" s="536"/>
      <c r="Z174" s="536"/>
    </row>
    <row r="175" ht="21.0" customHeight="1">
      <c r="A175" s="536"/>
      <c r="B175" s="537"/>
      <c r="C175" s="537"/>
      <c r="D175" s="537"/>
      <c r="E175" s="537"/>
      <c r="F175" s="545"/>
      <c r="G175" s="545"/>
      <c r="H175" s="537"/>
      <c r="I175" s="540"/>
      <c r="J175" s="540"/>
      <c r="K175" s="539"/>
      <c r="L175" s="539"/>
      <c r="M175" s="539"/>
      <c r="N175" s="539"/>
      <c r="O175" s="536"/>
      <c r="P175" s="536"/>
      <c r="Q175" s="536"/>
      <c r="R175" s="539"/>
      <c r="S175" s="539"/>
      <c r="T175" s="539"/>
      <c r="U175" s="539"/>
      <c r="V175" s="543"/>
      <c r="W175" s="539"/>
      <c r="X175" s="536"/>
      <c r="Y175" s="536"/>
      <c r="Z175" s="536"/>
    </row>
    <row r="176" ht="21.0" customHeight="1">
      <c r="A176" s="536"/>
      <c r="B176" s="537"/>
      <c r="C176" s="537"/>
      <c r="D176" s="537"/>
      <c r="E176" s="537"/>
      <c r="F176" s="545"/>
      <c r="G176" s="545"/>
      <c r="H176" s="537"/>
      <c r="I176" s="540"/>
      <c r="J176" s="540"/>
      <c r="K176" s="539"/>
      <c r="L176" s="539"/>
      <c r="M176" s="539"/>
      <c r="N176" s="539"/>
      <c r="O176" s="536"/>
      <c r="P176" s="536"/>
      <c r="Q176" s="536"/>
      <c r="R176" s="539"/>
      <c r="S176" s="539"/>
      <c r="T176" s="539"/>
      <c r="U176" s="539"/>
      <c r="V176" s="543"/>
      <c r="W176" s="539"/>
      <c r="X176" s="536"/>
      <c r="Y176" s="536"/>
      <c r="Z176" s="536"/>
    </row>
    <row r="177" ht="21.0" customHeight="1">
      <c r="A177" s="536"/>
      <c r="B177" s="537"/>
      <c r="C177" s="537"/>
      <c r="D177" s="537"/>
      <c r="E177" s="537"/>
      <c r="F177" s="545"/>
      <c r="G177" s="545"/>
      <c r="H177" s="537"/>
      <c r="I177" s="540"/>
      <c r="J177" s="540"/>
      <c r="K177" s="539"/>
      <c r="L177" s="539"/>
      <c r="M177" s="539"/>
      <c r="N177" s="539"/>
      <c r="O177" s="536"/>
      <c r="P177" s="536"/>
      <c r="Q177" s="536"/>
      <c r="R177" s="539"/>
      <c r="S177" s="539"/>
      <c r="T177" s="539"/>
      <c r="U177" s="539"/>
      <c r="V177" s="543"/>
      <c r="W177" s="539"/>
      <c r="X177" s="536"/>
      <c r="Y177" s="536"/>
      <c r="Z177" s="536"/>
    </row>
    <row r="178" ht="21.0" customHeight="1">
      <c r="A178" s="536"/>
      <c r="B178" s="537"/>
      <c r="C178" s="537"/>
      <c r="D178" s="537"/>
      <c r="E178" s="537"/>
      <c r="F178" s="545"/>
      <c r="G178" s="545"/>
      <c r="H178" s="537"/>
      <c r="I178" s="540"/>
      <c r="J178" s="540"/>
      <c r="K178" s="539"/>
      <c r="L178" s="539"/>
      <c r="M178" s="539"/>
      <c r="N178" s="539"/>
      <c r="O178" s="536"/>
      <c r="P178" s="536"/>
      <c r="Q178" s="536"/>
      <c r="R178" s="539"/>
      <c r="S178" s="539"/>
      <c r="T178" s="539"/>
      <c r="U178" s="539"/>
      <c r="V178" s="543"/>
      <c r="W178" s="539"/>
      <c r="X178" s="536"/>
      <c r="Y178" s="536"/>
      <c r="Z178" s="536"/>
    </row>
    <row r="179" ht="21.0" customHeight="1">
      <c r="A179" s="536"/>
      <c r="B179" s="537"/>
      <c r="C179" s="537"/>
      <c r="D179" s="537"/>
      <c r="E179" s="537"/>
      <c r="F179" s="545"/>
      <c r="G179" s="545"/>
      <c r="H179" s="537"/>
      <c r="I179" s="540"/>
      <c r="J179" s="540"/>
      <c r="K179" s="539"/>
      <c r="L179" s="539"/>
      <c r="M179" s="539"/>
      <c r="N179" s="539"/>
      <c r="O179" s="536"/>
      <c r="P179" s="536"/>
      <c r="Q179" s="536"/>
      <c r="R179" s="539"/>
      <c r="S179" s="539"/>
      <c r="T179" s="539"/>
      <c r="U179" s="539"/>
      <c r="V179" s="543"/>
      <c r="W179" s="539"/>
      <c r="X179" s="536"/>
      <c r="Y179" s="536"/>
      <c r="Z179" s="536"/>
    </row>
    <row r="180" ht="21.0" customHeight="1">
      <c r="A180" s="536"/>
      <c r="B180" s="537"/>
      <c r="C180" s="537"/>
      <c r="D180" s="537"/>
      <c r="E180" s="537"/>
      <c r="F180" s="545"/>
      <c r="G180" s="545"/>
      <c r="H180" s="537"/>
      <c r="I180" s="540"/>
      <c r="J180" s="540"/>
      <c r="K180" s="539"/>
      <c r="L180" s="539"/>
      <c r="M180" s="539"/>
      <c r="N180" s="539"/>
      <c r="O180" s="536"/>
      <c r="P180" s="536"/>
      <c r="Q180" s="536"/>
      <c r="R180" s="539"/>
      <c r="S180" s="539"/>
      <c r="T180" s="539"/>
      <c r="U180" s="539"/>
      <c r="V180" s="543"/>
      <c r="W180" s="539"/>
      <c r="X180" s="536"/>
      <c r="Y180" s="536"/>
      <c r="Z180" s="536"/>
    </row>
    <row r="181" ht="21.0" customHeight="1">
      <c r="A181" s="536"/>
      <c r="B181" s="537"/>
      <c r="C181" s="537"/>
      <c r="D181" s="537"/>
      <c r="E181" s="537"/>
      <c r="F181" s="545"/>
      <c r="G181" s="545"/>
      <c r="H181" s="537"/>
      <c r="I181" s="540"/>
      <c r="J181" s="540"/>
      <c r="K181" s="539"/>
      <c r="L181" s="539"/>
      <c r="M181" s="539"/>
      <c r="N181" s="539"/>
      <c r="O181" s="536"/>
      <c r="P181" s="536"/>
      <c r="Q181" s="536"/>
      <c r="R181" s="539"/>
      <c r="S181" s="539"/>
      <c r="T181" s="539"/>
      <c r="U181" s="539"/>
      <c r="V181" s="543"/>
      <c r="W181" s="539"/>
      <c r="X181" s="536"/>
      <c r="Y181" s="536"/>
      <c r="Z181" s="536"/>
    </row>
    <row r="182" ht="21.0" customHeight="1">
      <c r="A182" s="536"/>
      <c r="B182" s="537"/>
      <c r="C182" s="537"/>
      <c r="D182" s="537"/>
      <c r="E182" s="537"/>
      <c r="F182" s="545"/>
      <c r="G182" s="545"/>
      <c r="H182" s="537"/>
      <c r="I182" s="540"/>
      <c r="J182" s="540"/>
      <c r="K182" s="539"/>
      <c r="L182" s="539"/>
      <c r="M182" s="539"/>
      <c r="N182" s="539"/>
      <c r="O182" s="536"/>
      <c r="P182" s="536"/>
      <c r="Q182" s="536"/>
      <c r="R182" s="539"/>
      <c r="S182" s="539"/>
      <c r="T182" s="539"/>
      <c r="U182" s="539"/>
      <c r="V182" s="543"/>
      <c r="W182" s="539"/>
      <c r="X182" s="536"/>
      <c r="Y182" s="536"/>
      <c r="Z182" s="536"/>
    </row>
    <row r="183" ht="21.0" customHeight="1">
      <c r="A183" s="536"/>
      <c r="B183" s="537"/>
      <c r="C183" s="537"/>
      <c r="D183" s="537"/>
      <c r="E183" s="537"/>
      <c r="F183" s="545"/>
      <c r="G183" s="545"/>
      <c r="H183" s="537"/>
      <c r="I183" s="540"/>
      <c r="J183" s="540"/>
      <c r="K183" s="539"/>
      <c r="L183" s="539"/>
      <c r="M183" s="539"/>
      <c r="N183" s="539"/>
      <c r="O183" s="536"/>
      <c r="P183" s="536"/>
      <c r="Q183" s="536"/>
      <c r="R183" s="539"/>
      <c r="S183" s="539"/>
      <c r="T183" s="539"/>
      <c r="U183" s="539"/>
      <c r="V183" s="543"/>
      <c r="W183" s="539"/>
      <c r="X183" s="536"/>
      <c r="Y183" s="536"/>
      <c r="Z183" s="536"/>
    </row>
    <row r="184" ht="21.0" customHeight="1">
      <c r="A184" s="536"/>
      <c r="B184" s="537"/>
      <c r="C184" s="537"/>
      <c r="D184" s="537"/>
      <c r="E184" s="537"/>
      <c r="F184" s="545"/>
      <c r="G184" s="545"/>
      <c r="H184" s="537"/>
      <c r="I184" s="540"/>
      <c r="J184" s="540"/>
      <c r="K184" s="539"/>
      <c r="L184" s="539"/>
      <c r="M184" s="539"/>
      <c r="N184" s="539"/>
      <c r="O184" s="536"/>
      <c r="P184" s="536"/>
      <c r="Q184" s="536"/>
      <c r="R184" s="539"/>
      <c r="S184" s="539"/>
      <c r="T184" s="539"/>
      <c r="U184" s="539"/>
      <c r="V184" s="543"/>
      <c r="W184" s="539"/>
      <c r="X184" s="536"/>
      <c r="Y184" s="536"/>
      <c r="Z184" s="536"/>
    </row>
    <row r="185" ht="21.0" customHeight="1">
      <c r="A185" s="536"/>
      <c r="B185" s="537"/>
      <c r="C185" s="537"/>
      <c r="D185" s="537"/>
      <c r="E185" s="537"/>
      <c r="F185" s="545"/>
      <c r="G185" s="545"/>
      <c r="H185" s="537"/>
      <c r="I185" s="540"/>
      <c r="J185" s="540"/>
      <c r="K185" s="539"/>
      <c r="L185" s="539"/>
      <c r="M185" s="539"/>
      <c r="N185" s="539"/>
      <c r="O185" s="536"/>
      <c r="P185" s="536"/>
      <c r="Q185" s="536"/>
      <c r="R185" s="539"/>
      <c r="S185" s="539"/>
      <c r="T185" s="539"/>
      <c r="U185" s="539"/>
      <c r="V185" s="543"/>
      <c r="W185" s="539"/>
      <c r="X185" s="536"/>
      <c r="Y185" s="536"/>
      <c r="Z185" s="536"/>
    </row>
    <row r="186" ht="21.0" customHeight="1">
      <c r="A186" s="536"/>
      <c r="B186" s="537"/>
      <c r="C186" s="537"/>
      <c r="D186" s="537"/>
      <c r="E186" s="537"/>
      <c r="F186" s="545"/>
      <c r="G186" s="545"/>
      <c r="H186" s="537"/>
      <c r="I186" s="540"/>
      <c r="J186" s="540"/>
      <c r="K186" s="539"/>
      <c r="L186" s="539"/>
      <c r="M186" s="539"/>
      <c r="N186" s="539"/>
      <c r="O186" s="536"/>
      <c r="P186" s="536"/>
      <c r="Q186" s="536"/>
      <c r="R186" s="539"/>
      <c r="S186" s="539"/>
      <c r="T186" s="539"/>
      <c r="U186" s="539"/>
      <c r="V186" s="543"/>
      <c r="W186" s="539"/>
      <c r="X186" s="536"/>
      <c r="Y186" s="536"/>
      <c r="Z186" s="536"/>
    </row>
    <row r="187" ht="21.0" customHeight="1">
      <c r="A187" s="536"/>
      <c r="B187" s="537"/>
      <c r="C187" s="537"/>
      <c r="D187" s="537"/>
      <c r="E187" s="537"/>
      <c r="F187" s="545"/>
      <c r="G187" s="545"/>
      <c r="H187" s="537"/>
      <c r="I187" s="540"/>
      <c r="J187" s="540"/>
      <c r="K187" s="539"/>
      <c r="L187" s="539"/>
      <c r="M187" s="539"/>
      <c r="N187" s="539"/>
      <c r="O187" s="536"/>
      <c r="P187" s="536"/>
      <c r="Q187" s="536"/>
      <c r="R187" s="539"/>
      <c r="S187" s="539"/>
      <c r="T187" s="539"/>
      <c r="U187" s="539"/>
      <c r="V187" s="543"/>
      <c r="W187" s="539"/>
      <c r="X187" s="536"/>
      <c r="Y187" s="536"/>
      <c r="Z187" s="536"/>
    </row>
    <row r="188" ht="21.0" customHeight="1">
      <c r="A188" s="536"/>
      <c r="B188" s="537"/>
      <c r="C188" s="537"/>
      <c r="D188" s="537"/>
      <c r="E188" s="537"/>
      <c r="F188" s="545"/>
      <c r="G188" s="545"/>
      <c r="H188" s="537"/>
      <c r="I188" s="540"/>
      <c r="J188" s="540"/>
      <c r="K188" s="539"/>
      <c r="L188" s="539"/>
      <c r="M188" s="539"/>
      <c r="N188" s="539"/>
      <c r="O188" s="536"/>
      <c r="P188" s="536"/>
      <c r="Q188" s="536"/>
      <c r="R188" s="539"/>
      <c r="S188" s="539"/>
      <c r="T188" s="539"/>
      <c r="U188" s="539"/>
      <c r="V188" s="543"/>
      <c r="W188" s="539"/>
      <c r="X188" s="536"/>
      <c r="Y188" s="536"/>
      <c r="Z188" s="536"/>
    </row>
    <row r="189" ht="21.0" customHeight="1">
      <c r="A189" s="536"/>
      <c r="B189" s="537"/>
      <c r="C189" s="537"/>
      <c r="D189" s="537"/>
      <c r="E189" s="537"/>
      <c r="F189" s="545"/>
      <c r="G189" s="545"/>
      <c r="H189" s="537"/>
      <c r="I189" s="540"/>
      <c r="J189" s="540"/>
      <c r="K189" s="539"/>
      <c r="L189" s="539"/>
      <c r="M189" s="539"/>
      <c r="N189" s="539"/>
      <c r="O189" s="536"/>
      <c r="P189" s="536"/>
      <c r="Q189" s="536"/>
      <c r="R189" s="539"/>
      <c r="S189" s="539"/>
      <c r="T189" s="539"/>
      <c r="U189" s="539"/>
      <c r="V189" s="543"/>
      <c r="W189" s="539"/>
      <c r="X189" s="536"/>
      <c r="Y189" s="536"/>
      <c r="Z189" s="536"/>
    </row>
    <row r="190" ht="21.0" customHeight="1">
      <c r="A190" s="536"/>
      <c r="B190" s="537"/>
      <c r="C190" s="537"/>
      <c r="D190" s="537"/>
      <c r="E190" s="537"/>
      <c r="F190" s="545"/>
      <c r="G190" s="545"/>
      <c r="H190" s="537"/>
      <c r="I190" s="540"/>
      <c r="J190" s="540"/>
      <c r="K190" s="539"/>
      <c r="L190" s="539"/>
      <c r="M190" s="539"/>
      <c r="N190" s="539"/>
      <c r="O190" s="536"/>
      <c r="P190" s="536"/>
      <c r="Q190" s="536"/>
      <c r="R190" s="539"/>
      <c r="S190" s="539"/>
      <c r="T190" s="539"/>
      <c r="U190" s="539"/>
      <c r="V190" s="543"/>
      <c r="W190" s="539"/>
      <c r="X190" s="536"/>
      <c r="Y190" s="536"/>
      <c r="Z190" s="536"/>
    </row>
    <row r="191" ht="21.0" customHeight="1">
      <c r="A191" s="536"/>
      <c r="B191" s="537"/>
      <c r="C191" s="537"/>
      <c r="D191" s="537"/>
      <c r="E191" s="537"/>
      <c r="F191" s="545"/>
      <c r="G191" s="545"/>
      <c r="H191" s="537"/>
      <c r="I191" s="540"/>
      <c r="J191" s="540"/>
      <c r="K191" s="539"/>
      <c r="L191" s="539"/>
      <c r="M191" s="539"/>
      <c r="N191" s="539"/>
      <c r="O191" s="536"/>
      <c r="P191" s="536"/>
      <c r="Q191" s="536"/>
      <c r="R191" s="539"/>
      <c r="S191" s="539"/>
      <c r="T191" s="539"/>
      <c r="U191" s="539"/>
      <c r="V191" s="543"/>
      <c r="W191" s="539"/>
      <c r="X191" s="536"/>
      <c r="Y191" s="536"/>
      <c r="Z191" s="536"/>
    </row>
    <row r="192" ht="21.0" customHeight="1">
      <c r="A192" s="536"/>
      <c r="B192" s="537"/>
      <c r="C192" s="537"/>
      <c r="D192" s="537"/>
      <c r="E192" s="537"/>
      <c r="F192" s="545"/>
      <c r="G192" s="545"/>
      <c r="H192" s="537"/>
      <c r="I192" s="540"/>
      <c r="J192" s="540"/>
      <c r="K192" s="539"/>
      <c r="L192" s="539"/>
      <c r="M192" s="539"/>
      <c r="N192" s="539"/>
      <c r="O192" s="536"/>
      <c r="P192" s="536"/>
      <c r="Q192" s="536"/>
      <c r="R192" s="539"/>
      <c r="S192" s="539"/>
      <c r="T192" s="539"/>
      <c r="U192" s="539"/>
      <c r="V192" s="543"/>
      <c r="W192" s="539"/>
      <c r="X192" s="536"/>
      <c r="Y192" s="536"/>
      <c r="Z192" s="536"/>
    </row>
    <row r="193" ht="21.0" customHeight="1">
      <c r="A193" s="536"/>
      <c r="B193" s="537"/>
      <c r="C193" s="537"/>
      <c r="D193" s="537"/>
      <c r="E193" s="537"/>
      <c r="F193" s="545"/>
      <c r="G193" s="545"/>
      <c r="H193" s="537"/>
      <c r="I193" s="540"/>
      <c r="J193" s="540"/>
      <c r="K193" s="539"/>
      <c r="L193" s="539"/>
      <c r="M193" s="539"/>
      <c r="N193" s="539"/>
      <c r="O193" s="536"/>
      <c r="P193" s="536"/>
      <c r="Q193" s="536"/>
      <c r="R193" s="539"/>
      <c r="S193" s="539"/>
      <c r="T193" s="539"/>
      <c r="U193" s="539"/>
      <c r="V193" s="543"/>
      <c r="W193" s="539"/>
      <c r="X193" s="536"/>
      <c r="Y193" s="536"/>
      <c r="Z193" s="536"/>
    </row>
    <row r="194" ht="21.0" customHeight="1">
      <c r="A194" s="536"/>
      <c r="B194" s="537"/>
      <c r="C194" s="537"/>
      <c r="D194" s="537"/>
      <c r="E194" s="537"/>
      <c r="F194" s="545"/>
      <c r="G194" s="545"/>
      <c r="H194" s="537"/>
      <c r="I194" s="540"/>
      <c r="J194" s="540"/>
      <c r="K194" s="539"/>
      <c r="L194" s="539"/>
      <c r="M194" s="539"/>
      <c r="N194" s="539"/>
      <c r="O194" s="536"/>
      <c r="P194" s="536"/>
      <c r="Q194" s="536"/>
      <c r="R194" s="539"/>
      <c r="S194" s="539"/>
      <c r="T194" s="539"/>
      <c r="U194" s="539"/>
      <c r="V194" s="543"/>
      <c r="W194" s="539"/>
      <c r="X194" s="536"/>
      <c r="Y194" s="536"/>
      <c r="Z194" s="536"/>
    </row>
    <row r="195" ht="21.0" customHeight="1">
      <c r="A195" s="536"/>
      <c r="B195" s="537"/>
      <c r="C195" s="537"/>
      <c r="D195" s="537"/>
      <c r="E195" s="537"/>
      <c r="F195" s="545"/>
      <c r="G195" s="545"/>
      <c r="H195" s="537"/>
      <c r="I195" s="540"/>
      <c r="J195" s="540"/>
      <c r="K195" s="539"/>
      <c r="L195" s="539"/>
      <c r="M195" s="539"/>
      <c r="N195" s="539"/>
      <c r="O195" s="536"/>
      <c r="P195" s="536"/>
      <c r="Q195" s="536"/>
      <c r="R195" s="539"/>
      <c r="S195" s="539"/>
      <c r="T195" s="539"/>
      <c r="U195" s="539"/>
      <c r="V195" s="543"/>
      <c r="W195" s="539"/>
      <c r="X195" s="536"/>
      <c r="Y195" s="536"/>
      <c r="Z195" s="536"/>
    </row>
    <row r="196" ht="21.0" customHeight="1">
      <c r="A196" s="536"/>
      <c r="B196" s="537"/>
      <c r="C196" s="537"/>
      <c r="D196" s="537"/>
      <c r="E196" s="537"/>
      <c r="F196" s="545"/>
      <c r="G196" s="545"/>
      <c r="H196" s="537"/>
      <c r="I196" s="540"/>
      <c r="J196" s="540"/>
      <c r="K196" s="539"/>
      <c r="L196" s="539"/>
      <c r="M196" s="539"/>
      <c r="N196" s="539"/>
      <c r="O196" s="536"/>
      <c r="P196" s="536"/>
      <c r="Q196" s="536"/>
      <c r="R196" s="539"/>
      <c r="S196" s="539"/>
      <c r="T196" s="539"/>
      <c r="U196" s="539"/>
      <c r="V196" s="543"/>
      <c r="W196" s="539"/>
      <c r="X196" s="536"/>
      <c r="Y196" s="536"/>
      <c r="Z196" s="536"/>
    </row>
    <row r="197" ht="21.0" customHeight="1">
      <c r="A197" s="536"/>
      <c r="B197" s="537"/>
      <c r="C197" s="537"/>
      <c r="D197" s="537"/>
      <c r="E197" s="537"/>
      <c r="F197" s="545"/>
      <c r="G197" s="545"/>
      <c r="H197" s="537"/>
      <c r="I197" s="540"/>
      <c r="J197" s="540"/>
      <c r="K197" s="539"/>
      <c r="L197" s="539"/>
      <c r="M197" s="539"/>
      <c r="N197" s="539"/>
      <c r="O197" s="536"/>
      <c r="P197" s="536"/>
      <c r="Q197" s="536"/>
      <c r="R197" s="539"/>
      <c r="S197" s="539"/>
      <c r="T197" s="539"/>
      <c r="U197" s="539"/>
      <c r="V197" s="543"/>
      <c r="W197" s="539"/>
      <c r="X197" s="536"/>
      <c r="Y197" s="536"/>
      <c r="Z197" s="536"/>
    </row>
    <row r="198" ht="21.0" customHeight="1">
      <c r="A198" s="536"/>
      <c r="B198" s="537"/>
      <c r="C198" s="537"/>
      <c r="D198" s="537"/>
      <c r="E198" s="537"/>
      <c r="F198" s="545"/>
      <c r="G198" s="545"/>
      <c r="H198" s="537"/>
      <c r="I198" s="540"/>
      <c r="J198" s="540"/>
      <c r="K198" s="539"/>
      <c r="L198" s="539"/>
      <c r="M198" s="539"/>
      <c r="N198" s="539"/>
      <c r="O198" s="536"/>
      <c r="P198" s="536"/>
      <c r="Q198" s="536"/>
      <c r="R198" s="539"/>
      <c r="S198" s="539"/>
      <c r="T198" s="539"/>
      <c r="U198" s="539"/>
      <c r="V198" s="543"/>
      <c r="W198" s="539"/>
      <c r="X198" s="536"/>
      <c r="Y198" s="536"/>
      <c r="Z198" s="536"/>
    </row>
    <row r="199" ht="21.0" customHeight="1">
      <c r="A199" s="536"/>
      <c r="B199" s="537"/>
      <c r="C199" s="537"/>
      <c r="D199" s="537"/>
      <c r="E199" s="537"/>
      <c r="F199" s="545"/>
      <c r="G199" s="545"/>
      <c r="H199" s="537"/>
      <c r="I199" s="540"/>
      <c r="J199" s="540"/>
      <c r="K199" s="539"/>
      <c r="L199" s="539"/>
      <c r="M199" s="539"/>
      <c r="N199" s="539"/>
      <c r="O199" s="536"/>
      <c r="P199" s="536"/>
      <c r="Q199" s="536"/>
      <c r="R199" s="539"/>
      <c r="S199" s="539"/>
      <c r="T199" s="539"/>
      <c r="U199" s="539"/>
      <c r="V199" s="543"/>
      <c r="W199" s="539"/>
      <c r="X199" s="536"/>
      <c r="Y199" s="536"/>
      <c r="Z199" s="536"/>
    </row>
    <row r="200" ht="21.0" customHeight="1">
      <c r="A200" s="536"/>
      <c r="B200" s="537"/>
      <c r="C200" s="537"/>
      <c r="D200" s="537"/>
      <c r="E200" s="537"/>
      <c r="F200" s="545"/>
      <c r="G200" s="545"/>
      <c r="H200" s="537"/>
      <c r="I200" s="540"/>
      <c r="J200" s="540"/>
      <c r="K200" s="539"/>
      <c r="L200" s="539"/>
      <c r="M200" s="539"/>
      <c r="N200" s="539"/>
      <c r="O200" s="536"/>
      <c r="P200" s="536"/>
      <c r="Q200" s="536"/>
      <c r="R200" s="539"/>
      <c r="S200" s="539"/>
      <c r="T200" s="539"/>
      <c r="U200" s="539"/>
      <c r="V200" s="543"/>
      <c r="W200" s="539"/>
      <c r="X200" s="536"/>
      <c r="Y200" s="536"/>
      <c r="Z200" s="536"/>
    </row>
    <row r="201" ht="21.0" customHeight="1">
      <c r="A201" s="536"/>
      <c r="B201" s="537"/>
      <c r="C201" s="537"/>
      <c r="D201" s="537"/>
      <c r="E201" s="537"/>
      <c r="F201" s="545"/>
      <c r="G201" s="545"/>
      <c r="H201" s="537"/>
      <c r="I201" s="540"/>
      <c r="J201" s="540"/>
      <c r="K201" s="539"/>
      <c r="L201" s="539"/>
      <c r="M201" s="539"/>
      <c r="N201" s="539"/>
      <c r="O201" s="536"/>
      <c r="P201" s="536"/>
      <c r="Q201" s="536"/>
      <c r="R201" s="539"/>
      <c r="S201" s="539"/>
      <c r="T201" s="539"/>
      <c r="U201" s="539"/>
      <c r="V201" s="543"/>
      <c r="W201" s="539"/>
      <c r="X201" s="536"/>
      <c r="Y201" s="536"/>
      <c r="Z201" s="536"/>
    </row>
    <row r="202" ht="21.0" customHeight="1">
      <c r="A202" s="536"/>
      <c r="B202" s="537"/>
      <c r="C202" s="537"/>
      <c r="D202" s="537"/>
      <c r="E202" s="537"/>
      <c r="F202" s="545"/>
      <c r="G202" s="545"/>
      <c r="H202" s="537"/>
      <c r="I202" s="540"/>
      <c r="J202" s="540"/>
      <c r="K202" s="539"/>
      <c r="L202" s="539"/>
      <c r="M202" s="539"/>
      <c r="N202" s="539"/>
      <c r="O202" s="536"/>
      <c r="P202" s="536"/>
      <c r="Q202" s="536"/>
      <c r="R202" s="539"/>
      <c r="S202" s="539"/>
      <c r="T202" s="539"/>
      <c r="U202" s="539"/>
      <c r="V202" s="543"/>
      <c r="W202" s="539"/>
      <c r="X202" s="536"/>
      <c r="Y202" s="536"/>
      <c r="Z202" s="536"/>
    </row>
    <row r="203" ht="21.0" customHeight="1">
      <c r="A203" s="536"/>
      <c r="B203" s="537"/>
      <c r="C203" s="537"/>
      <c r="D203" s="537"/>
      <c r="E203" s="537"/>
      <c r="F203" s="545"/>
      <c r="G203" s="545"/>
      <c r="H203" s="537"/>
      <c r="I203" s="540"/>
      <c r="J203" s="540"/>
      <c r="K203" s="539"/>
      <c r="L203" s="539"/>
      <c r="M203" s="539"/>
      <c r="N203" s="539"/>
      <c r="O203" s="536"/>
      <c r="P203" s="536"/>
      <c r="Q203" s="536"/>
      <c r="R203" s="539"/>
      <c r="S203" s="539"/>
      <c r="T203" s="539"/>
      <c r="U203" s="539"/>
      <c r="V203" s="543"/>
      <c r="W203" s="539"/>
      <c r="X203" s="536"/>
      <c r="Y203" s="536"/>
      <c r="Z203" s="536"/>
    </row>
    <row r="204" ht="21.0" customHeight="1">
      <c r="A204" s="536"/>
      <c r="B204" s="537"/>
      <c r="C204" s="537"/>
      <c r="D204" s="537"/>
      <c r="E204" s="537"/>
      <c r="F204" s="545"/>
      <c r="G204" s="545"/>
      <c r="H204" s="537"/>
      <c r="I204" s="540"/>
      <c r="J204" s="540"/>
      <c r="K204" s="539"/>
      <c r="L204" s="539"/>
      <c r="M204" s="539"/>
      <c r="N204" s="539"/>
      <c r="O204" s="536"/>
      <c r="P204" s="536"/>
      <c r="Q204" s="536"/>
      <c r="R204" s="539"/>
      <c r="S204" s="539"/>
      <c r="T204" s="539"/>
      <c r="U204" s="539"/>
      <c r="V204" s="543"/>
      <c r="W204" s="539"/>
      <c r="X204" s="536"/>
      <c r="Y204" s="536"/>
      <c r="Z204" s="536"/>
    </row>
    <row r="205" ht="21.0" customHeight="1">
      <c r="A205" s="536"/>
      <c r="B205" s="537"/>
      <c r="C205" s="537"/>
      <c r="D205" s="537"/>
      <c r="E205" s="537"/>
      <c r="F205" s="545"/>
      <c r="G205" s="545"/>
      <c r="H205" s="537"/>
      <c r="I205" s="540"/>
      <c r="J205" s="540"/>
      <c r="K205" s="539"/>
      <c r="L205" s="539"/>
      <c r="M205" s="539"/>
      <c r="N205" s="539"/>
      <c r="O205" s="536"/>
      <c r="P205" s="536"/>
      <c r="Q205" s="536"/>
      <c r="R205" s="539"/>
      <c r="S205" s="539"/>
      <c r="T205" s="539"/>
      <c r="U205" s="539"/>
      <c r="V205" s="543"/>
      <c r="W205" s="539"/>
      <c r="X205" s="536"/>
      <c r="Y205" s="536"/>
      <c r="Z205" s="536"/>
    </row>
    <row r="206" ht="21.0" customHeight="1">
      <c r="A206" s="536"/>
      <c r="B206" s="537"/>
      <c r="C206" s="537"/>
      <c r="D206" s="537"/>
      <c r="E206" s="537"/>
      <c r="F206" s="545"/>
      <c r="G206" s="545"/>
      <c r="H206" s="537"/>
      <c r="I206" s="540"/>
      <c r="J206" s="540"/>
      <c r="K206" s="539"/>
      <c r="L206" s="539"/>
      <c r="M206" s="539"/>
      <c r="N206" s="539"/>
      <c r="O206" s="536"/>
      <c r="P206" s="536"/>
      <c r="Q206" s="536"/>
      <c r="R206" s="539"/>
      <c r="S206" s="539"/>
      <c r="T206" s="539"/>
      <c r="U206" s="539"/>
      <c r="V206" s="543"/>
      <c r="W206" s="539"/>
      <c r="X206" s="536"/>
      <c r="Y206" s="536"/>
      <c r="Z206" s="536"/>
    </row>
    <row r="207" ht="21.0" customHeight="1">
      <c r="A207" s="536"/>
      <c r="B207" s="537"/>
      <c r="C207" s="537"/>
      <c r="D207" s="537"/>
      <c r="E207" s="537"/>
      <c r="F207" s="545"/>
      <c r="G207" s="545"/>
      <c r="H207" s="537"/>
      <c r="I207" s="540"/>
      <c r="J207" s="540"/>
      <c r="K207" s="539"/>
      <c r="L207" s="539"/>
      <c r="M207" s="539"/>
      <c r="N207" s="539"/>
      <c r="O207" s="536"/>
      <c r="P207" s="536"/>
      <c r="Q207" s="536"/>
      <c r="R207" s="539"/>
      <c r="S207" s="539"/>
      <c r="T207" s="539"/>
      <c r="U207" s="539"/>
      <c r="V207" s="543"/>
      <c r="W207" s="539"/>
      <c r="X207" s="536"/>
      <c r="Y207" s="536"/>
      <c r="Z207" s="536"/>
    </row>
    <row r="208" ht="21.0" customHeight="1">
      <c r="A208" s="536"/>
      <c r="B208" s="537"/>
      <c r="C208" s="537"/>
      <c r="D208" s="537"/>
      <c r="E208" s="537"/>
      <c r="F208" s="545"/>
      <c r="G208" s="545"/>
      <c r="H208" s="537"/>
      <c r="I208" s="540"/>
      <c r="J208" s="540"/>
      <c r="K208" s="539"/>
      <c r="L208" s="539"/>
      <c r="M208" s="539"/>
      <c r="N208" s="539"/>
      <c r="O208" s="536"/>
      <c r="P208" s="536"/>
      <c r="Q208" s="536"/>
      <c r="R208" s="539"/>
      <c r="S208" s="539"/>
      <c r="T208" s="539"/>
      <c r="U208" s="539"/>
      <c r="V208" s="543"/>
      <c r="W208" s="539"/>
      <c r="X208" s="536"/>
      <c r="Y208" s="536"/>
      <c r="Z208" s="536"/>
    </row>
    <row r="209" ht="21.0" customHeight="1">
      <c r="A209" s="536"/>
      <c r="B209" s="537"/>
      <c r="C209" s="537"/>
      <c r="D209" s="537"/>
      <c r="E209" s="537"/>
      <c r="F209" s="545"/>
      <c r="G209" s="545"/>
      <c r="H209" s="537"/>
      <c r="I209" s="540"/>
      <c r="J209" s="540"/>
      <c r="K209" s="539"/>
      <c r="L209" s="539"/>
      <c r="M209" s="539"/>
      <c r="N209" s="539"/>
      <c r="O209" s="536"/>
      <c r="P209" s="536"/>
      <c r="Q209" s="536"/>
      <c r="R209" s="539"/>
      <c r="S209" s="539"/>
      <c r="T209" s="539"/>
      <c r="U209" s="539"/>
      <c r="V209" s="543"/>
      <c r="W209" s="539"/>
      <c r="X209" s="536"/>
      <c r="Y209" s="536"/>
      <c r="Z209" s="536"/>
    </row>
    <row r="210" ht="21.0" customHeight="1">
      <c r="A210" s="536"/>
      <c r="B210" s="537"/>
      <c r="C210" s="537"/>
      <c r="D210" s="537"/>
      <c r="E210" s="537"/>
      <c r="F210" s="545"/>
      <c r="G210" s="545"/>
      <c r="H210" s="537"/>
      <c r="I210" s="540"/>
      <c r="J210" s="540"/>
      <c r="K210" s="539"/>
      <c r="L210" s="539"/>
      <c r="M210" s="539"/>
      <c r="N210" s="539"/>
      <c r="O210" s="536"/>
      <c r="P210" s="536"/>
      <c r="Q210" s="536"/>
      <c r="R210" s="539"/>
      <c r="S210" s="539"/>
      <c r="T210" s="539"/>
      <c r="U210" s="539"/>
      <c r="V210" s="543"/>
      <c r="W210" s="539"/>
      <c r="X210" s="536"/>
      <c r="Y210" s="536"/>
      <c r="Z210" s="536"/>
    </row>
    <row r="211" ht="21.0" customHeight="1">
      <c r="A211" s="536"/>
      <c r="B211" s="537"/>
      <c r="C211" s="537"/>
      <c r="D211" s="537"/>
      <c r="E211" s="537"/>
      <c r="F211" s="545"/>
      <c r="G211" s="545"/>
      <c r="H211" s="537"/>
      <c r="I211" s="540"/>
      <c r="J211" s="540"/>
      <c r="K211" s="539"/>
      <c r="L211" s="539"/>
      <c r="M211" s="539"/>
      <c r="N211" s="539"/>
      <c r="O211" s="536"/>
      <c r="P211" s="536"/>
      <c r="Q211" s="536"/>
      <c r="R211" s="539"/>
      <c r="S211" s="539"/>
      <c r="T211" s="539"/>
      <c r="U211" s="539"/>
      <c r="V211" s="543"/>
      <c r="W211" s="539"/>
      <c r="X211" s="536"/>
      <c r="Y211" s="536"/>
      <c r="Z211" s="536"/>
    </row>
    <row r="212" ht="21.0" customHeight="1">
      <c r="A212" s="536"/>
      <c r="B212" s="537"/>
      <c r="C212" s="537"/>
      <c r="D212" s="537"/>
      <c r="E212" s="537"/>
      <c r="F212" s="545"/>
      <c r="G212" s="545"/>
      <c r="H212" s="537"/>
      <c r="I212" s="540"/>
      <c r="J212" s="540"/>
      <c r="K212" s="539"/>
      <c r="L212" s="539"/>
      <c r="M212" s="539"/>
      <c r="N212" s="539"/>
      <c r="O212" s="536"/>
      <c r="P212" s="536"/>
      <c r="Q212" s="536"/>
      <c r="R212" s="539"/>
      <c r="S212" s="539"/>
      <c r="T212" s="539"/>
      <c r="U212" s="539"/>
      <c r="V212" s="543"/>
      <c r="W212" s="539"/>
      <c r="X212" s="536"/>
      <c r="Y212" s="536"/>
      <c r="Z212" s="536"/>
    </row>
    <row r="213" ht="21.0" customHeight="1">
      <c r="A213" s="536"/>
      <c r="B213" s="537"/>
      <c r="C213" s="537"/>
      <c r="D213" s="537"/>
      <c r="E213" s="537"/>
      <c r="F213" s="545"/>
      <c r="G213" s="545"/>
      <c r="H213" s="537"/>
      <c r="I213" s="540"/>
      <c r="J213" s="540"/>
      <c r="K213" s="539"/>
      <c r="L213" s="539"/>
      <c r="M213" s="539"/>
      <c r="N213" s="539"/>
      <c r="O213" s="536"/>
      <c r="P213" s="536"/>
      <c r="Q213" s="536"/>
      <c r="R213" s="539"/>
      <c r="S213" s="539"/>
      <c r="T213" s="539"/>
      <c r="U213" s="539"/>
      <c r="V213" s="543"/>
      <c r="W213" s="539"/>
      <c r="X213" s="536"/>
      <c r="Y213" s="536"/>
      <c r="Z213" s="536"/>
    </row>
    <row r="214" ht="21.0" customHeight="1">
      <c r="A214" s="536"/>
      <c r="B214" s="537"/>
      <c r="C214" s="537"/>
      <c r="D214" s="537"/>
      <c r="E214" s="537"/>
      <c r="F214" s="545"/>
      <c r="G214" s="545"/>
      <c r="H214" s="537"/>
      <c r="I214" s="540"/>
      <c r="J214" s="540"/>
      <c r="K214" s="539"/>
      <c r="L214" s="539"/>
      <c r="M214" s="539"/>
      <c r="N214" s="539"/>
      <c r="O214" s="536"/>
      <c r="P214" s="536"/>
      <c r="Q214" s="536"/>
      <c r="R214" s="539"/>
      <c r="S214" s="539"/>
      <c r="T214" s="539"/>
      <c r="U214" s="539"/>
      <c r="V214" s="543"/>
      <c r="W214" s="539"/>
      <c r="X214" s="536"/>
      <c r="Y214" s="536"/>
      <c r="Z214" s="536"/>
    </row>
    <row r="215" ht="21.0" customHeight="1">
      <c r="A215" s="536"/>
      <c r="B215" s="537"/>
      <c r="C215" s="537"/>
      <c r="D215" s="537"/>
      <c r="E215" s="537"/>
      <c r="F215" s="545"/>
      <c r="G215" s="545"/>
      <c r="H215" s="537"/>
      <c r="I215" s="540"/>
      <c r="J215" s="540"/>
      <c r="K215" s="539"/>
      <c r="L215" s="539"/>
      <c r="M215" s="539"/>
      <c r="N215" s="539"/>
      <c r="O215" s="536"/>
      <c r="P215" s="536"/>
      <c r="Q215" s="536"/>
      <c r="R215" s="539"/>
      <c r="S215" s="539"/>
      <c r="T215" s="539"/>
      <c r="U215" s="539"/>
      <c r="V215" s="543"/>
      <c r="W215" s="539"/>
      <c r="X215" s="536"/>
      <c r="Y215" s="536"/>
      <c r="Z215" s="536"/>
    </row>
    <row r="216" ht="21.0" customHeight="1">
      <c r="A216" s="536"/>
      <c r="B216" s="537"/>
      <c r="C216" s="537"/>
      <c r="D216" s="537"/>
      <c r="E216" s="537"/>
      <c r="F216" s="545"/>
      <c r="G216" s="545"/>
      <c r="H216" s="537"/>
      <c r="I216" s="540"/>
      <c r="J216" s="540"/>
      <c r="K216" s="539"/>
      <c r="L216" s="539"/>
      <c r="M216" s="539"/>
      <c r="N216" s="539"/>
      <c r="O216" s="536"/>
      <c r="P216" s="536"/>
      <c r="Q216" s="536"/>
      <c r="R216" s="539"/>
      <c r="S216" s="539"/>
      <c r="T216" s="539"/>
      <c r="U216" s="539"/>
      <c r="V216" s="543"/>
      <c r="W216" s="539"/>
      <c r="X216" s="536"/>
      <c r="Y216" s="536"/>
      <c r="Z216" s="536"/>
    </row>
    <row r="217" ht="21.0" customHeight="1">
      <c r="A217" s="536"/>
      <c r="B217" s="537"/>
      <c r="C217" s="537"/>
      <c r="D217" s="537"/>
      <c r="E217" s="537"/>
      <c r="F217" s="545"/>
      <c r="G217" s="545"/>
      <c r="H217" s="537"/>
      <c r="I217" s="540"/>
      <c r="J217" s="540"/>
      <c r="K217" s="539"/>
      <c r="L217" s="539"/>
      <c r="M217" s="539"/>
      <c r="N217" s="539"/>
      <c r="O217" s="536"/>
      <c r="P217" s="536"/>
      <c r="Q217" s="536"/>
      <c r="R217" s="539"/>
      <c r="S217" s="539"/>
      <c r="T217" s="539"/>
      <c r="U217" s="539"/>
      <c r="V217" s="543"/>
      <c r="W217" s="539"/>
      <c r="X217" s="536"/>
      <c r="Y217" s="536"/>
      <c r="Z217" s="536"/>
    </row>
    <row r="218" ht="21.0" customHeight="1">
      <c r="A218" s="536"/>
      <c r="B218" s="537"/>
      <c r="C218" s="537"/>
      <c r="D218" s="537"/>
      <c r="E218" s="537"/>
      <c r="F218" s="545"/>
      <c r="G218" s="545"/>
      <c r="H218" s="537"/>
      <c r="I218" s="540"/>
      <c r="J218" s="540"/>
      <c r="K218" s="539"/>
      <c r="L218" s="539"/>
      <c r="M218" s="539"/>
      <c r="N218" s="539"/>
      <c r="O218" s="536"/>
      <c r="P218" s="536"/>
      <c r="Q218" s="536"/>
      <c r="R218" s="539"/>
      <c r="S218" s="539"/>
      <c r="T218" s="539"/>
      <c r="U218" s="539"/>
      <c r="V218" s="543"/>
      <c r="W218" s="539"/>
      <c r="X218" s="536"/>
      <c r="Y218" s="536"/>
      <c r="Z218" s="536"/>
    </row>
    <row r="219" ht="21.0" customHeight="1">
      <c r="A219" s="536"/>
      <c r="B219" s="537"/>
      <c r="C219" s="537"/>
      <c r="D219" s="537"/>
      <c r="E219" s="537"/>
      <c r="F219" s="545"/>
      <c r="G219" s="545"/>
      <c r="H219" s="537"/>
      <c r="I219" s="540"/>
      <c r="J219" s="540"/>
      <c r="K219" s="539"/>
      <c r="L219" s="539"/>
      <c r="M219" s="539"/>
      <c r="N219" s="539"/>
      <c r="O219" s="536"/>
      <c r="P219" s="536"/>
      <c r="Q219" s="536"/>
      <c r="R219" s="539"/>
      <c r="S219" s="539"/>
      <c r="T219" s="539"/>
      <c r="U219" s="539"/>
      <c r="V219" s="543"/>
      <c r="W219" s="539"/>
      <c r="X219" s="536"/>
      <c r="Y219" s="536"/>
      <c r="Z219" s="536"/>
    </row>
    <row r="220" ht="21.0" customHeight="1">
      <c r="A220" s="536"/>
      <c r="B220" s="537"/>
      <c r="C220" s="537"/>
      <c r="D220" s="537"/>
      <c r="E220" s="537"/>
      <c r="F220" s="545"/>
      <c r="G220" s="545"/>
      <c r="H220" s="537"/>
      <c r="I220" s="540"/>
      <c r="J220" s="540"/>
      <c r="K220" s="539"/>
      <c r="L220" s="539"/>
      <c r="M220" s="539"/>
      <c r="N220" s="539"/>
      <c r="O220" s="536"/>
      <c r="P220" s="536"/>
      <c r="Q220" s="536"/>
      <c r="R220" s="539"/>
      <c r="S220" s="539"/>
      <c r="T220" s="539"/>
      <c r="U220" s="539"/>
      <c r="V220" s="543"/>
      <c r="W220" s="539"/>
      <c r="X220" s="536"/>
      <c r="Y220" s="536"/>
      <c r="Z220" s="536"/>
    </row>
    <row r="221" ht="21.0" customHeight="1">
      <c r="A221" s="536"/>
      <c r="B221" s="537"/>
      <c r="C221" s="537"/>
      <c r="D221" s="537"/>
      <c r="E221" s="537"/>
      <c r="F221" s="545"/>
      <c r="G221" s="545"/>
      <c r="H221" s="537"/>
      <c r="I221" s="540"/>
      <c r="J221" s="540"/>
      <c r="K221" s="539"/>
      <c r="L221" s="539"/>
      <c r="M221" s="539"/>
      <c r="N221" s="539"/>
      <c r="O221" s="536"/>
      <c r="P221" s="536"/>
      <c r="Q221" s="536"/>
      <c r="R221" s="539"/>
      <c r="S221" s="539"/>
      <c r="T221" s="539"/>
      <c r="U221" s="539"/>
      <c r="V221" s="543"/>
      <c r="W221" s="539"/>
      <c r="X221" s="536"/>
      <c r="Y221" s="536"/>
      <c r="Z221" s="536"/>
    </row>
    <row r="222" ht="21.0" customHeight="1">
      <c r="A222" s="536"/>
      <c r="B222" s="537"/>
      <c r="C222" s="537"/>
      <c r="D222" s="537"/>
      <c r="E222" s="537"/>
      <c r="F222" s="545"/>
      <c r="G222" s="545"/>
      <c r="H222" s="537"/>
      <c r="I222" s="540"/>
      <c r="J222" s="540"/>
      <c r="K222" s="539"/>
      <c r="L222" s="539"/>
      <c r="M222" s="539"/>
      <c r="N222" s="539"/>
      <c r="O222" s="536"/>
      <c r="P222" s="536"/>
      <c r="Q222" s="536"/>
      <c r="R222" s="539"/>
      <c r="S222" s="539"/>
      <c r="T222" s="539"/>
      <c r="U222" s="539"/>
      <c r="V222" s="543"/>
      <c r="W222" s="539"/>
      <c r="X222" s="536"/>
      <c r="Y222" s="536"/>
      <c r="Z222" s="536"/>
    </row>
    <row r="223" ht="21.0" customHeight="1">
      <c r="A223" s="536"/>
      <c r="B223" s="537"/>
      <c r="C223" s="537"/>
      <c r="D223" s="537"/>
      <c r="E223" s="537"/>
      <c r="F223" s="545"/>
      <c r="G223" s="545"/>
      <c r="H223" s="537"/>
      <c r="I223" s="540"/>
      <c r="J223" s="540"/>
      <c r="K223" s="539"/>
      <c r="L223" s="539"/>
      <c r="M223" s="539"/>
      <c r="N223" s="539"/>
      <c r="O223" s="536"/>
      <c r="P223" s="536"/>
      <c r="Q223" s="536"/>
      <c r="R223" s="539"/>
      <c r="S223" s="539"/>
      <c r="T223" s="539"/>
      <c r="U223" s="539"/>
      <c r="V223" s="543"/>
      <c r="W223" s="539"/>
      <c r="X223" s="536"/>
      <c r="Y223" s="536"/>
      <c r="Z223" s="536"/>
    </row>
    <row r="224" ht="21.0" customHeight="1">
      <c r="A224" s="536"/>
      <c r="B224" s="537"/>
      <c r="C224" s="537"/>
      <c r="D224" s="537"/>
      <c r="E224" s="537"/>
      <c r="F224" s="545"/>
      <c r="G224" s="545"/>
      <c r="H224" s="537"/>
      <c r="I224" s="540"/>
      <c r="J224" s="540"/>
      <c r="K224" s="539"/>
      <c r="L224" s="539"/>
      <c r="M224" s="539"/>
      <c r="N224" s="539"/>
      <c r="O224" s="536"/>
      <c r="P224" s="536"/>
      <c r="Q224" s="536"/>
      <c r="R224" s="539"/>
      <c r="S224" s="539"/>
      <c r="T224" s="539"/>
      <c r="U224" s="539"/>
      <c r="V224" s="543"/>
      <c r="W224" s="539"/>
      <c r="X224" s="536"/>
      <c r="Y224" s="536"/>
      <c r="Z224" s="536"/>
    </row>
    <row r="225" ht="21.0" customHeight="1">
      <c r="A225" s="536"/>
      <c r="B225" s="537"/>
      <c r="C225" s="537"/>
      <c r="D225" s="537"/>
      <c r="E225" s="537"/>
      <c r="F225" s="545"/>
      <c r="G225" s="545"/>
      <c r="H225" s="537"/>
      <c r="I225" s="540"/>
      <c r="J225" s="540"/>
      <c r="K225" s="539"/>
      <c r="L225" s="539"/>
      <c r="M225" s="539"/>
      <c r="N225" s="539"/>
      <c r="O225" s="536"/>
      <c r="P225" s="536"/>
      <c r="Q225" s="536"/>
      <c r="R225" s="539"/>
      <c r="S225" s="539"/>
      <c r="T225" s="539"/>
      <c r="U225" s="539"/>
      <c r="V225" s="543"/>
      <c r="W225" s="539"/>
      <c r="X225" s="536"/>
      <c r="Y225" s="536"/>
      <c r="Z225" s="536"/>
    </row>
    <row r="226" ht="21.0" customHeight="1">
      <c r="A226" s="536"/>
      <c r="B226" s="537"/>
      <c r="C226" s="537"/>
      <c r="D226" s="537"/>
      <c r="E226" s="537"/>
      <c r="F226" s="545"/>
      <c r="G226" s="545"/>
      <c r="H226" s="537"/>
      <c r="I226" s="540"/>
      <c r="J226" s="540"/>
      <c r="K226" s="539"/>
      <c r="L226" s="539"/>
      <c r="M226" s="539"/>
      <c r="N226" s="539"/>
      <c r="O226" s="536"/>
      <c r="P226" s="536"/>
      <c r="Q226" s="536"/>
      <c r="R226" s="539"/>
      <c r="S226" s="539"/>
      <c r="T226" s="539"/>
      <c r="U226" s="539"/>
      <c r="V226" s="543"/>
      <c r="W226" s="539"/>
      <c r="X226" s="536"/>
      <c r="Y226" s="536"/>
      <c r="Z226" s="536"/>
    </row>
    <row r="227" ht="21.0" customHeight="1">
      <c r="A227" s="536"/>
      <c r="B227" s="537"/>
      <c r="C227" s="537"/>
      <c r="D227" s="537"/>
      <c r="E227" s="537"/>
      <c r="F227" s="545"/>
      <c r="G227" s="545"/>
      <c r="H227" s="537"/>
      <c r="I227" s="540"/>
      <c r="J227" s="540"/>
      <c r="K227" s="539"/>
      <c r="L227" s="539"/>
      <c r="M227" s="539"/>
      <c r="N227" s="539"/>
      <c r="O227" s="536"/>
      <c r="P227" s="536"/>
      <c r="Q227" s="536"/>
      <c r="R227" s="539"/>
      <c r="S227" s="539"/>
      <c r="T227" s="539"/>
      <c r="U227" s="539"/>
      <c r="V227" s="543"/>
      <c r="W227" s="539"/>
      <c r="X227" s="536"/>
      <c r="Y227" s="536"/>
      <c r="Z227" s="536"/>
    </row>
    <row r="228" ht="21.0" customHeight="1">
      <c r="A228" s="536"/>
      <c r="B228" s="537"/>
      <c r="C228" s="537"/>
      <c r="D228" s="537"/>
      <c r="E228" s="537"/>
      <c r="F228" s="545"/>
      <c r="G228" s="545"/>
      <c r="H228" s="537"/>
      <c r="I228" s="540"/>
      <c r="J228" s="540"/>
      <c r="K228" s="539"/>
      <c r="L228" s="539"/>
      <c r="M228" s="539"/>
      <c r="N228" s="539"/>
      <c r="O228" s="536"/>
      <c r="P228" s="536"/>
      <c r="Q228" s="536"/>
      <c r="R228" s="539"/>
      <c r="S228" s="539"/>
      <c r="T228" s="539"/>
      <c r="U228" s="539"/>
      <c r="V228" s="543"/>
      <c r="W228" s="539"/>
      <c r="X228" s="536"/>
      <c r="Y228" s="536"/>
      <c r="Z228" s="536"/>
    </row>
    <row r="229" ht="21.0" customHeight="1">
      <c r="A229" s="536"/>
      <c r="B229" s="537"/>
      <c r="C229" s="537"/>
      <c r="D229" s="537"/>
      <c r="E229" s="537"/>
      <c r="F229" s="545"/>
      <c r="G229" s="545"/>
      <c r="H229" s="537"/>
      <c r="I229" s="540"/>
      <c r="J229" s="540"/>
      <c r="K229" s="539"/>
      <c r="L229" s="539"/>
      <c r="M229" s="539"/>
      <c r="N229" s="539"/>
      <c r="O229" s="536"/>
      <c r="P229" s="536"/>
      <c r="Q229" s="536"/>
      <c r="R229" s="539"/>
      <c r="S229" s="539"/>
      <c r="T229" s="539"/>
      <c r="U229" s="539"/>
      <c r="V229" s="543"/>
      <c r="W229" s="539"/>
      <c r="X229" s="536"/>
      <c r="Y229" s="536"/>
      <c r="Z229" s="536"/>
    </row>
    <row r="230" ht="21.0" customHeight="1">
      <c r="A230" s="536"/>
      <c r="B230" s="537"/>
      <c r="C230" s="537"/>
      <c r="D230" s="537"/>
      <c r="E230" s="537"/>
      <c r="F230" s="545"/>
      <c r="G230" s="545"/>
      <c r="H230" s="537"/>
      <c r="I230" s="540"/>
      <c r="J230" s="540"/>
      <c r="K230" s="539"/>
      <c r="L230" s="539"/>
      <c r="M230" s="539"/>
      <c r="N230" s="539"/>
      <c r="O230" s="536"/>
      <c r="P230" s="536"/>
      <c r="Q230" s="536"/>
      <c r="R230" s="539"/>
      <c r="S230" s="539"/>
      <c r="T230" s="539"/>
      <c r="U230" s="539"/>
      <c r="V230" s="543"/>
      <c r="W230" s="539"/>
      <c r="X230" s="536"/>
      <c r="Y230" s="536"/>
      <c r="Z230" s="536"/>
    </row>
    <row r="231" ht="21.0" customHeight="1">
      <c r="A231" s="536"/>
      <c r="B231" s="537"/>
      <c r="C231" s="537"/>
      <c r="D231" s="537"/>
      <c r="E231" s="537"/>
      <c r="F231" s="545"/>
      <c r="G231" s="545"/>
      <c r="H231" s="537"/>
      <c r="I231" s="540"/>
      <c r="J231" s="540"/>
      <c r="K231" s="539"/>
      <c r="L231" s="539"/>
      <c r="M231" s="539"/>
      <c r="N231" s="539"/>
      <c r="O231" s="536"/>
      <c r="P231" s="536"/>
      <c r="Q231" s="536"/>
      <c r="R231" s="539"/>
      <c r="S231" s="539"/>
      <c r="T231" s="539"/>
      <c r="U231" s="539"/>
      <c r="V231" s="543"/>
      <c r="W231" s="539"/>
      <c r="X231" s="536"/>
      <c r="Y231" s="536"/>
      <c r="Z231" s="536"/>
    </row>
    <row r="232" ht="21.0" customHeight="1">
      <c r="A232" s="536"/>
      <c r="B232" s="537"/>
      <c r="C232" s="537"/>
      <c r="D232" s="537"/>
      <c r="E232" s="537"/>
      <c r="F232" s="545"/>
      <c r="G232" s="545"/>
      <c r="H232" s="537"/>
      <c r="I232" s="540"/>
      <c r="J232" s="540"/>
      <c r="K232" s="539"/>
      <c r="L232" s="539"/>
      <c r="M232" s="539"/>
      <c r="N232" s="539"/>
      <c r="O232" s="536"/>
      <c r="P232" s="536"/>
      <c r="Q232" s="536"/>
      <c r="R232" s="539"/>
      <c r="S232" s="539"/>
      <c r="T232" s="539"/>
      <c r="U232" s="539"/>
      <c r="V232" s="543"/>
      <c r="W232" s="539"/>
      <c r="X232" s="536"/>
      <c r="Y232" s="536"/>
      <c r="Z232" s="536"/>
    </row>
    <row r="233" ht="21.0" customHeight="1">
      <c r="A233" s="536"/>
      <c r="B233" s="537"/>
      <c r="C233" s="537"/>
      <c r="D233" s="537"/>
      <c r="E233" s="537"/>
      <c r="F233" s="545"/>
      <c r="G233" s="545"/>
      <c r="H233" s="537"/>
      <c r="I233" s="540"/>
      <c r="J233" s="540"/>
      <c r="K233" s="539"/>
      <c r="L233" s="539"/>
      <c r="M233" s="539"/>
      <c r="N233" s="539"/>
      <c r="O233" s="536"/>
      <c r="P233" s="536"/>
      <c r="Q233" s="536"/>
      <c r="R233" s="539"/>
      <c r="S233" s="539"/>
      <c r="T233" s="539"/>
      <c r="U233" s="539"/>
      <c r="V233" s="543"/>
      <c r="W233" s="539"/>
      <c r="X233" s="536"/>
      <c r="Y233" s="536"/>
      <c r="Z233" s="536"/>
    </row>
    <row r="234" ht="21.0" customHeight="1">
      <c r="A234" s="536"/>
      <c r="B234" s="537"/>
      <c r="C234" s="562"/>
      <c r="D234" s="537"/>
      <c r="E234" s="562"/>
      <c r="F234" s="563"/>
      <c r="G234" s="563"/>
      <c r="H234" s="562"/>
      <c r="I234" s="540"/>
      <c r="J234" s="540"/>
      <c r="K234" s="539"/>
      <c r="L234" s="539"/>
      <c r="M234" s="539"/>
      <c r="N234" s="539"/>
      <c r="O234" s="536"/>
      <c r="P234" s="536"/>
      <c r="Q234" s="536"/>
      <c r="R234" s="539"/>
      <c r="S234" s="539"/>
      <c r="T234" s="539"/>
      <c r="U234" s="539"/>
      <c r="V234" s="543"/>
      <c r="W234" s="539"/>
      <c r="X234" s="536"/>
      <c r="Y234" s="536"/>
      <c r="Z234" s="536"/>
    </row>
    <row r="235" ht="21.0" customHeight="1">
      <c r="A235" s="536"/>
      <c r="B235" s="562"/>
      <c r="C235" s="562"/>
      <c r="D235" s="562"/>
      <c r="E235" s="562"/>
      <c r="F235" s="563"/>
      <c r="G235" s="563"/>
      <c r="H235" s="562"/>
      <c r="I235" s="540"/>
      <c r="J235" s="540"/>
      <c r="K235" s="539"/>
      <c r="L235" s="539"/>
      <c r="M235" s="539"/>
      <c r="N235" s="539"/>
      <c r="O235" s="536"/>
      <c r="P235" s="536"/>
      <c r="Q235" s="536"/>
      <c r="R235" s="539"/>
      <c r="S235" s="539"/>
      <c r="T235" s="539"/>
      <c r="U235" s="539"/>
      <c r="V235" s="543"/>
      <c r="W235" s="539"/>
      <c r="X235" s="536"/>
      <c r="Y235" s="536"/>
      <c r="Z235" s="536"/>
    </row>
    <row r="236" ht="21.0" customHeight="1">
      <c r="A236" s="536"/>
      <c r="B236" s="562"/>
      <c r="C236" s="562"/>
      <c r="D236" s="562"/>
      <c r="E236" s="562"/>
      <c r="F236" s="563"/>
      <c r="G236" s="563"/>
      <c r="H236" s="562"/>
      <c r="I236" s="540"/>
      <c r="J236" s="540"/>
      <c r="K236" s="539"/>
      <c r="L236" s="539"/>
      <c r="M236" s="539"/>
      <c r="N236" s="539"/>
      <c r="O236" s="536"/>
      <c r="P236" s="536"/>
      <c r="Q236" s="536"/>
      <c r="R236" s="539"/>
      <c r="S236" s="539"/>
      <c r="T236" s="539"/>
      <c r="U236" s="539"/>
      <c r="V236" s="543"/>
      <c r="W236" s="539"/>
      <c r="X236" s="536"/>
      <c r="Y236" s="536"/>
      <c r="Z236" s="536"/>
    </row>
    <row r="237" ht="21.0" customHeight="1">
      <c r="A237" s="536"/>
      <c r="B237" s="562"/>
      <c r="C237" s="562"/>
      <c r="D237" s="562"/>
      <c r="E237" s="562"/>
      <c r="F237" s="563"/>
      <c r="G237" s="563"/>
      <c r="H237" s="562"/>
      <c r="I237" s="540"/>
      <c r="J237" s="540"/>
      <c r="K237" s="539"/>
      <c r="L237" s="539"/>
      <c r="M237" s="539"/>
      <c r="N237" s="539"/>
      <c r="O237" s="536"/>
      <c r="P237" s="536"/>
      <c r="Q237" s="536"/>
      <c r="R237" s="539"/>
      <c r="S237" s="539"/>
      <c r="T237" s="539"/>
      <c r="U237" s="539"/>
      <c r="V237" s="543"/>
      <c r="W237" s="539"/>
      <c r="X237" s="536"/>
      <c r="Y237" s="536"/>
      <c r="Z237" s="536"/>
    </row>
    <row r="238" ht="21.0" customHeight="1">
      <c r="A238" s="536"/>
      <c r="B238" s="562"/>
      <c r="C238" s="562"/>
      <c r="D238" s="562"/>
      <c r="E238" s="562"/>
      <c r="F238" s="563"/>
      <c r="G238" s="563"/>
      <c r="H238" s="562"/>
      <c r="I238" s="540"/>
      <c r="J238" s="540"/>
      <c r="K238" s="539"/>
      <c r="L238" s="539"/>
      <c r="M238" s="539"/>
      <c r="N238" s="539"/>
      <c r="O238" s="536"/>
      <c r="P238" s="536"/>
      <c r="Q238" s="536"/>
      <c r="R238" s="539"/>
      <c r="S238" s="539"/>
      <c r="T238" s="539"/>
      <c r="U238" s="539"/>
      <c r="V238" s="543"/>
      <c r="W238" s="539"/>
      <c r="X238" s="536"/>
      <c r="Y238" s="536"/>
      <c r="Z238" s="536"/>
    </row>
    <row r="239" ht="21.0" customHeight="1">
      <c r="A239" s="536"/>
      <c r="B239" s="562"/>
      <c r="C239" s="562"/>
      <c r="D239" s="562"/>
      <c r="E239" s="562"/>
      <c r="F239" s="563"/>
      <c r="G239" s="563"/>
      <c r="H239" s="562"/>
      <c r="I239" s="540"/>
      <c r="J239" s="540"/>
      <c r="K239" s="539"/>
      <c r="L239" s="539"/>
      <c r="M239" s="539"/>
      <c r="N239" s="539"/>
      <c r="O239" s="536"/>
      <c r="P239" s="536"/>
      <c r="Q239" s="536"/>
      <c r="R239" s="539"/>
      <c r="S239" s="539"/>
      <c r="T239" s="539"/>
      <c r="U239" s="539"/>
      <c r="V239" s="543"/>
      <c r="W239" s="539"/>
      <c r="X239" s="536"/>
      <c r="Y239" s="536"/>
      <c r="Z239" s="536"/>
    </row>
    <row r="240" ht="21.0" customHeight="1">
      <c r="A240" s="536"/>
      <c r="B240" s="562"/>
      <c r="C240" s="562"/>
      <c r="D240" s="562"/>
      <c r="E240" s="562"/>
      <c r="F240" s="563"/>
      <c r="G240" s="563"/>
      <c r="H240" s="562"/>
      <c r="I240" s="540"/>
      <c r="J240" s="540"/>
      <c r="K240" s="539"/>
      <c r="L240" s="539"/>
      <c r="M240" s="539"/>
      <c r="N240" s="539"/>
      <c r="O240" s="536"/>
      <c r="P240" s="536"/>
      <c r="Q240" s="536"/>
      <c r="R240" s="539"/>
      <c r="S240" s="539"/>
      <c r="T240" s="539"/>
      <c r="U240" s="539"/>
      <c r="V240" s="543"/>
      <c r="W240" s="539"/>
      <c r="X240" s="536"/>
      <c r="Y240" s="536"/>
      <c r="Z240" s="536"/>
    </row>
    <row r="241" ht="21.0" customHeight="1">
      <c r="A241" s="536"/>
      <c r="B241" s="562"/>
      <c r="C241" s="562"/>
      <c r="D241" s="562"/>
      <c r="E241" s="562"/>
      <c r="F241" s="563"/>
      <c r="G241" s="563"/>
      <c r="H241" s="562"/>
      <c r="I241" s="540"/>
      <c r="J241" s="540"/>
      <c r="K241" s="539"/>
      <c r="L241" s="539"/>
      <c r="M241" s="539"/>
      <c r="N241" s="539"/>
      <c r="O241" s="536"/>
      <c r="P241" s="536"/>
      <c r="Q241" s="536"/>
      <c r="R241" s="539"/>
      <c r="S241" s="539"/>
      <c r="T241" s="539"/>
      <c r="U241" s="539"/>
      <c r="V241" s="543"/>
      <c r="W241" s="539"/>
      <c r="X241" s="536"/>
      <c r="Y241" s="536"/>
      <c r="Z241" s="536"/>
    </row>
    <row r="242" ht="21.0" customHeight="1">
      <c r="A242" s="536"/>
      <c r="B242" s="562"/>
      <c r="C242" s="562"/>
      <c r="D242" s="562"/>
      <c r="E242" s="562"/>
      <c r="F242" s="563"/>
      <c r="G242" s="563"/>
      <c r="H242" s="562"/>
      <c r="I242" s="540"/>
      <c r="J242" s="540"/>
      <c r="K242" s="539"/>
      <c r="L242" s="539"/>
      <c r="M242" s="539"/>
      <c r="N242" s="539"/>
      <c r="O242" s="536"/>
      <c r="P242" s="536"/>
      <c r="Q242" s="536"/>
      <c r="R242" s="539"/>
      <c r="S242" s="539"/>
      <c r="T242" s="539"/>
      <c r="U242" s="539"/>
      <c r="V242" s="543"/>
      <c r="W242" s="539"/>
      <c r="X242" s="536"/>
      <c r="Y242" s="536"/>
      <c r="Z242" s="536"/>
    </row>
    <row r="243" ht="21.0" customHeight="1">
      <c r="A243" s="536"/>
      <c r="B243" s="562"/>
      <c r="C243" s="562"/>
      <c r="D243" s="562"/>
      <c r="E243" s="562"/>
      <c r="F243" s="563"/>
      <c r="G243" s="563"/>
      <c r="H243" s="562"/>
      <c r="I243" s="540"/>
      <c r="J243" s="540"/>
      <c r="K243" s="539"/>
      <c r="L243" s="539"/>
      <c r="M243" s="539"/>
      <c r="N243" s="539"/>
      <c r="O243" s="536"/>
      <c r="P243" s="536"/>
      <c r="Q243" s="536"/>
      <c r="R243" s="539"/>
      <c r="S243" s="539"/>
      <c r="T243" s="539"/>
      <c r="U243" s="539"/>
      <c r="V243" s="543"/>
      <c r="W243" s="539"/>
      <c r="X243" s="536"/>
      <c r="Y243" s="536"/>
      <c r="Z243" s="536"/>
    </row>
    <row r="244" ht="21.0" customHeight="1">
      <c r="A244" s="536"/>
      <c r="B244" s="562"/>
      <c r="C244" s="562"/>
      <c r="D244" s="562"/>
      <c r="E244" s="562"/>
      <c r="F244" s="563"/>
      <c r="G244" s="563"/>
      <c r="H244" s="562"/>
      <c r="I244" s="540"/>
      <c r="J244" s="540"/>
      <c r="K244" s="539"/>
      <c r="L244" s="539"/>
      <c r="M244" s="539"/>
      <c r="N244" s="539"/>
      <c r="O244" s="536"/>
      <c r="P244" s="536"/>
      <c r="Q244" s="536"/>
      <c r="R244" s="539"/>
      <c r="S244" s="539"/>
      <c r="T244" s="539"/>
      <c r="U244" s="539"/>
      <c r="V244" s="543"/>
      <c r="W244" s="539"/>
      <c r="X244" s="536"/>
      <c r="Y244" s="536"/>
      <c r="Z244" s="536"/>
    </row>
    <row r="245" ht="21.0" customHeight="1">
      <c r="A245" s="536"/>
      <c r="B245" s="562"/>
      <c r="C245" s="562"/>
      <c r="D245" s="562"/>
      <c r="E245" s="562"/>
      <c r="F245" s="563"/>
      <c r="G245" s="563"/>
      <c r="H245" s="562"/>
      <c r="I245" s="540"/>
      <c r="J245" s="540"/>
      <c r="K245" s="539"/>
      <c r="L245" s="539"/>
      <c r="M245" s="539"/>
      <c r="N245" s="539"/>
      <c r="O245" s="536"/>
      <c r="P245" s="536"/>
      <c r="Q245" s="536"/>
      <c r="R245" s="539"/>
      <c r="S245" s="539"/>
      <c r="T245" s="539"/>
      <c r="U245" s="539"/>
      <c r="V245" s="543"/>
      <c r="W245" s="539"/>
      <c r="X245" s="536"/>
      <c r="Y245" s="536"/>
      <c r="Z245" s="536"/>
    </row>
    <row r="246" ht="21.0" customHeight="1">
      <c r="A246" s="536"/>
      <c r="B246" s="562"/>
      <c r="C246" s="562"/>
      <c r="D246" s="562"/>
      <c r="E246" s="562"/>
      <c r="F246" s="563"/>
      <c r="G246" s="563"/>
      <c r="H246" s="562"/>
      <c r="I246" s="540"/>
      <c r="J246" s="540"/>
      <c r="K246" s="539"/>
      <c r="L246" s="539"/>
      <c r="M246" s="539"/>
      <c r="N246" s="539"/>
      <c r="O246" s="536"/>
      <c r="P246" s="536"/>
      <c r="Q246" s="536"/>
      <c r="R246" s="539"/>
      <c r="S246" s="539"/>
      <c r="T246" s="539"/>
      <c r="U246" s="539"/>
      <c r="V246" s="543"/>
      <c r="W246" s="539"/>
      <c r="X246" s="536"/>
      <c r="Y246" s="536"/>
      <c r="Z246" s="536"/>
    </row>
    <row r="247" ht="21.0" customHeight="1">
      <c r="A247" s="536"/>
      <c r="B247" s="562"/>
      <c r="C247" s="562"/>
      <c r="D247" s="562"/>
      <c r="E247" s="562"/>
      <c r="F247" s="563"/>
      <c r="G247" s="563"/>
      <c r="H247" s="562"/>
      <c r="I247" s="540"/>
      <c r="J247" s="540"/>
      <c r="K247" s="539"/>
      <c r="L247" s="539"/>
      <c r="M247" s="539"/>
      <c r="N247" s="539"/>
      <c r="O247" s="536"/>
      <c r="P247" s="536"/>
      <c r="Q247" s="536"/>
      <c r="R247" s="539"/>
      <c r="S247" s="539"/>
      <c r="T247" s="539"/>
      <c r="U247" s="539"/>
      <c r="V247" s="543"/>
      <c r="W247" s="539"/>
      <c r="X247" s="536"/>
      <c r="Y247" s="536"/>
      <c r="Z247" s="536"/>
    </row>
    <row r="248" ht="21.0" customHeight="1">
      <c r="A248" s="536"/>
      <c r="B248" s="562"/>
      <c r="C248" s="562"/>
      <c r="D248" s="562"/>
      <c r="E248" s="562"/>
      <c r="F248" s="563"/>
      <c r="G248" s="563"/>
      <c r="H248" s="562"/>
      <c r="I248" s="540"/>
      <c r="J248" s="540"/>
      <c r="K248" s="539"/>
      <c r="L248" s="539"/>
      <c r="M248" s="539"/>
      <c r="N248" s="539"/>
      <c r="O248" s="536"/>
      <c r="P248" s="536"/>
      <c r="Q248" s="536"/>
      <c r="R248" s="539"/>
      <c r="S248" s="539"/>
      <c r="T248" s="539"/>
      <c r="U248" s="539"/>
      <c r="V248" s="543"/>
      <c r="W248" s="539"/>
      <c r="X248" s="536"/>
      <c r="Y248" s="536"/>
      <c r="Z248" s="536"/>
    </row>
    <row r="249" ht="21.0" customHeight="1">
      <c r="A249" s="536"/>
      <c r="B249" s="562"/>
      <c r="C249" s="562"/>
      <c r="D249" s="562"/>
      <c r="E249" s="562"/>
      <c r="F249" s="563"/>
      <c r="G249" s="563"/>
      <c r="H249" s="562"/>
      <c r="I249" s="540"/>
      <c r="J249" s="540"/>
      <c r="K249" s="539"/>
      <c r="L249" s="539"/>
      <c r="M249" s="539"/>
      <c r="N249" s="539"/>
      <c r="O249" s="536"/>
      <c r="P249" s="536"/>
      <c r="Q249" s="536"/>
      <c r="R249" s="539"/>
      <c r="S249" s="539"/>
      <c r="T249" s="539"/>
      <c r="U249" s="539"/>
      <c r="V249" s="543"/>
      <c r="W249" s="539"/>
      <c r="X249" s="536"/>
      <c r="Y249" s="536"/>
      <c r="Z249" s="536"/>
    </row>
    <row r="250" ht="21.0" customHeight="1">
      <c r="A250" s="536"/>
      <c r="B250" s="562"/>
      <c r="C250" s="562"/>
      <c r="D250" s="562"/>
      <c r="E250" s="562"/>
      <c r="F250" s="563"/>
      <c r="G250" s="563"/>
      <c r="H250" s="562"/>
      <c r="I250" s="540"/>
      <c r="J250" s="540"/>
      <c r="K250" s="539"/>
      <c r="L250" s="539"/>
      <c r="M250" s="539"/>
      <c r="N250" s="539"/>
      <c r="O250" s="536"/>
      <c r="P250" s="536"/>
      <c r="Q250" s="536"/>
      <c r="R250" s="539"/>
      <c r="S250" s="539"/>
      <c r="T250" s="539"/>
      <c r="U250" s="539"/>
      <c r="V250" s="543"/>
      <c r="W250" s="539"/>
      <c r="X250" s="536"/>
      <c r="Y250" s="536"/>
      <c r="Z250" s="536"/>
    </row>
    <row r="251" ht="21.0" customHeight="1">
      <c r="A251" s="536"/>
      <c r="B251" s="562"/>
      <c r="C251" s="562"/>
      <c r="D251" s="562"/>
      <c r="E251" s="562"/>
      <c r="F251" s="563"/>
      <c r="G251" s="563"/>
      <c r="H251" s="562"/>
      <c r="I251" s="540"/>
      <c r="J251" s="540"/>
      <c r="K251" s="539"/>
      <c r="L251" s="539"/>
      <c r="M251" s="539"/>
      <c r="N251" s="539"/>
      <c r="O251" s="536"/>
      <c r="P251" s="536"/>
      <c r="Q251" s="536"/>
      <c r="R251" s="539"/>
      <c r="S251" s="539"/>
      <c r="T251" s="539"/>
      <c r="U251" s="539"/>
      <c r="V251" s="543"/>
      <c r="W251" s="539"/>
      <c r="X251" s="536"/>
      <c r="Y251" s="536"/>
      <c r="Z251" s="536"/>
    </row>
    <row r="252" ht="21.0" customHeight="1">
      <c r="A252" s="536"/>
      <c r="B252" s="562"/>
      <c r="C252" s="562"/>
      <c r="D252" s="562"/>
      <c r="E252" s="562"/>
      <c r="F252" s="563"/>
      <c r="G252" s="563"/>
      <c r="H252" s="562"/>
      <c r="I252" s="540"/>
      <c r="J252" s="540"/>
      <c r="K252" s="539"/>
      <c r="L252" s="539"/>
      <c r="M252" s="539"/>
      <c r="N252" s="539"/>
      <c r="O252" s="536"/>
      <c r="P252" s="536"/>
      <c r="Q252" s="536"/>
      <c r="R252" s="539"/>
      <c r="S252" s="539"/>
      <c r="T252" s="539"/>
      <c r="U252" s="539"/>
      <c r="V252" s="543"/>
      <c r="W252" s="539"/>
      <c r="X252" s="536"/>
      <c r="Y252" s="536"/>
      <c r="Z252" s="536"/>
    </row>
    <row r="253" ht="21.0" customHeight="1">
      <c r="A253" s="536"/>
      <c r="B253" s="564"/>
      <c r="C253" s="564"/>
      <c r="D253" s="564"/>
      <c r="E253" s="564"/>
      <c r="F253" s="565"/>
      <c r="G253" s="565"/>
      <c r="H253" s="564"/>
      <c r="I253" s="566"/>
      <c r="J253" s="566"/>
      <c r="K253" s="539"/>
      <c r="L253" s="539"/>
      <c r="M253" s="539"/>
      <c r="N253" s="539"/>
      <c r="O253" s="536"/>
      <c r="P253" s="536"/>
      <c r="Q253" s="536"/>
      <c r="R253" s="539"/>
      <c r="S253" s="539"/>
      <c r="T253" s="539"/>
      <c r="U253" s="539"/>
      <c r="V253" s="543"/>
      <c r="W253" s="539"/>
      <c r="X253" s="536"/>
      <c r="Y253" s="536"/>
      <c r="Z253" s="536"/>
    </row>
    <row r="254" ht="21.0" customHeight="1">
      <c r="A254" s="536"/>
      <c r="B254" s="564"/>
      <c r="C254" s="564"/>
      <c r="D254" s="564"/>
      <c r="E254" s="564"/>
      <c r="F254" s="565"/>
      <c r="G254" s="565"/>
      <c r="H254" s="564"/>
      <c r="I254" s="566"/>
      <c r="J254" s="566"/>
      <c r="K254" s="539"/>
      <c r="L254" s="539"/>
      <c r="M254" s="539"/>
      <c r="N254" s="539"/>
      <c r="O254" s="536"/>
      <c r="P254" s="536"/>
      <c r="Q254" s="536"/>
      <c r="R254" s="539"/>
      <c r="S254" s="539"/>
      <c r="T254" s="539"/>
      <c r="U254" s="539"/>
      <c r="V254" s="539"/>
      <c r="W254" s="539"/>
      <c r="X254" s="536"/>
      <c r="Y254" s="536"/>
      <c r="Z254" s="536"/>
    </row>
    <row r="255" ht="21.0" customHeight="1">
      <c r="A255" s="536"/>
      <c r="B255" s="564"/>
      <c r="C255" s="564"/>
      <c r="D255" s="564"/>
      <c r="E255" s="564"/>
      <c r="F255" s="565"/>
      <c r="G255" s="565"/>
      <c r="H255" s="564"/>
      <c r="I255" s="566"/>
      <c r="J255" s="566"/>
      <c r="K255" s="539"/>
      <c r="L255" s="539"/>
      <c r="M255" s="539"/>
      <c r="N255" s="539"/>
      <c r="O255" s="536"/>
      <c r="P255" s="536"/>
      <c r="Q255" s="536"/>
      <c r="R255" s="539"/>
      <c r="S255" s="539"/>
      <c r="T255" s="539"/>
      <c r="U255" s="539"/>
      <c r="V255" s="539"/>
      <c r="W255" s="539"/>
      <c r="X255" s="536"/>
      <c r="Y255" s="536"/>
      <c r="Z255" s="536"/>
    </row>
    <row r="256" ht="21.0" customHeight="1">
      <c r="A256" s="536"/>
      <c r="B256" s="564"/>
      <c r="C256" s="564"/>
      <c r="D256" s="564"/>
      <c r="E256" s="564"/>
      <c r="F256" s="565"/>
      <c r="G256" s="565"/>
      <c r="H256" s="564"/>
      <c r="I256" s="566"/>
      <c r="J256" s="566"/>
      <c r="K256" s="539"/>
      <c r="L256" s="539"/>
      <c r="M256" s="539"/>
      <c r="N256" s="539"/>
      <c r="O256" s="536"/>
      <c r="P256" s="536"/>
      <c r="Q256" s="536"/>
      <c r="R256" s="539"/>
      <c r="S256" s="539"/>
      <c r="T256" s="539"/>
      <c r="U256" s="539"/>
      <c r="V256" s="539"/>
      <c r="W256" s="539"/>
      <c r="X256" s="536"/>
      <c r="Y256" s="536"/>
      <c r="Z256" s="536"/>
    </row>
    <row r="257" ht="21.0" customHeight="1">
      <c r="A257" s="536"/>
      <c r="B257" s="564"/>
      <c r="C257" s="564"/>
      <c r="D257" s="564"/>
      <c r="E257" s="564"/>
      <c r="F257" s="565"/>
      <c r="G257" s="565"/>
      <c r="H257" s="564"/>
      <c r="I257" s="566"/>
      <c r="J257" s="566"/>
      <c r="K257" s="539"/>
      <c r="L257" s="539"/>
      <c r="M257" s="539"/>
      <c r="N257" s="539"/>
      <c r="O257" s="536"/>
      <c r="P257" s="536"/>
      <c r="Q257" s="536"/>
      <c r="R257" s="539"/>
      <c r="S257" s="539"/>
      <c r="T257" s="539"/>
      <c r="U257" s="539"/>
      <c r="V257" s="539"/>
      <c r="W257" s="539"/>
      <c r="X257" s="536"/>
      <c r="Y257" s="536"/>
      <c r="Z257" s="536"/>
    </row>
    <row r="258" ht="21.0" customHeight="1">
      <c r="A258" s="536"/>
      <c r="B258" s="567"/>
      <c r="C258" s="567"/>
      <c r="D258" s="567"/>
      <c r="E258" s="567"/>
      <c r="F258" s="568"/>
      <c r="G258" s="568"/>
      <c r="H258" s="567"/>
      <c r="I258" s="569"/>
      <c r="J258" s="569"/>
      <c r="K258" s="539"/>
      <c r="L258" s="539"/>
      <c r="M258" s="539"/>
      <c r="N258" s="539"/>
      <c r="O258" s="536"/>
      <c r="P258" s="536"/>
      <c r="Q258" s="536"/>
      <c r="R258" s="539"/>
      <c r="S258" s="539"/>
      <c r="T258" s="539"/>
      <c r="U258" s="539"/>
      <c r="V258" s="539"/>
      <c r="W258" s="539"/>
      <c r="X258" s="536"/>
      <c r="Y258" s="536"/>
      <c r="Z258" s="536"/>
    </row>
    <row r="259" ht="21.0" customHeight="1">
      <c r="A259" s="536"/>
      <c r="B259" s="567"/>
      <c r="C259" s="567"/>
      <c r="D259" s="567"/>
      <c r="E259" s="567"/>
      <c r="F259" s="568"/>
      <c r="G259" s="568"/>
      <c r="H259" s="567"/>
      <c r="I259" s="569"/>
      <c r="J259" s="569"/>
      <c r="K259" s="539"/>
      <c r="L259" s="539"/>
      <c r="M259" s="539"/>
      <c r="N259" s="539"/>
      <c r="O259" s="536"/>
      <c r="P259" s="536"/>
      <c r="Q259" s="536"/>
      <c r="R259" s="539"/>
      <c r="S259" s="539"/>
      <c r="T259" s="539"/>
      <c r="U259" s="539"/>
      <c r="V259" s="539"/>
      <c r="W259" s="539"/>
      <c r="X259" s="536"/>
      <c r="Y259" s="536"/>
      <c r="Z259" s="536"/>
    </row>
    <row r="260" ht="21.0" customHeight="1">
      <c r="A260" s="536"/>
      <c r="B260" s="567"/>
      <c r="C260" s="567"/>
      <c r="D260" s="567"/>
      <c r="E260" s="567"/>
      <c r="F260" s="568"/>
      <c r="G260" s="568"/>
      <c r="H260" s="567"/>
      <c r="I260" s="569"/>
      <c r="J260" s="569"/>
      <c r="K260" s="539"/>
      <c r="L260" s="539"/>
      <c r="M260" s="539"/>
      <c r="N260" s="539"/>
      <c r="O260" s="536"/>
      <c r="P260" s="536"/>
      <c r="Q260" s="536"/>
      <c r="R260" s="539"/>
      <c r="S260" s="539"/>
      <c r="T260" s="539"/>
      <c r="U260" s="539"/>
      <c r="V260" s="539"/>
      <c r="W260" s="539"/>
      <c r="X260" s="536"/>
      <c r="Y260" s="536"/>
      <c r="Z260" s="536"/>
    </row>
    <row r="261" ht="21.0" customHeight="1">
      <c r="A261" s="536"/>
      <c r="B261" s="567"/>
      <c r="C261" s="567"/>
      <c r="D261" s="567"/>
      <c r="E261" s="567"/>
      <c r="F261" s="568"/>
      <c r="G261" s="568"/>
      <c r="H261" s="567"/>
      <c r="I261" s="569"/>
      <c r="J261" s="569"/>
      <c r="K261" s="539"/>
      <c r="L261" s="539"/>
      <c r="M261" s="539"/>
      <c r="N261" s="539"/>
      <c r="O261" s="536"/>
      <c r="P261" s="536"/>
      <c r="Q261" s="536"/>
      <c r="R261" s="539"/>
      <c r="S261" s="539"/>
      <c r="T261" s="539"/>
      <c r="U261" s="539"/>
      <c r="V261" s="539"/>
      <c r="W261" s="539"/>
      <c r="X261" s="536"/>
      <c r="Y261" s="536"/>
      <c r="Z261" s="536"/>
    </row>
    <row r="262" ht="21.0" customHeight="1">
      <c r="A262" s="536"/>
      <c r="B262" s="567"/>
      <c r="C262" s="567"/>
      <c r="D262" s="567"/>
      <c r="E262" s="567"/>
      <c r="F262" s="568"/>
      <c r="G262" s="568"/>
      <c r="H262" s="567"/>
      <c r="I262" s="569"/>
      <c r="J262" s="569"/>
      <c r="K262" s="539"/>
      <c r="L262" s="539"/>
      <c r="M262" s="539"/>
      <c r="N262" s="539"/>
      <c r="O262" s="536"/>
      <c r="P262" s="536"/>
      <c r="Q262" s="536"/>
      <c r="R262" s="539"/>
      <c r="S262" s="539"/>
      <c r="T262" s="539"/>
      <c r="U262" s="539"/>
      <c r="V262" s="539"/>
      <c r="W262" s="539"/>
      <c r="X262" s="536"/>
      <c r="Y262" s="536"/>
      <c r="Z262" s="536"/>
    </row>
    <row r="263" ht="21.0" customHeight="1">
      <c r="A263" s="536"/>
      <c r="B263" s="567"/>
      <c r="C263" s="567"/>
      <c r="D263" s="567"/>
      <c r="E263" s="567"/>
      <c r="F263" s="568"/>
      <c r="G263" s="568"/>
      <c r="H263" s="567"/>
      <c r="I263" s="569"/>
      <c r="J263" s="569"/>
      <c r="K263" s="539"/>
      <c r="L263" s="539"/>
      <c r="M263" s="539"/>
      <c r="N263" s="539"/>
      <c r="O263" s="536"/>
      <c r="P263" s="536"/>
      <c r="Q263" s="536"/>
      <c r="R263" s="539"/>
      <c r="S263" s="539"/>
      <c r="T263" s="539"/>
      <c r="U263" s="539"/>
      <c r="V263" s="539"/>
      <c r="W263" s="539"/>
      <c r="X263" s="536"/>
      <c r="Y263" s="536"/>
      <c r="Z263" s="536"/>
    </row>
    <row r="264" ht="21.0" customHeight="1">
      <c r="A264" s="536"/>
      <c r="B264" s="567"/>
      <c r="C264" s="567"/>
      <c r="D264" s="567"/>
      <c r="E264" s="567"/>
      <c r="F264" s="568"/>
      <c r="G264" s="568"/>
      <c r="H264" s="567"/>
      <c r="I264" s="569"/>
      <c r="J264" s="569"/>
      <c r="K264" s="539"/>
      <c r="L264" s="539"/>
      <c r="M264" s="539"/>
      <c r="N264" s="539"/>
      <c r="O264" s="536"/>
      <c r="P264" s="536"/>
      <c r="Q264" s="536"/>
      <c r="R264" s="539"/>
      <c r="S264" s="539"/>
      <c r="T264" s="539"/>
      <c r="U264" s="539"/>
      <c r="V264" s="539"/>
      <c r="W264" s="539"/>
      <c r="X264" s="536"/>
      <c r="Y264" s="536"/>
      <c r="Z264" s="536"/>
    </row>
    <row r="265" ht="21.0" customHeight="1">
      <c r="A265" s="536"/>
      <c r="B265" s="567"/>
      <c r="C265" s="567"/>
      <c r="D265" s="567"/>
      <c r="E265" s="567"/>
      <c r="F265" s="568"/>
      <c r="G265" s="568"/>
      <c r="H265" s="567"/>
      <c r="I265" s="569"/>
      <c r="J265" s="569"/>
      <c r="K265" s="539"/>
      <c r="L265" s="539"/>
      <c r="M265" s="539"/>
      <c r="N265" s="539"/>
      <c r="O265" s="536"/>
      <c r="P265" s="536"/>
      <c r="Q265" s="536"/>
      <c r="R265" s="539"/>
      <c r="S265" s="539"/>
      <c r="T265" s="539"/>
      <c r="U265" s="539"/>
      <c r="V265" s="539"/>
      <c r="W265" s="539"/>
      <c r="X265" s="536"/>
      <c r="Y265" s="536"/>
      <c r="Z265" s="536"/>
    </row>
    <row r="266" ht="21.0" customHeight="1">
      <c r="A266" s="536"/>
      <c r="B266" s="567"/>
      <c r="C266" s="567"/>
      <c r="D266" s="567"/>
      <c r="E266" s="567"/>
      <c r="F266" s="568"/>
      <c r="G266" s="568"/>
      <c r="H266" s="567"/>
      <c r="I266" s="569"/>
      <c r="J266" s="569"/>
      <c r="K266" s="539"/>
      <c r="L266" s="539"/>
      <c r="M266" s="539"/>
      <c r="N266" s="539"/>
      <c r="O266" s="536"/>
      <c r="P266" s="536"/>
      <c r="Q266" s="536"/>
      <c r="R266" s="539"/>
      <c r="S266" s="539"/>
      <c r="T266" s="539"/>
      <c r="U266" s="539"/>
      <c r="V266" s="539"/>
      <c r="W266" s="539"/>
      <c r="X266" s="536"/>
      <c r="Y266" s="536"/>
      <c r="Z266" s="536"/>
    </row>
    <row r="267" ht="21.0" customHeight="1">
      <c r="A267" s="536"/>
      <c r="B267" s="567"/>
      <c r="C267" s="567"/>
      <c r="D267" s="567"/>
      <c r="E267" s="567"/>
      <c r="F267" s="568"/>
      <c r="G267" s="568"/>
      <c r="H267" s="567"/>
      <c r="I267" s="569"/>
      <c r="J267" s="569"/>
      <c r="K267" s="539"/>
      <c r="L267" s="539"/>
      <c r="M267" s="539"/>
      <c r="N267" s="539"/>
      <c r="O267" s="536"/>
      <c r="P267" s="536"/>
      <c r="Q267" s="536"/>
      <c r="R267" s="539"/>
      <c r="S267" s="539"/>
      <c r="T267" s="539"/>
      <c r="U267" s="539"/>
      <c r="V267" s="539"/>
      <c r="W267" s="539"/>
      <c r="X267" s="536"/>
      <c r="Y267" s="536"/>
      <c r="Z267" s="536"/>
    </row>
    <row r="268" ht="21.0" customHeight="1">
      <c r="A268" s="536"/>
      <c r="B268" s="567"/>
      <c r="C268" s="567"/>
      <c r="D268" s="567"/>
      <c r="E268" s="567"/>
      <c r="F268" s="568"/>
      <c r="G268" s="568"/>
      <c r="H268" s="567"/>
      <c r="I268" s="569"/>
      <c r="J268" s="569"/>
      <c r="K268" s="539"/>
      <c r="L268" s="539"/>
      <c r="M268" s="539"/>
      <c r="N268" s="539"/>
      <c r="O268" s="536"/>
      <c r="P268" s="536"/>
      <c r="Q268" s="536"/>
      <c r="R268" s="539"/>
      <c r="S268" s="539"/>
      <c r="T268" s="539"/>
      <c r="U268" s="539"/>
      <c r="V268" s="539"/>
      <c r="W268" s="539"/>
      <c r="X268" s="536"/>
      <c r="Y268" s="536"/>
      <c r="Z268" s="536"/>
    </row>
    <row r="269" ht="21.0" customHeight="1">
      <c r="A269" s="536"/>
      <c r="B269" s="567"/>
      <c r="C269" s="567"/>
      <c r="D269" s="567"/>
      <c r="E269" s="567"/>
      <c r="F269" s="568"/>
      <c r="G269" s="568"/>
      <c r="H269" s="567"/>
      <c r="I269" s="569"/>
      <c r="J269" s="569"/>
      <c r="K269" s="539"/>
      <c r="L269" s="539"/>
      <c r="M269" s="539"/>
      <c r="N269" s="539"/>
      <c r="O269" s="536"/>
      <c r="P269" s="536"/>
      <c r="Q269" s="536"/>
      <c r="R269" s="539"/>
      <c r="S269" s="539"/>
      <c r="T269" s="539"/>
      <c r="U269" s="539"/>
      <c r="V269" s="539"/>
      <c r="W269" s="539"/>
      <c r="X269" s="536"/>
      <c r="Y269" s="536"/>
      <c r="Z269" s="536"/>
    </row>
    <row r="270" ht="21.0" customHeight="1">
      <c r="A270" s="536"/>
      <c r="B270" s="567"/>
      <c r="C270" s="567"/>
      <c r="D270" s="567"/>
      <c r="E270" s="567"/>
      <c r="F270" s="568"/>
      <c r="G270" s="568"/>
      <c r="H270" s="567"/>
      <c r="I270" s="569"/>
      <c r="J270" s="569"/>
      <c r="K270" s="539"/>
      <c r="L270" s="539"/>
      <c r="M270" s="539"/>
      <c r="N270" s="539"/>
      <c r="O270" s="536"/>
      <c r="P270" s="536"/>
      <c r="Q270" s="536"/>
      <c r="R270" s="539"/>
      <c r="S270" s="539"/>
      <c r="T270" s="539"/>
      <c r="U270" s="539"/>
      <c r="V270" s="539"/>
      <c r="W270" s="539"/>
      <c r="X270" s="536"/>
      <c r="Y270" s="536"/>
      <c r="Z270" s="536"/>
    </row>
    <row r="271" ht="21.0" customHeight="1">
      <c r="A271" s="536"/>
      <c r="B271" s="567"/>
      <c r="C271" s="567"/>
      <c r="D271" s="567"/>
      <c r="E271" s="567"/>
      <c r="F271" s="568"/>
      <c r="G271" s="568"/>
      <c r="H271" s="567"/>
      <c r="I271" s="569"/>
      <c r="J271" s="569"/>
      <c r="K271" s="539"/>
      <c r="L271" s="539"/>
      <c r="M271" s="539"/>
      <c r="N271" s="539"/>
      <c r="O271" s="536"/>
      <c r="P271" s="536"/>
      <c r="Q271" s="536"/>
      <c r="R271" s="539"/>
      <c r="S271" s="539"/>
      <c r="T271" s="539"/>
      <c r="U271" s="539"/>
      <c r="V271" s="539"/>
      <c r="W271" s="539"/>
      <c r="X271" s="536"/>
      <c r="Y271" s="536"/>
      <c r="Z271" s="536"/>
    </row>
    <row r="272" ht="21.0" customHeight="1">
      <c r="A272" s="536"/>
      <c r="B272" s="567"/>
      <c r="C272" s="567"/>
      <c r="D272" s="567"/>
      <c r="E272" s="567"/>
      <c r="F272" s="568"/>
      <c r="G272" s="568"/>
      <c r="H272" s="567"/>
      <c r="I272" s="569"/>
      <c r="J272" s="569"/>
      <c r="K272" s="539"/>
      <c r="L272" s="539"/>
      <c r="M272" s="539"/>
      <c r="N272" s="539"/>
      <c r="O272" s="536"/>
      <c r="P272" s="536"/>
      <c r="Q272" s="536"/>
      <c r="R272" s="539"/>
      <c r="S272" s="539"/>
      <c r="T272" s="539"/>
      <c r="U272" s="539"/>
      <c r="V272" s="539"/>
      <c r="W272" s="539"/>
      <c r="X272" s="536"/>
      <c r="Y272" s="536"/>
      <c r="Z272" s="536"/>
    </row>
    <row r="273" ht="21.0" customHeight="1">
      <c r="A273" s="536"/>
      <c r="B273" s="567"/>
      <c r="C273" s="567"/>
      <c r="D273" s="567"/>
      <c r="E273" s="567"/>
      <c r="F273" s="568"/>
      <c r="G273" s="568"/>
      <c r="H273" s="567"/>
      <c r="I273" s="569"/>
      <c r="J273" s="569"/>
      <c r="K273" s="539"/>
      <c r="L273" s="539"/>
      <c r="M273" s="539"/>
      <c r="N273" s="539"/>
      <c r="O273" s="536"/>
      <c r="P273" s="536"/>
      <c r="Q273" s="536"/>
      <c r="R273" s="539"/>
      <c r="S273" s="539"/>
      <c r="T273" s="539"/>
      <c r="U273" s="539"/>
      <c r="V273" s="539"/>
      <c r="W273" s="539"/>
      <c r="X273" s="536"/>
      <c r="Y273" s="536"/>
      <c r="Z273" s="536"/>
    </row>
    <row r="274" ht="21.0" customHeight="1">
      <c r="A274" s="536"/>
      <c r="B274" s="567"/>
      <c r="C274" s="567"/>
      <c r="D274" s="567"/>
      <c r="E274" s="567"/>
      <c r="F274" s="568"/>
      <c r="G274" s="568"/>
      <c r="H274" s="567"/>
      <c r="I274" s="569"/>
      <c r="J274" s="569"/>
      <c r="K274" s="539"/>
      <c r="L274" s="539"/>
      <c r="M274" s="539"/>
      <c r="N274" s="539"/>
      <c r="O274" s="536"/>
      <c r="P274" s="536"/>
      <c r="Q274" s="536"/>
      <c r="R274" s="539"/>
      <c r="S274" s="539"/>
      <c r="T274" s="539"/>
      <c r="U274" s="539"/>
      <c r="V274" s="539"/>
      <c r="W274" s="539"/>
      <c r="X274" s="536"/>
      <c r="Y274" s="536"/>
      <c r="Z274" s="536"/>
    </row>
    <row r="275" ht="21.0" customHeight="1">
      <c r="A275" s="536"/>
      <c r="B275" s="567"/>
      <c r="C275" s="567"/>
      <c r="D275" s="567"/>
      <c r="E275" s="567"/>
      <c r="F275" s="568"/>
      <c r="G275" s="568"/>
      <c r="H275" s="567"/>
      <c r="I275" s="569"/>
      <c r="J275" s="569"/>
      <c r="K275" s="539"/>
      <c r="L275" s="539"/>
      <c r="M275" s="539"/>
      <c r="N275" s="539"/>
      <c r="O275" s="536"/>
      <c r="P275" s="536"/>
      <c r="Q275" s="536"/>
      <c r="R275" s="539"/>
      <c r="S275" s="539"/>
      <c r="T275" s="539"/>
      <c r="U275" s="539"/>
      <c r="V275" s="539"/>
      <c r="W275" s="539"/>
      <c r="X275" s="536"/>
      <c r="Y275" s="536"/>
      <c r="Z275" s="536"/>
    </row>
    <row r="276" ht="21.0" customHeight="1">
      <c r="A276" s="536"/>
      <c r="B276" s="567"/>
      <c r="C276" s="567"/>
      <c r="D276" s="567"/>
      <c r="E276" s="567"/>
      <c r="F276" s="568"/>
      <c r="G276" s="568"/>
      <c r="H276" s="567"/>
      <c r="I276" s="569"/>
      <c r="J276" s="569"/>
      <c r="K276" s="539"/>
      <c r="L276" s="539"/>
      <c r="M276" s="539"/>
      <c r="N276" s="539"/>
      <c r="O276" s="536"/>
      <c r="P276" s="536"/>
      <c r="Q276" s="536"/>
      <c r="R276" s="539"/>
      <c r="S276" s="539"/>
      <c r="T276" s="539"/>
      <c r="U276" s="539"/>
      <c r="V276" s="539"/>
      <c r="W276" s="539"/>
      <c r="X276" s="536"/>
      <c r="Y276" s="536"/>
      <c r="Z276" s="536"/>
    </row>
    <row r="277" ht="21.0" customHeight="1">
      <c r="A277" s="536"/>
      <c r="B277" s="567"/>
      <c r="C277" s="567"/>
      <c r="D277" s="567"/>
      <c r="E277" s="567"/>
      <c r="F277" s="568"/>
      <c r="G277" s="568"/>
      <c r="H277" s="567"/>
      <c r="I277" s="569"/>
      <c r="J277" s="569"/>
      <c r="K277" s="539"/>
      <c r="L277" s="539"/>
      <c r="M277" s="539"/>
      <c r="N277" s="539"/>
      <c r="O277" s="536"/>
      <c r="P277" s="536"/>
      <c r="Q277" s="536"/>
      <c r="R277" s="539"/>
      <c r="S277" s="539"/>
      <c r="T277" s="539"/>
      <c r="U277" s="539"/>
      <c r="V277" s="539"/>
      <c r="W277" s="539"/>
      <c r="X277" s="536"/>
      <c r="Y277" s="536"/>
      <c r="Z277" s="536"/>
    </row>
    <row r="278" ht="21.0" customHeight="1">
      <c r="A278" s="536"/>
      <c r="B278" s="567"/>
      <c r="C278" s="567"/>
      <c r="D278" s="567"/>
      <c r="E278" s="567"/>
      <c r="F278" s="568"/>
      <c r="G278" s="568"/>
      <c r="H278" s="567"/>
      <c r="I278" s="569"/>
      <c r="J278" s="569"/>
      <c r="K278" s="539"/>
      <c r="L278" s="539"/>
      <c r="M278" s="539"/>
      <c r="N278" s="539"/>
      <c r="O278" s="536"/>
      <c r="P278" s="536"/>
      <c r="Q278" s="536"/>
      <c r="R278" s="539"/>
      <c r="S278" s="539"/>
      <c r="T278" s="539"/>
      <c r="U278" s="539"/>
      <c r="V278" s="539"/>
      <c r="W278" s="539"/>
      <c r="X278" s="536"/>
      <c r="Y278" s="536"/>
      <c r="Z278" s="536"/>
    </row>
    <row r="279" ht="21.0" customHeight="1">
      <c r="A279" s="536"/>
      <c r="B279" s="567"/>
      <c r="C279" s="567"/>
      <c r="D279" s="567"/>
      <c r="E279" s="567"/>
      <c r="F279" s="568"/>
      <c r="G279" s="568"/>
      <c r="H279" s="567"/>
      <c r="I279" s="569"/>
      <c r="J279" s="569"/>
      <c r="K279" s="539"/>
      <c r="L279" s="539"/>
      <c r="M279" s="539"/>
      <c r="N279" s="539"/>
      <c r="O279" s="536"/>
      <c r="P279" s="536"/>
      <c r="Q279" s="536"/>
      <c r="R279" s="539"/>
      <c r="S279" s="539"/>
      <c r="T279" s="539"/>
      <c r="U279" s="539"/>
      <c r="V279" s="539"/>
      <c r="W279" s="539"/>
      <c r="X279" s="536"/>
      <c r="Y279" s="536"/>
      <c r="Z279" s="536"/>
    </row>
    <row r="280" ht="21.0" customHeight="1">
      <c r="A280" s="536"/>
      <c r="B280" s="567"/>
      <c r="C280" s="567"/>
      <c r="D280" s="567"/>
      <c r="E280" s="567"/>
      <c r="F280" s="568"/>
      <c r="G280" s="568"/>
      <c r="H280" s="567"/>
      <c r="I280" s="569"/>
      <c r="J280" s="569"/>
      <c r="K280" s="539"/>
      <c r="L280" s="539"/>
      <c r="M280" s="539"/>
      <c r="N280" s="539"/>
      <c r="O280" s="536"/>
      <c r="P280" s="536"/>
      <c r="Q280" s="536"/>
      <c r="R280" s="539"/>
      <c r="S280" s="539"/>
      <c r="T280" s="539"/>
      <c r="U280" s="539"/>
      <c r="V280" s="539"/>
      <c r="W280" s="539"/>
      <c r="X280" s="536"/>
      <c r="Y280" s="536"/>
      <c r="Z280" s="536"/>
    </row>
    <row r="281" ht="21.0" customHeight="1">
      <c r="A281" s="536"/>
      <c r="B281" s="567"/>
      <c r="C281" s="567"/>
      <c r="D281" s="567"/>
      <c r="E281" s="567"/>
      <c r="F281" s="568"/>
      <c r="G281" s="568"/>
      <c r="H281" s="567"/>
      <c r="I281" s="569"/>
      <c r="J281" s="569"/>
      <c r="K281" s="539"/>
      <c r="L281" s="539"/>
      <c r="M281" s="539"/>
      <c r="N281" s="539"/>
      <c r="O281" s="536"/>
      <c r="P281" s="536"/>
      <c r="Q281" s="536"/>
      <c r="R281" s="539"/>
      <c r="S281" s="539"/>
      <c r="T281" s="539"/>
      <c r="U281" s="539"/>
      <c r="V281" s="539"/>
      <c r="W281" s="539"/>
      <c r="X281" s="536"/>
      <c r="Y281" s="536"/>
      <c r="Z281" s="536"/>
    </row>
    <row r="282" ht="21.0" customHeight="1">
      <c r="A282" s="536"/>
      <c r="B282" s="567"/>
      <c r="C282" s="567"/>
      <c r="D282" s="567"/>
      <c r="E282" s="567"/>
      <c r="F282" s="568"/>
      <c r="G282" s="568"/>
      <c r="H282" s="567"/>
      <c r="I282" s="569"/>
      <c r="J282" s="569"/>
      <c r="K282" s="539"/>
      <c r="L282" s="539"/>
      <c r="M282" s="539"/>
      <c r="N282" s="539"/>
      <c r="O282" s="536"/>
      <c r="P282" s="536"/>
      <c r="Q282" s="536"/>
      <c r="R282" s="539"/>
      <c r="S282" s="539"/>
      <c r="T282" s="539"/>
      <c r="U282" s="539"/>
      <c r="V282" s="539"/>
      <c r="W282" s="539"/>
      <c r="X282" s="536"/>
      <c r="Y282" s="536"/>
      <c r="Z282" s="536"/>
    </row>
    <row r="283" ht="21.0" customHeight="1">
      <c r="A283" s="536"/>
      <c r="B283" s="567"/>
      <c r="C283" s="567"/>
      <c r="D283" s="567"/>
      <c r="E283" s="567"/>
      <c r="F283" s="568"/>
      <c r="G283" s="568"/>
      <c r="H283" s="567"/>
      <c r="I283" s="569"/>
      <c r="J283" s="569"/>
      <c r="K283" s="539"/>
      <c r="L283" s="539"/>
      <c r="M283" s="539"/>
      <c r="N283" s="539"/>
      <c r="O283" s="536"/>
      <c r="P283" s="536"/>
      <c r="Q283" s="536"/>
      <c r="R283" s="539"/>
      <c r="S283" s="539"/>
      <c r="T283" s="539"/>
      <c r="U283" s="539"/>
      <c r="V283" s="539"/>
      <c r="W283" s="539"/>
      <c r="X283" s="536"/>
      <c r="Y283" s="536"/>
      <c r="Z283" s="536"/>
    </row>
    <row r="284" ht="21.0" customHeight="1">
      <c r="A284" s="536"/>
      <c r="B284" s="567"/>
      <c r="C284" s="567"/>
      <c r="D284" s="567"/>
      <c r="E284" s="567"/>
      <c r="F284" s="568"/>
      <c r="G284" s="568"/>
      <c r="H284" s="567"/>
      <c r="I284" s="569"/>
      <c r="J284" s="569"/>
      <c r="K284" s="539"/>
      <c r="L284" s="539"/>
      <c r="M284" s="539"/>
      <c r="N284" s="539"/>
      <c r="O284" s="536"/>
      <c r="P284" s="536"/>
      <c r="Q284" s="536"/>
      <c r="R284" s="539"/>
      <c r="S284" s="539"/>
      <c r="T284" s="539"/>
      <c r="U284" s="539"/>
      <c r="V284" s="539"/>
      <c r="W284" s="539"/>
      <c r="X284" s="536"/>
      <c r="Y284" s="536"/>
      <c r="Z284" s="536"/>
    </row>
    <row r="285" ht="21.0" customHeight="1">
      <c r="A285" s="536"/>
      <c r="B285" s="567"/>
      <c r="C285" s="567"/>
      <c r="D285" s="567"/>
      <c r="E285" s="567"/>
      <c r="F285" s="568"/>
      <c r="G285" s="568"/>
      <c r="H285" s="567"/>
      <c r="I285" s="569"/>
      <c r="J285" s="569"/>
      <c r="K285" s="539"/>
      <c r="L285" s="539"/>
      <c r="M285" s="539"/>
      <c r="N285" s="539"/>
      <c r="O285" s="536"/>
      <c r="P285" s="536"/>
      <c r="Q285" s="536"/>
      <c r="R285" s="539"/>
      <c r="S285" s="539"/>
      <c r="T285" s="539"/>
      <c r="U285" s="539"/>
      <c r="V285" s="539"/>
      <c r="W285" s="539"/>
      <c r="X285" s="536"/>
      <c r="Y285" s="536"/>
      <c r="Z285" s="536"/>
    </row>
    <row r="286" ht="21.0" customHeight="1">
      <c r="A286" s="536"/>
      <c r="B286" s="567"/>
      <c r="C286" s="567"/>
      <c r="D286" s="567"/>
      <c r="E286" s="567"/>
      <c r="F286" s="568"/>
      <c r="G286" s="568"/>
      <c r="H286" s="567"/>
      <c r="I286" s="569"/>
      <c r="J286" s="569"/>
      <c r="K286" s="539"/>
      <c r="L286" s="539"/>
      <c r="M286" s="539"/>
      <c r="N286" s="539"/>
      <c r="O286" s="536"/>
      <c r="P286" s="536"/>
      <c r="Q286" s="536"/>
      <c r="R286" s="539"/>
      <c r="S286" s="539"/>
      <c r="T286" s="539"/>
      <c r="U286" s="539"/>
      <c r="V286" s="539"/>
      <c r="W286" s="539"/>
      <c r="X286" s="536"/>
      <c r="Y286" s="536"/>
      <c r="Z286" s="536"/>
    </row>
    <row r="287" ht="21.0" customHeight="1">
      <c r="A287" s="536"/>
      <c r="B287" s="567"/>
      <c r="C287" s="567"/>
      <c r="D287" s="567"/>
      <c r="E287" s="567"/>
      <c r="F287" s="568"/>
      <c r="G287" s="568"/>
      <c r="H287" s="567"/>
      <c r="I287" s="569"/>
      <c r="J287" s="569"/>
      <c r="K287" s="539"/>
      <c r="L287" s="539"/>
      <c r="M287" s="539"/>
      <c r="N287" s="539"/>
      <c r="O287" s="536"/>
      <c r="P287" s="536"/>
      <c r="Q287" s="536"/>
      <c r="R287" s="539"/>
      <c r="S287" s="539"/>
      <c r="T287" s="539"/>
      <c r="U287" s="539"/>
      <c r="V287" s="539"/>
      <c r="W287" s="539"/>
      <c r="X287" s="536"/>
      <c r="Y287" s="536"/>
      <c r="Z287" s="536"/>
    </row>
    <row r="288" ht="21.0" customHeight="1">
      <c r="A288" s="536"/>
      <c r="B288" s="567"/>
      <c r="C288" s="567"/>
      <c r="D288" s="567"/>
      <c r="E288" s="567"/>
      <c r="F288" s="568"/>
      <c r="G288" s="568"/>
      <c r="H288" s="567"/>
      <c r="I288" s="569"/>
      <c r="J288" s="569"/>
      <c r="K288" s="539"/>
      <c r="L288" s="539"/>
      <c r="M288" s="539"/>
      <c r="N288" s="539"/>
      <c r="O288" s="536"/>
      <c r="P288" s="536"/>
      <c r="Q288" s="536"/>
      <c r="R288" s="539"/>
      <c r="S288" s="539"/>
      <c r="T288" s="539"/>
      <c r="U288" s="539"/>
      <c r="V288" s="539"/>
      <c r="W288" s="539"/>
      <c r="X288" s="536"/>
      <c r="Y288" s="536"/>
      <c r="Z288" s="536"/>
    </row>
    <row r="289" ht="21.0" customHeight="1">
      <c r="A289" s="4"/>
      <c r="B289" s="539"/>
      <c r="C289" s="539"/>
      <c r="D289" s="539"/>
      <c r="E289" s="539"/>
      <c r="F289" s="8"/>
      <c r="G289" s="8"/>
      <c r="H289" s="557"/>
      <c r="I289" s="557"/>
      <c r="J289" s="557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39"/>
      <c r="C290" s="539"/>
      <c r="D290" s="539"/>
      <c r="E290" s="539"/>
      <c r="F290" s="570"/>
      <c r="G290" s="570"/>
      <c r="H290" s="539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57"/>
      <c r="C296" s="571"/>
      <c r="D296" s="571"/>
      <c r="E296" s="571"/>
      <c r="F296" s="572"/>
      <c r="G296" s="572"/>
      <c r="H296" s="557"/>
      <c r="I296" s="557"/>
      <c r="J296" s="557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37"/>
      <c r="C297" s="537"/>
      <c r="D297" s="537"/>
      <c r="E297" s="537"/>
      <c r="F297" s="545"/>
      <c r="G297" s="545"/>
      <c r="H297" s="537"/>
      <c r="I297" s="540"/>
      <c r="J297" s="540"/>
      <c r="K297" s="4"/>
      <c r="L297" s="4"/>
      <c r="M297" s="4"/>
      <c r="N297" s="4"/>
      <c r="O297" s="573"/>
      <c r="P297" s="573"/>
      <c r="Q297" s="573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37"/>
      <c r="C298" s="537"/>
      <c r="D298" s="537"/>
      <c r="E298" s="537"/>
      <c r="F298" s="545"/>
      <c r="G298" s="545"/>
      <c r="H298" s="537"/>
      <c r="I298" s="540"/>
      <c r="J298" s="540"/>
      <c r="K298" s="4"/>
      <c r="L298" s="4"/>
      <c r="M298" s="4"/>
      <c r="N298" s="4"/>
      <c r="O298" s="573"/>
      <c r="P298" s="573"/>
      <c r="Q298" s="573"/>
      <c r="R298" s="4"/>
      <c r="S298" s="4"/>
      <c r="T298" s="4"/>
      <c r="U298" s="4"/>
      <c r="V298" s="4"/>
      <c r="W298" s="4"/>
      <c r="X298" s="567"/>
      <c r="Y298" s="4"/>
      <c r="Z298" s="4"/>
    </row>
    <row r="299" ht="21.0" customHeight="1">
      <c r="A299" s="123"/>
      <c r="B299" s="537"/>
      <c r="C299" s="537"/>
      <c r="D299" s="537"/>
      <c r="E299" s="537"/>
      <c r="F299" s="545"/>
      <c r="G299" s="545"/>
      <c r="H299" s="537"/>
      <c r="I299" s="540"/>
      <c r="J299" s="540"/>
      <c r="K299" s="4"/>
      <c r="L299" s="4"/>
      <c r="M299" s="4"/>
      <c r="N299" s="4"/>
      <c r="O299" s="573"/>
      <c r="P299" s="573"/>
      <c r="Q299" s="573"/>
      <c r="R299" s="4"/>
      <c r="S299" s="4"/>
      <c r="T299" s="4"/>
      <c r="U299" s="4"/>
      <c r="V299" s="4"/>
      <c r="W299" s="4"/>
      <c r="X299" s="567"/>
      <c r="Y299" s="4"/>
      <c r="Z299" s="4"/>
    </row>
    <row r="300" ht="21.0" customHeight="1">
      <c r="A300" s="123"/>
      <c r="B300" s="537"/>
      <c r="C300" s="537"/>
      <c r="D300" s="537"/>
      <c r="E300" s="537"/>
      <c r="F300" s="545"/>
      <c r="G300" s="545"/>
      <c r="H300" s="537"/>
      <c r="I300" s="540"/>
      <c r="J300" s="540"/>
      <c r="K300" s="4"/>
      <c r="L300" s="4"/>
      <c r="M300" s="4"/>
      <c r="N300" s="4"/>
      <c r="O300" s="573"/>
      <c r="P300" s="573"/>
      <c r="Q300" s="573"/>
      <c r="R300" s="4"/>
      <c r="S300" s="4"/>
      <c r="T300" s="4"/>
      <c r="U300" s="4"/>
      <c r="V300" s="4"/>
      <c r="W300" s="4"/>
      <c r="X300" s="567"/>
      <c r="Y300" s="4"/>
      <c r="Z300" s="4"/>
    </row>
    <row r="301" ht="21.0" customHeight="1">
      <c r="A301" s="123"/>
      <c r="B301" s="537"/>
      <c r="C301" s="537"/>
      <c r="D301" s="537"/>
      <c r="E301" s="537"/>
      <c r="F301" s="545"/>
      <c r="G301" s="545"/>
      <c r="H301" s="537"/>
      <c r="I301" s="540"/>
      <c r="J301" s="540"/>
      <c r="K301" s="4"/>
      <c r="L301" s="4"/>
      <c r="M301" s="4"/>
      <c r="N301" s="4"/>
      <c r="O301" s="573"/>
      <c r="P301" s="573"/>
      <c r="Q301" s="573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37"/>
      <c r="C302" s="537"/>
      <c r="D302" s="537"/>
      <c r="E302" s="537"/>
      <c r="F302" s="545"/>
      <c r="G302" s="545"/>
      <c r="H302" s="537"/>
      <c r="I302" s="540"/>
      <c r="J302" s="540"/>
      <c r="K302" s="4"/>
      <c r="L302" s="4"/>
      <c r="M302" s="4"/>
      <c r="N302" s="4"/>
      <c r="O302" s="573"/>
      <c r="P302" s="573"/>
      <c r="Q302" s="573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37"/>
      <c r="C303" s="537"/>
      <c r="D303" s="537"/>
      <c r="E303" s="537"/>
      <c r="F303" s="545"/>
      <c r="G303" s="545"/>
      <c r="H303" s="537"/>
      <c r="I303" s="540"/>
      <c r="J303" s="540"/>
      <c r="K303" s="4"/>
      <c r="L303" s="4"/>
      <c r="M303" s="4"/>
      <c r="N303" s="4"/>
      <c r="O303" s="573"/>
      <c r="P303" s="573"/>
      <c r="Q303" s="573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37"/>
      <c r="C304" s="537"/>
      <c r="D304" s="537"/>
      <c r="E304" s="537"/>
      <c r="F304" s="545"/>
      <c r="G304" s="545"/>
      <c r="H304" s="537"/>
      <c r="I304" s="540"/>
      <c r="J304" s="540"/>
      <c r="K304" s="4"/>
      <c r="L304" s="4"/>
      <c r="M304" s="4"/>
      <c r="N304" s="4"/>
      <c r="O304" s="573"/>
      <c r="P304" s="573"/>
      <c r="Q304" s="573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37"/>
      <c r="C305" s="537"/>
      <c r="D305" s="537"/>
      <c r="E305" s="537"/>
      <c r="F305" s="545"/>
      <c r="G305" s="545"/>
      <c r="H305" s="537"/>
      <c r="I305" s="540"/>
      <c r="J305" s="540"/>
      <c r="K305" s="4"/>
      <c r="L305" s="4"/>
      <c r="M305" s="4"/>
      <c r="N305" s="4"/>
      <c r="O305" s="573"/>
      <c r="P305" s="573"/>
      <c r="Q305" s="573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37"/>
      <c r="C306" s="537"/>
      <c r="D306" s="537"/>
      <c r="E306" s="537"/>
      <c r="F306" s="545"/>
      <c r="G306" s="545"/>
      <c r="H306" s="537"/>
      <c r="I306" s="540"/>
      <c r="J306" s="540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4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572"/>
      <c r="G307" s="572"/>
      <c r="H307" s="4"/>
      <c r="I307" s="575"/>
      <c r="J307" s="57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4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4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4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4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4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4"/>
      <c r="X312" s="4"/>
      <c r="Y312" s="4"/>
      <c r="Z312" s="4"/>
    </row>
    <row r="313" ht="21.0" customHeight="1">
      <c r="A313" s="4"/>
      <c r="B313" s="557"/>
      <c r="C313" s="571"/>
      <c r="D313" s="571"/>
      <c r="E313" s="571"/>
      <c r="F313" s="572"/>
      <c r="G313" s="572"/>
      <c r="H313" s="557"/>
      <c r="I313" s="557"/>
      <c r="J313" s="557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4"/>
      <c r="X313" s="4"/>
      <c r="Y313" s="4"/>
      <c r="Z313" s="4"/>
    </row>
    <row r="314" ht="21.0" customHeight="1">
      <c r="A314" s="123"/>
      <c r="B314" s="576"/>
      <c r="C314" s="575"/>
      <c r="D314" s="575"/>
      <c r="E314" s="575"/>
      <c r="F314" s="577"/>
      <c r="G314" s="577"/>
      <c r="H314" s="575"/>
      <c r="I314" s="575"/>
      <c r="J314" s="57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4"/>
      <c r="X314" s="4"/>
      <c r="Y314" s="4"/>
      <c r="Z314" s="4"/>
    </row>
    <row r="315" ht="21.0" customHeight="1">
      <c r="A315" s="123"/>
      <c r="B315" s="576"/>
      <c r="C315" s="575"/>
      <c r="D315" s="575"/>
      <c r="E315" s="575"/>
      <c r="F315" s="577"/>
      <c r="G315" s="577"/>
      <c r="H315" s="575"/>
      <c r="I315" s="575"/>
      <c r="J315" s="57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4"/>
      <c r="X315" s="4"/>
      <c r="Y315" s="4"/>
      <c r="Z315" s="4"/>
    </row>
    <row r="316" ht="21.0" customHeight="1">
      <c r="A316" s="123"/>
      <c r="B316" s="576"/>
      <c r="C316" s="575"/>
      <c r="D316" s="575"/>
      <c r="E316" s="575"/>
      <c r="F316" s="577"/>
      <c r="G316" s="577"/>
      <c r="H316" s="575"/>
      <c r="I316" s="575"/>
      <c r="J316" s="57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4"/>
      <c r="X316" s="4"/>
      <c r="Y316" s="4"/>
      <c r="Z316" s="4"/>
    </row>
    <row r="317" ht="21.0" customHeight="1">
      <c r="A317" s="123"/>
      <c r="B317" s="576"/>
      <c r="C317" s="575"/>
      <c r="D317" s="575"/>
      <c r="E317" s="575"/>
      <c r="F317" s="578"/>
      <c r="G317" s="578"/>
      <c r="H317" s="575"/>
      <c r="I317" s="575"/>
      <c r="J317" s="57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576"/>
      <c r="C318" s="575"/>
      <c r="D318" s="575"/>
      <c r="E318" s="575"/>
      <c r="F318" s="578"/>
      <c r="G318" s="578"/>
      <c r="H318" s="575"/>
      <c r="I318" s="575"/>
      <c r="J318" s="57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4"/>
      <c r="X318" s="4"/>
      <c r="Y318" s="4"/>
      <c r="Z318" s="4"/>
    </row>
    <row r="319" ht="21.0" customHeight="1">
      <c r="A319" s="123"/>
      <c r="B319" s="576"/>
      <c r="C319" s="2"/>
      <c r="D319" s="575"/>
      <c r="E319" s="575"/>
      <c r="F319" s="578"/>
      <c r="G319" s="578"/>
      <c r="H319" s="575"/>
      <c r="I319" s="575"/>
      <c r="J319" s="57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4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72"/>
      <c r="G320" s="572"/>
      <c r="H320" s="4"/>
      <c r="I320" s="575"/>
      <c r="J320" s="57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4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4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4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4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4"/>
      <c r="X324" s="4"/>
      <c r="Y324" s="4"/>
      <c r="Z324" s="4"/>
    </row>
    <row r="325" ht="21.0" customHeight="1">
      <c r="A325" s="66"/>
      <c r="B325" s="579"/>
      <c r="C325" s="579"/>
      <c r="D325" s="579"/>
      <c r="E325" s="579"/>
      <c r="F325" s="580"/>
      <c r="G325" s="580"/>
      <c r="H325" s="579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4"/>
      <c r="X325" s="66"/>
      <c r="Y325" s="66"/>
      <c r="Z325" s="66"/>
    </row>
    <row r="326" ht="21.0" customHeight="1">
      <c r="A326" s="557"/>
      <c r="B326" s="557"/>
      <c r="C326" s="557"/>
      <c r="D326" s="557"/>
      <c r="E326" s="557"/>
      <c r="F326" s="581"/>
      <c r="G326" s="581"/>
      <c r="H326" s="55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4"/>
      <c r="X326" s="4"/>
      <c r="Y326" s="4"/>
      <c r="Z326" s="4"/>
    </row>
    <row r="327" ht="21.0" customHeight="1">
      <c r="A327" s="557"/>
      <c r="B327" s="557"/>
      <c r="C327" s="582"/>
      <c r="D327" s="583"/>
      <c r="E327" s="583"/>
      <c r="F327" s="133"/>
      <c r="G327" s="133"/>
      <c r="H327" s="583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4"/>
      <c r="X327" s="4"/>
      <c r="Y327" s="4"/>
      <c r="Z327" s="4"/>
    </row>
    <row r="328" ht="21.0" customHeight="1">
      <c r="A328" s="557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4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1">
        <f>+D326+E326+F326+H326</f>
        <v>0</v>
      </c>
      <c r="G329" s="572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98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98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1.0" customHeight="1">
      <c r="A533" s="4"/>
      <c r="B533" s="4"/>
      <c r="C533" s="4"/>
      <c r="D533" s="4"/>
      <c r="E533" s="4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1.0" customHeight="1">
      <c r="A534" s="4"/>
      <c r="B534" s="4"/>
      <c r="C534" s="4"/>
      <c r="D534" s="4"/>
      <c r="E534" s="4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1.0" customHeight="1">
      <c r="A535" s="4"/>
      <c r="B535" s="4"/>
      <c r="C535" s="4"/>
      <c r="D535" s="4"/>
      <c r="E535" s="4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1.0" customHeight="1">
      <c r="A536" s="4"/>
      <c r="B536" s="4"/>
      <c r="C536" s="4"/>
      <c r="D536" s="4"/>
      <c r="E536" s="4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1.0" customHeight="1">
      <c r="A537" s="4"/>
      <c r="B537" s="4"/>
      <c r="C537" s="4"/>
      <c r="D537" s="4"/>
      <c r="E537" s="4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1.0" customHeight="1">
      <c r="A538" s="4"/>
      <c r="B538" s="4"/>
      <c r="C538" s="4"/>
      <c r="D538" s="4"/>
      <c r="E538" s="4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1.0" customHeight="1">
      <c r="A539" s="4"/>
      <c r="B539" s="4"/>
      <c r="C539" s="4"/>
      <c r="D539" s="4"/>
      <c r="E539" s="4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1.0" customHeight="1">
      <c r="A540" s="4"/>
      <c r="B540" s="4"/>
      <c r="C540" s="4"/>
      <c r="D540" s="4"/>
      <c r="E540" s="4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1.0" customHeight="1">
      <c r="A541" s="4"/>
      <c r="B541" s="4"/>
      <c r="C541" s="4"/>
      <c r="D541" s="4"/>
      <c r="E541" s="4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1.0" customHeight="1">
      <c r="A542" s="4"/>
      <c r="B542" s="4"/>
      <c r="C542" s="4"/>
      <c r="D542" s="4"/>
      <c r="E542" s="4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1.0" customHeight="1">
      <c r="A543" s="4"/>
      <c r="B543" s="4"/>
      <c r="C543" s="4"/>
      <c r="D543" s="4"/>
      <c r="E543" s="4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1.0" customHeight="1">
      <c r="A544" s="4"/>
      <c r="B544" s="4"/>
      <c r="C544" s="4"/>
      <c r="D544" s="4"/>
      <c r="E544" s="4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1.0" customHeight="1">
      <c r="A545" s="4"/>
      <c r="B545" s="4"/>
      <c r="C545" s="4"/>
      <c r="D545" s="4"/>
      <c r="E545" s="4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1.0" customHeight="1">
      <c r="A546" s="4"/>
      <c r="B546" s="4"/>
      <c r="C546" s="4"/>
      <c r="D546" s="4"/>
      <c r="E546" s="4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1.0" customHeight="1">
      <c r="A547" s="4"/>
      <c r="B547" s="4"/>
      <c r="C547" s="4"/>
      <c r="D547" s="4"/>
      <c r="E547" s="4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1.0" customHeight="1">
      <c r="A548" s="4"/>
      <c r="B548" s="4"/>
      <c r="C548" s="4"/>
      <c r="D548" s="4"/>
      <c r="E548" s="4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1.0" customHeight="1">
      <c r="A549" s="4"/>
      <c r="B549" s="4"/>
      <c r="C549" s="4"/>
      <c r="D549" s="4"/>
      <c r="E549" s="4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1.0" customHeight="1">
      <c r="A550" s="4"/>
      <c r="B550" s="4"/>
      <c r="C550" s="4"/>
      <c r="D550" s="4"/>
      <c r="E550" s="4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1.0" customHeight="1">
      <c r="A551" s="4"/>
      <c r="B551" s="4"/>
      <c r="C551" s="4"/>
      <c r="D551" s="4"/>
      <c r="E551" s="4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1.0" customHeight="1">
      <c r="A552" s="4"/>
      <c r="B552" s="4"/>
      <c r="C552" s="4"/>
      <c r="D552" s="4"/>
      <c r="E552" s="4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1.0" customHeight="1">
      <c r="A553" s="4"/>
      <c r="B553" s="4"/>
      <c r="C553" s="4"/>
      <c r="D553" s="4"/>
      <c r="E553" s="4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1.0" customHeight="1">
      <c r="A554" s="4"/>
      <c r="B554" s="4"/>
      <c r="C554" s="4"/>
      <c r="D554" s="4"/>
      <c r="E554" s="4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1.0" customHeight="1">
      <c r="A555" s="4"/>
      <c r="B555" s="4"/>
      <c r="C555" s="4"/>
      <c r="D555" s="4"/>
      <c r="E555" s="4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1.0" customHeight="1">
      <c r="A556" s="4"/>
      <c r="B556" s="4"/>
      <c r="C556" s="4"/>
      <c r="D556" s="4"/>
      <c r="E556" s="4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1.0" customHeight="1">
      <c r="A557" s="4"/>
      <c r="B557" s="4"/>
      <c r="C557" s="4"/>
      <c r="D557" s="4"/>
      <c r="E557" s="4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1.0" customHeight="1">
      <c r="A558" s="4"/>
      <c r="B558" s="4"/>
      <c r="C558" s="4"/>
      <c r="D558" s="4"/>
      <c r="E558" s="4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1.0" customHeight="1">
      <c r="A559" s="4"/>
      <c r="B559" s="4"/>
      <c r="C559" s="4"/>
      <c r="D559" s="4"/>
      <c r="E559" s="4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1.0" customHeight="1">
      <c r="A560" s="4"/>
      <c r="B560" s="4"/>
      <c r="C560" s="4"/>
      <c r="D560" s="4"/>
      <c r="E560" s="4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1.0" customHeight="1">
      <c r="A561" s="4"/>
      <c r="B561" s="4"/>
      <c r="C561" s="4"/>
      <c r="D561" s="4"/>
      <c r="E561" s="4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1.0" customHeight="1">
      <c r="A562" s="4"/>
      <c r="B562" s="4"/>
      <c r="C562" s="4"/>
      <c r="D562" s="4"/>
      <c r="E562" s="4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1.0" customHeight="1">
      <c r="A563" s="4"/>
      <c r="B563" s="4"/>
      <c r="C563" s="4"/>
      <c r="D563" s="4"/>
      <c r="E563" s="4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1.0" customHeight="1">
      <c r="A564" s="4"/>
      <c r="B564" s="4"/>
      <c r="C564" s="4"/>
      <c r="D564" s="4"/>
      <c r="E564" s="4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1.0" customHeight="1">
      <c r="A565" s="4"/>
      <c r="B565" s="4"/>
      <c r="C565" s="4"/>
      <c r="D565" s="4"/>
      <c r="E565" s="4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1.0" customHeight="1">
      <c r="A566" s="4"/>
      <c r="B566" s="4"/>
      <c r="C566" s="4"/>
      <c r="D566" s="4"/>
      <c r="E566" s="4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1.0" customHeight="1">
      <c r="A567" s="4"/>
      <c r="B567" s="4"/>
      <c r="C567" s="4"/>
      <c r="D567" s="4"/>
      <c r="E567" s="4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1.0" customHeight="1">
      <c r="A568" s="4"/>
      <c r="B568" s="4"/>
      <c r="C568" s="4"/>
      <c r="D568" s="4"/>
      <c r="E568" s="4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1.0" customHeight="1">
      <c r="A569" s="4"/>
      <c r="B569" s="4"/>
      <c r="C569" s="4"/>
      <c r="D569" s="4"/>
      <c r="E569" s="4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1.0" customHeight="1">
      <c r="A570" s="4"/>
      <c r="B570" s="4"/>
      <c r="C570" s="4"/>
      <c r="D570" s="4"/>
      <c r="E570" s="4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1.0" customHeight="1">
      <c r="A571" s="4"/>
      <c r="B571" s="4"/>
      <c r="C571" s="4"/>
      <c r="D571" s="4"/>
      <c r="E571" s="4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1.0" customHeight="1">
      <c r="A572" s="4"/>
      <c r="B572" s="4"/>
      <c r="C572" s="4"/>
      <c r="D572" s="4"/>
      <c r="E572" s="4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1.0" customHeight="1">
      <c r="A573" s="4"/>
      <c r="B573" s="4"/>
      <c r="C573" s="4"/>
      <c r="D573" s="4"/>
      <c r="E573" s="4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1.0" customHeight="1">
      <c r="A574" s="4"/>
      <c r="B574" s="4"/>
      <c r="C574" s="4"/>
      <c r="D574" s="4"/>
      <c r="E574" s="4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1.0" customHeight="1">
      <c r="A575" s="4"/>
      <c r="B575" s="4"/>
      <c r="C575" s="4"/>
      <c r="D575" s="4"/>
      <c r="E575" s="4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1.0" customHeight="1">
      <c r="A576" s="4"/>
      <c r="B576" s="4"/>
      <c r="C576" s="4"/>
      <c r="D576" s="4"/>
      <c r="E576" s="4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1.0" customHeight="1">
      <c r="A577" s="4"/>
      <c r="B577" s="4"/>
      <c r="C577" s="4"/>
      <c r="D577" s="4"/>
      <c r="E577" s="4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1.0" customHeight="1">
      <c r="A578" s="4"/>
      <c r="B578" s="4"/>
      <c r="C578" s="4"/>
      <c r="D578" s="4"/>
      <c r="E578" s="4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1.0" customHeight="1">
      <c r="A579" s="4"/>
      <c r="B579" s="4"/>
      <c r="C579" s="4"/>
      <c r="D579" s="4"/>
      <c r="E579" s="4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1.0" customHeight="1">
      <c r="A580" s="4"/>
      <c r="B580" s="4"/>
      <c r="C580" s="4"/>
      <c r="D580" s="4"/>
      <c r="E580" s="4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1.0" customHeight="1">
      <c r="A581" s="4"/>
      <c r="B581" s="4"/>
      <c r="C581" s="4"/>
      <c r="D581" s="4"/>
      <c r="E581" s="4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1.0" customHeight="1">
      <c r="A582" s="4"/>
      <c r="B582" s="4"/>
      <c r="C582" s="4"/>
      <c r="D582" s="4"/>
      <c r="E582" s="4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1.0" customHeight="1">
      <c r="A583" s="4"/>
      <c r="B583" s="4"/>
      <c r="C583" s="4"/>
      <c r="D583" s="4"/>
      <c r="E583" s="4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1.0" customHeight="1">
      <c r="A584" s="4"/>
      <c r="B584" s="4"/>
      <c r="C584" s="4"/>
      <c r="D584" s="4"/>
      <c r="E584" s="4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1.0" customHeight="1">
      <c r="A585" s="4"/>
      <c r="B585" s="4"/>
      <c r="C585" s="4"/>
      <c r="D585" s="4"/>
      <c r="E585" s="4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1.0" customHeight="1">
      <c r="A586" s="4"/>
      <c r="B586" s="4"/>
      <c r="C586" s="4"/>
      <c r="D586" s="4"/>
      <c r="E586" s="4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1.0" customHeight="1">
      <c r="A587" s="4"/>
      <c r="B587" s="4"/>
      <c r="C587" s="4"/>
      <c r="D587" s="4"/>
      <c r="E587" s="4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1.0" customHeight="1">
      <c r="A588" s="4"/>
      <c r="B588" s="4"/>
      <c r="C588" s="4"/>
      <c r="D588" s="4"/>
      <c r="E588" s="4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1.0" customHeight="1">
      <c r="A589" s="4"/>
      <c r="B589" s="4"/>
      <c r="C589" s="4"/>
      <c r="D589" s="4"/>
      <c r="E589" s="4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1.0" customHeight="1">
      <c r="A590" s="4"/>
      <c r="B590" s="4"/>
      <c r="C590" s="4"/>
      <c r="D590" s="4"/>
      <c r="E590" s="4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1.0" customHeight="1">
      <c r="A591" s="4"/>
      <c r="B591" s="4"/>
      <c r="C591" s="4"/>
      <c r="D591" s="4"/>
      <c r="E591" s="4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1.0" customHeight="1">
      <c r="A592" s="4"/>
      <c r="B592" s="4"/>
      <c r="C592" s="4"/>
      <c r="D592" s="4"/>
      <c r="E592" s="4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1.0" customHeight="1">
      <c r="A593" s="4"/>
      <c r="B593" s="4"/>
      <c r="C593" s="4"/>
      <c r="D593" s="4"/>
      <c r="E593" s="4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1.0" customHeight="1">
      <c r="A594" s="4"/>
      <c r="B594" s="4"/>
      <c r="C594" s="4"/>
      <c r="D594" s="4"/>
      <c r="E594" s="4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1.0" customHeight="1">
      <c r="A595" s="4"/>
      <c r="B595" s="4"/>
      <c r="C595" s="4"/>
      <c r="D595" s="4"/>
      <c r="E595" s="4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1.0" customHeight="1">
      <c r="A596" s="4"/>
      <c r="B596" s="4"/>
      <c r="C596" s="4"/>
      <c r="D596" s="4"/>
      <c r="E596" s="4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1.0" customHeight="1">
      <c r="A597" s="4"/>
      <c r="B597" s="4"/>
      <c r="C597" s="4"/>
      <c r="D597" s="4"/>
      <c r="E597" s="4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1.0" customHeight="1">
      <c r="A598" s="4"/>
      <c r="B598" s="4"/>
      <c r="C598" s="4"/>
      <c r="D598" s="4"/>
      <c r="E598" s="4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1.0" customHeight="1">
      <c r="A599" s="4"/>
      <c r="B599" s="4"/>
      <c r="C599" s="4"/>
      <c r="D599" s="4"/>
      <c r="E599" s="4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1.0" customHeight="1">
      <c r="A600" s="4"/>
      <c r="B600" s="4"/>
      <c r="C600" s="4"/>
      <c r="D600" s="4"/>
      <c r="E600" s="4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1.0" customHeight="1">
      <c r="A601" s="4"/>
      <c r="B601" s="4"/>
      <c r="C601" s="4"/>
      <c r="D601" s="4"/>
      <c r="E601" s="4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1.0" customHeight="1">
      <c r="A602" s="4"/>
      <c r="B602" s="4"/>
      <c r="C602" s="4"/>
      <c r="D602" s="4"/>
      <c r="E602" s="4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1.0" customHeight="1">
      <c r="A603" s="4"/>
      <c r="B603" s="4"/>
      <c r="C603" s="4"/>
      <c r="D603" s="4"/>
      <c r="E603" s="4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1.0" customHeight="1">
      <c r="A604" s="4"/>
      <c r="B604" s="4"/>
      <c r="C604" s="4"/>
      <c r="D604" s="4"/>
      <c r="E604" s="4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1.0" customHeight="1">
      <c r="A605" s="4"/>
      <c r="B605" s="4"/>
      <c r="C605" s="4"/>
      <c r="D605" s="4"/>
      <c r="E605" s="4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1.0" customHeight="1">
      <c r="A606" s="4"/>
      <c r="B606" s="4"/>
      <c r="C606" s="4"/>
      <c r="D606" s="4"/>
      <c r="E606" s="4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1.0" customHeight="1">
      <c r="A607" s="4"/>
      <c r="B607" s="4"/>
      <c r="C607" s="4"/>
      <c r="D607" s="4"/>
      <c r="E607" s="4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1.0" customHeight="1">
      <c r="A608" s="4"/>
      <c r="B608" s="4"/>
      <c r="C608" s="4"/>
      <c r="D608" s="4"/>
      <c r="E608" s="4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1.0" customHeight="1">
      <c r="A609" s="4"/>
      <c r="B609" s="4"/>
      <c r="C609" s="4"/>
      <c r="D609" s="4"/>
      <c r="E609" s="4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1.0" customHeight="1">
      <c r="A610" s="4"/>
      <c r="B610" s="4"/>
      <c r="C610" s="4"/>
      <c r="D610" s="4"/>
      <c r="E610" s="4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1.0" customHeight="1">
      <c r="A611" s="4"/>
      <c r="B611" s="4"/>
      <c r="C611" s="4"/>
      <c r="D611" s="4"/>
      <c r="E611" s="4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1.0" customHeight="1">
      <c r="A612" s="4"/>
      <c r="B612" s="4"/>
      <c r="C612" s="4"/>
      <c r="D612" s="4"/>
      <c r="E612" s="4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1.0" customHeight="1">
      <c r="A613" s="4"/>
      <c r="B613" s="4"/>
      <c r="C613" s="4"/>
      <c r="D613" s="4"/>
      <c r="E613" s="4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1.0" customHeight="1">
      <c r="A614" s="4"/>
      <c r="B614" s="4"/>
      <c r="C614" s="4"/>
      <c r="D614" s="4"/>
      <c r="E614" s="4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1.0" customHeight="1">
      <c r="A615" s="4"/>
      <c r="B615" s="4"/>
      <c r="C615" s="4"/>
      <c r="D615" s="4"/>
      <c r="E615" s="4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1.0" customHeight="1">
      <c r="A616" s="4"/>
      <c r="B616" s="4"/>
      <c r="C616" s="4"/>
      <c r="D616" s="4"/>
      <c r="E616" s="4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1.0" customHeight="1">
      <c r="A617" s="4"/>
      <c r="B617" s="4"/>
      <c r="C617" s="4"/>
      <c r="D617" s="4"/>
      <c r="E617" s="4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1.0" customHeight="1">
      <c r="A618" s="4"/>
      <c r="B618" s="4"/>
      <c r="C618" s="4"/>
      <c r="D618" s="4"/>
      <c r="E618" s="4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1.0" customHeight="1">
      <c r="A619" s="4"/>
      <c r="B619" s="4"/>
      <c r="C619" s="4"/>
      <c r="D619" s="4"/>
      <c r="E619" s="4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1.0" customHeight="1">
      <c r="A620" s="4"/>
      <c r="B620" s="4"/>
      <c r="C620" s="4"/>
      <c r="D620" s="4"/>
      <c r="E620" s="4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1.0" customHeight="1">
      <c r="A621" s="4"/>
      <c r="B621" s="4"/>
      <c r="C621" s="4"/>
      <c r="D621" s="4"/>
      <c r="E621" s="4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1.0" customHeight="1">
      <c r="A622" s="4"/>
      <c r="B622" s="4"/>
      <c r="C622" s="4"/>
      <c r="D622" s="4"/>
      <c r="E622" s="4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1.0" customHeight="1">
      <c r="A623" s="4"/>
      <c r="B623" s="4"/>
      <c r="C623" s="4"/>
      <c r="D623" s="4"/>
      <c r="E623" s="4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1.0" customHeight="1">
      <c r="A624" s="4"/>
      <c r="B624" s="4"/>
      <c r="C624" s="4"/>
      <c r="D624" s="4"/>
      <c r="E624" s="4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1.0" customHeight="1">
      <c r="A625" s="4"/>
      <c r="B625" s="4"/>
      <c r="C625" s="4"/>
      <c r="D625" s="4"/>
      <c r="E625" s="4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1.0" customHeight="1">
      <c r="A626" s="4"/>
      <c r="B626" s="4"/>
      <c r="C626" s="4"/>
      <c r="D626" s="4"/>
      <c r="E626" s="4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1.0" customHeight="1">
      <c r="A627" s="4"/>
      <c r="B627" s="4"/>
      <c r="C627" s="4"/>
      <c r="D627" s="4"/>
      <c r="E627" s="4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1.0" customHeight="1">
      <c r="A628" s="4"/>
      <c r="B628" s="4"/>
      <c r="C628" s="4"/>
      <c r="D628" s="4"/>
      <c r="E628" s="4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1.0" customHeight="1">
      <c r="A629" s="4"/>
      <c r="B629" s="4"/>
      <c r="C629" s="4"/>
      <c r="D629" s="4"/>
      <c r="E629" s="4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1.0" customHeight="1">
      <c r="A630" s="4"/>
      <c r="B630" s="4"/>
      <c r="C630" s="4"/>
      <c r="D630" s="4"/>
      <c r="E630" s="4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1.0" customHeight="1">
      <c r="A631" s="4"/>
      <c r="B631" s="4"/>
      <c r="C631" s="4"/>
      <c r="D631" s="4"/>
      <c r="E631" s="4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1.0" customHeight="1">
      <c r="A632" s="4"/>
      <c r="B632" s="4"/>
      <c r="C632" s="4"/>
      <c r="D632" s="4"/>
      <c r="E632" s="4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1.0" customHeight="1">
      <c r="A633" s="4"/>
      <c r="B633" s="4"/>
      <c r="C633" s="4"/>
      <c r="D633" s="4"/>
      <c r="E633" s="4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1.0" customHeight="1">
      <c r="A634" s="4"/>
      <c r="B634" s="4"/>
      <c r="C634" s="4"/>
      <c r="D634" s="4"/>
      <c r="E634" s="4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1.0" customHeight="1">
      <c r="A635" s="4"/>
      <c r="B635" s="4"/>
      <c r="C635" s="4"/>
      <c r="D635" s="4"/>
      <c r="E635" s="4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1.0" customHeight="1">
      <c r="A636" s="4"/>
      <c r="B636" s="4"/>
      <c r="C636" s="4"/>
      <c r="D636" s="4"/>
      <c r="E636" s="4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1.0" customHeight="1">
      <c r="A637" s="4"/>
      <c r="B637" s="4"/>
      <c r="C637" s="4"/>
      <c r="D637" s="4"/>
      <c r="E637" s="4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1.0" customHeight="1">
      <c r="A638" s="4"/>
      <c r="B638" s="4"/>
      <c r="C638" s="4"/>
      <c r="D638" s="4"/>
      <c r="E638" s="4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1.0" customHeight="1">
      <c r="A639" s="4"/>
      <c r="B639" s="4"/>
      <c r="C639" s="4"/>
      <c r="D639" s="4"/>
      <c r="E639" s="4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1.0" customHeight="1">
      <c r="A640" s="4"/>
      <c r="B640" s="4"/>
      <c r="C640" s="4"/>
      <c r="D640" s="4"/>
      <c r="E640" s="4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1.0" customHeight="1">
      <c r="A641" s="4"/>
      <c r="B641" s="4"/>
      <c r="C641" s="4"/>
      <c r="D641" s="4"/>
      <c r="E641" s="4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1.0" customHeight="1">
      <c r="A642" s="4"/>
      <c r="B642" s="4"/>
      <c r="C642" s="4"/>
      <c r="D642" s="4"/>
      <c r="E642" s="4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1.0" customHeight="1">
      <c r="A643" s="4"/>
      <c r="B643" s="4"/>
      <c r="C643" s="4"/>
      <c r="D643" s="4"/>
      <c r="E643" s="4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1.0" customHeight="1">
      <c r="A644" s="4"/>
      <c r="B644" s="4"/>
      <c r="C644" s="4"/>
      <c r="D644" s="4"/>
      <c r="E644" s="4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1.0" customHeight="1">
      <c r="A645" s="4"/>
      <c r="B645" s="4"/>
      <c r="C645" s="4"/>
      <c r="D645" s="4"/>
      <c r="E645" s="4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1.0" customHeight="1">
      <c r="A646" s="4"/>
      <c r="B646" s="4"/>
      <c r="C646" s="4"/>
      <c r="D646" s="4"/>
      <c r="E646" s="4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1.0" customHeight="1">
      <c r="A647" s="4"/>
      <c r="B647" s="4"/>
      <c r="C647" s="4"/>
      <c r="D647" s="4"/>
      <c r="E647" s="4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1.0" customHeight="1">
      <c r="A648" s="4"/>
      <c r="B648" s="4"/>
      <c r="C648" s="4"/>
      <c r="D648" s="4"/>
      <c r="E648" s="4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1.0" customHeight="1">
      <c r="A649" s="4"/>
      <c r="B649" s="4"/>
      <c r="C649" s="4"/>
      <c r="D649" s="4"/>
      <c r="E649" s="4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1.0" customHeight="1">
      <c r="A650" s="4"/>
      <c r="B650" s="4"/>
      <c r="C650" s="4"/>
      <c r="D650" s="4"/>
      <c r="E650" s="4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1.0" customHeight="1">
      <c r="A651" s="4"/>
      <c r="B651" s="4"/>
      <c r="C651" s="4"/>
      <c r="D651" s="4"/>
      <c r="E651" s="4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1.0" customHeight="1">
      <c r="A652" s="4"/>
      <c r="B652" s="4"/>
      <c r="C652" s="4"/>
      <c r="D652" s="4"/>
      <c r="E652" s="4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1.0" customHeight="1">
      <c r="A653" s="4"/>
      <c r="B653" s="4"/>
      <c r="C653" s="4"/>
      <c r="D653" s="4"/>
      <c r="E653" s="4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1.0" customHeight="1">
      <c r="A654" s="4"/>
      <c r="B654" s="4"/>
      <c r="C654" s="4"/>
      <c r="D654" s="4"/>
      <c r="E654" s="4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1.0" customHeight="1">
      <c r="A655" s="4"/>
      <c r="B655" s="4"/>
      <c r="C655" s="4"/>
      <c r="D655" s="4"/>
      <c r="E655" s="4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1.0" customHeight="1">
      <c r="A656" s="4"/>
      <c r="B656" s="4"/>
      <c r="C656" s="4"/>
      <c r="D656" s="4"/>
      <c r="E656" s="4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1.0" customHeight="1">
      <c r="A657" s="4"/>
      <c r="B657" s="4"/>
      <c r="C657" s="4"/>
      <c r="D657" s="4"/>
      <c r="E657" s="4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1.0" customHeight="1">
      <c r="A658" s="4"/>
      <c r="B658" s="4"/>
      <c r="C658" s="4"/>
      <c r="D658" s="4"/>
      <c r="E658" s="4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1.0" customHeight="1">
      <c r="A659" s="4"/>
      <c r="B659" s="4"/>
      <c r="C659" s="4"/>
      <c r="D659" s="4"/>
      <c r="E659" s="4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1.0" customHeight="1">
      <c r="A660" s="4"/>
      <c r="B660" s="4"/>
      <c r="C660" s="4"/>
      <c r="D660" s="4"/>
      <c r="E660" s="4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1.0" customHeight="1">
      <c r="A661" s="4"/>
      <c r="B661" s="4"/>
      <c r="C661" s="4"/>
      <c r="D661" s="4"/>
      <c r="E661" s="4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1.0" customHeight="1">
      <c r="A662" s="4"/>
      <c r="B662" s="4"/>
      <c r="C662" s="4"/>
      <c r="D662" s="4"/>
      <c r="E662" s="4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1.0" customHeight="1">
      <c r="A663" s="4"/>
      <c r="B663" s="4"/>
      <c r="C663" s="4"/>
      <c r="D663" s="4"/>
      <c r="E663" s="4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1.0" customHeight="1">
      <c r="A664" s="4"/>
      <c r="B664" s="4"/>
      <c r="C664" s="4"/>
      <c r="D664" s="4"/>
      <c r="E664" s="4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1.0" customHeight="1">
      <c r="A665" s="4"/>
      <c r="B665" s="4"/>
      <c r="C665" s="4"/>
      <c r="D665" s="4"/>
      <c r="E665" s="4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1.0" customHeight="1">
      <c r="A666" s="4"/>
      <c r="B666" s="4"/>
      <c r="C666" s="4"/>
      <c r="D666" s="4"/>
      <c r="E666" s="4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1.0" customHeight="1">
      <c r="A667" s="4"/>
      <c r="B667" s="4"/>
      <c r="C667" s="4"/>
      <c r="D667" s="4"/>
      <c r="E667" s="4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1.0" customHeight="1">
      <c r="A668" s="4"/>
      <c r="B668" s="4"/>
      <c r="C668" s="4"/>
      <c r="D668" s="4"/>
      <c r="E668" s="4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1.0" customHeight="1">
      <c r="A669" s="4"/>
      <c r="B669" s="4"/>
      <c r="C669" s="4"/>
      <c r="D669" s="4"/>
      <c r="E669" s="4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1.0" customHeight="1">
      <c r="A670" s="4"/>
      <c r="B670" s="4"/>
      <c r="C670" s="4"/>
      <c r="D670" s="4"/>
      <c r="E670" s="4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1.0" customHeight="1">
      <c r="A671" s="4"/>
      <c r="B671" s="4"/>
      <c r="C671" s="4"/>
      <c r="D671" s="4"/>
      <c r="E671" s="4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1.0" customHeight="1">
      <c r="A672" s="4"/>
      <c r="B672" s="4"/>
      <c r="C672" s="4"/>
      <c r="D672" s="4"/>
      <c r="E672" s="4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1.0" customHeight="1">
      <c r="A673" s="4"/>
      <c r="B673" s="4"/>
      <c r="C673" s="4"/>
      <c r="D673" s="4"/>
      <c r="E673" s="4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1.0" customHeight="1">
      <c r="A674" s="4"/>
      <c r="B674" s="4"/>
      <c r="C674" s="4"/>
      <c r="D674" s="4"/>
      <c r="E674" s="4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1.0" customHeight="1">
      <c r="A675" s="4"/>
      <c r="B675" s="4"/>
      <c r="C675" s="4"/>
      <c r="D675" s="4"/>
      <c r="E675" s="4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1.0" customHeight="1">
      <c r="A676" s="4"/>
      <c r="B676" s="4"/>
      <c r="C676" s="4"/>
      <c r="D676" s="4"/>
      <c r="E676" s="4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1.0" customHeight="1">
      <c r="A677" s="4"/>
      <c r="B677" s="4"/>
      <c r="C677" s="4"/>
      <c r="D677" s="4"/>
      <c r="E677" s="4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1.0" customHeight="1">
      <c r="A678" s="4"/>
      <c r="B678" s="4"/>
      <c r="C678" s="4"/>
      <c r="D678" s="4"/>
      <c r="E678" s="4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1.0" customHeight="1">
      <c r="A679" s="4"/>
      <c r="B679" s="4"/>
      <c r="C679" s="4"/>
      <c r="D679" s="4"/>
      <c r="E679" s="4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1.0" customHeight="1">
      <c r="A680" s="4"/>
      <c r="B680" s="4"/>
      <c r="C680" s="4"/>
      <c r="D680" s="4"/>
      <c r="E680" s="4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1.0" customHeight="1">
      <c r="A681" s="4"/>
      <c r="B681" s="4"/>
      <c r="C681" s="4"/>
      <c r="D681" s="4"/>
      <c r="E681" s="4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1.0" customHeight="1">
      <c r="A682" s="4"/>
      <c r="B682" s="4"/>
      <c r="C682" s="4"/>
      <c r="D682" s="4"/>
      <c r="E682" s="4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1.0" customHeight="1">
      <c r="A683" s="4"/>
      <c r="B683" s="4"/>
      <c r="C683" s="4"/>
      <c r="D683" s="4"/>
      <c r="E683" s="4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1.0" customHeight="1">
      <c r="A684" s="4"/>
      <c r="B684" s="4"/>
      <c r="C684" s="4"/>
      <c r="D684" s="4"/>
      <c r="E684" s="4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1.0" customHeight="1">
      <c r="A685" s="4"/>
      <c r="B685" s="4"/>
      <c r="C685" s="4"/>
      <c r="D685" s="4"/>
      <c r="E685" s="4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1.0" customHeight="1">
      <c r="A686" s="4"/>
      <c r="B686" s="4"/>
      <c r="C686" s="4"/>
      <c r="D686" s="4"/>
      <c r="E686" s="4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1.0" customHeight="1">
      <c r="A687" s="4"/>
      <c r="B687" s="4"/>
      <c r="C687" s="4"/>
      <c r="D687" s="4"/>
      <c r="E687" s="4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1.0" customHeight="1">
      <c r="A688" s="4"/>
      <c r="B688" s="4"/>
      <c r="C688" s="4"/>
      <c r="D688" s="4"/>
      <c r="E688" s="4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1.0" customHeight="1">
      <c r="A689" s="4"/>
      <c r="B689" s="4"/>
      <c r="C689" s="4"/>
      <c r="D689" s="4"/>
      <c r="E689" s="4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1.0" customHeight="1">
      <c r="A690" s="4"/>
      <c r="B690" s="4"/>
      <c r="C690" s="4"/>
      <c r="D690" s="4"/>
      <c r="E690" s="4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1.0" customHeight="1">
      <c r="A691" s="4"/>
      <c r="B691" s="4"/>
      <c r="C691" s="4"/>
      <c r="D691" s="4"/>
      <c r="E691" s="4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1.0" customHeight="1">
      <c r="A692" s="4"/>
      <c r="B692" s="4"/>
      <c r="C692" s="4"/>
      <c r="D692" s="4"/>
      <c r="E692" s="4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1.0" customHeight="1">
      <c r="A693" s="4"/>
      <c r="B693" s="4"/>
      <c r="C693" s="4"/>
      <c r="D693" s="4"/>
      <c r="E693" s="4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1.0" customHeight="1">
      <c r="A694" s="4"/>
      <c r="B694" s="4"/>
      <c r="C694" s="4"/>
      <c r="D694" s="4"/>
      <c r="E694" s="4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1.0" customHeight="1">
      <c r="A695" s="4"/>
      <c r="B695" s="4"/>
      <c r="C695" s="4"/>
      <c r="D695" s="4"/>
      <c r="E695" s="4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1.0" customHeight="1">
      <c r="A696" s="4"/>
      <c r="B696" s="4"/>
      <c r="C696" s="4"/>
      <c r="D696" s="4"/>
      <c r="E696" s="4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1.0" customHeight="1">
      <c r="A697" s="4"/>
      <c r="B697" s="4"/>
      <c r="C697" s="4"/>
      <c r="D697" s="4"/>
      <c r="E697" s="4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1.0" customHeight="1">
      <c r="A698" s="4"/>
      <c r="B698" s="4"/>
      <c r="C698" s="4"/>
      <c r="D698" s="4"/>
      <c r="E698" s="4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1.0" customHeight="1">
      <c r="A699" s="4"/>
      <c r="B699" s="4"/>
      <c r="C699" s="4"/>
      <c r="D699" s="4"/>
      <c r="E699" s="4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1.0" customHeight="1">
      <c r="A700" s="4"/>
      <c r="B700" s="4"/>
      <c r="C700" s="4"/>
      <c r="D700" s="4"/>
      <c r="E700" s="4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1.0" customHeight="1">
      <c r="A701" s="4"/>
      <c r="B701" s="4"/>
      <c r="C701" s="4"/>
      <c r="D701" s="4"/>
      <c r="E701" s="4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1.0" customHeight="1">
      <c r="A702" s="4"/>
      <c r="B702" s="4"/>
      <c r="C702" s="4"/>
      <c r="D702" s="4"/>
      <c r="E702" s="4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1.0" customHeight="1">
      <c r="A703" s="4"/>
      <c r="B703" s="4"/>
      <c r="C703" s="4"/>
      <c r="D703" s="4"/>
      <c r="E703" s="4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1.0" customHeight="1">
      <c r="A704" s="4"/>
      <c r="B704" s="4"/>
      <c r="C704" s="4"/>
      <c r="D704" s="4"/>
      <c r="E704" s="4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1.0" customHeight="1">
      <c r="A705" s="4"/>
      <c r="B705" s="4"/>
      <c r="C705" s="4"/>
      <c r="D705" s="4"/>
      <c r="E705" s="4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1.0" customHeight="1">
      <c r="A706" s="4"/>
      <c r="B706" s="4"/>
      <c r="C706" s="4"/>
      <c r="D706" s="4"/>
      <c r="E706" s="4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1.0" customHeight="1">
      <c r="A707" s="4"/>
      <c r="B707" s="4"/>
      <c r="C707" s="4"/>
      <c r="D707" s="4"/>
      <c r="E707" s="4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1.0" customHeight="1">
      <c r="A708" s="4"/>
      <c r="B708" s="4"/>
      <c r="C708" s="4"/>
      <c r="D708" s="4"/>
      <c r="E708" s="4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1.0" customHeight="1">
      <c r="A709" s="4"/>
      <c r="B709" s="4"/>
      <c r="C709" s="4"/>
      <c r="D709" s="4"/>
      <c r="E709" s="4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1.0" customHeight="1">
      <c r="A710" s="4"/>
      <c r="B710" s="4"/>
      <c r="C710" s="4"/>
      <c r="D710" s="4"/>
      <c r="E710" s="4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1.0" customHeight="1">
      <c r="A711" s="4"/>
      <c r="B711" s="4"/>
      <c r="C711" s="4"/>
      <c r="D711" s="4"/>
      <c r="E711" s="4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1.0" customHeight="1">
      <c r="A712" s="4"/>
      <c r="B712" s="4"/>
      <c r="C712" s="4"/>
      <c r="D712" s="4"/>
      <c r="E712" s="4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1.0" customHeight="1">
      <c r="A713" s="4"/>
      <c r="B713" s="4"/>
      <c r="C713" s="4"/>
      <c r="D713" s="4"/>
      <c r="E713" s="4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1.0" customHeight="1">
      <c r="A714" s="4"/>
      <c r="B714" s="4"/>
      <c r="C714" s="4"/>
      <c r="D714" s="4"/>
      <c r="E714" s="4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1.0" customHeight="1">
      <c r="A715" s="4"/>
      <c r="B715" s="4"/>
      <c r="C715" s="4"/>
      <c r="D715" s="4"/>
      <c r="E715" s="4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1.0" customHeight="1">
      <c r="A716" s="4"/>
      <c r="B716" s="4"/>
      <c r="C716" s="4"/>
      <c r="D716" s="4"/>
      <c r="E716" s="4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1.0" customHeight="1">
      <c r="A717" s="4"/>
      <c r="B717" s="4"/>
      <c r="C717" s="4"/>
      <c r="D717" s="4"/>
      <c r="E717" s="4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1.0" customHeight="1">
      <c r="A718" s="4"/>
      <c r="B718" s="4"/>
      <c r="C718" s="4"/>
      <c r="D718" s="4"/>
      <c r="E718" s="4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1.0" customHeight="1">
      <c r="A719" s="4"/>
      <c r="B719" s="4"/>
      <c r="C719" s="4"/>
      <c r="D719" s="4"/>
      <c r="E719" s="4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1.0" customHeight="1">
      <c r="A720" s="4"/>
      <c r="B720" s="4"/>
      <c r="C720" s="4"/>
      <c r="D720" s="4"/>
      <c r="E720" s="4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1.0" customHeight="1">
      <c r="A721" s="4"/>
      <c r="B721" s="4"/>
      <c r="C721" s="4"/>
      <c r="D721" s="4"/>
      <c r="E721" s="4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1.0" customHeight="1">
      <c r="A722" s="4"/>
      <c r="B722" s="4"/>
      <c r="C722" s="4"/>
      <c r="D722" s="4"/>
      <c r="E722" s="4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1.0" customHeight="1">
      <c r="A723" s="4"/>
      <c r="B723" s="4"/>
      <c r="C723" s="4"/>
      <c r="D723" s="4"/>
      <c r="E723" s="4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1.0" customHeight="1">
      <c r="A724" s="4"/>
      <c r="B724" s="4"/>
      <c r="C724" s="4"/>
      <c r="D724" s="4"/>
      <c r="E724" s="4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1.0" customHeight="1">
      <c r="A725" s="4"/>
      <c r="B725" s="4"/>
      <c r="C725" s="4"/>
      <c r="D725" s="4"/>
      <c r="E725" s="4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1.0" customHeight="1">
      <c r="A726" s="4"/>
      <c r="B726" s="4"/>
      <c r="C726" s="4"/>
      <c r="D726" s="4"/>
      <c r="E726" s="4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1.0" customHeight="1">
      <c r="A727" s="4"/>
      <c r="B727" s="4"/>
      <c r="C727" s="4"/>
      <c r="D727" s="4"/>
      <c r="E727" s="4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1.0" customHeight="1">
      <c r="A728" s="4"/>
      <c r="B728" s="4"/>
      <c r="C728" s="4"/>
      <c r="D728" s="4"/>
      <c r="E728" s="4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1.0" customHeight="1">
      <c r="A729" s="4"/>
      <c r="B729" s="4"/>
      <c r="C729" s="4"/>
      <c r="D729" s="4"/>
      <c r="E729" s="4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1.0" customHeight="1">
      <c r="A730" s="4"/>
      <c r="B730" s="4"/>
      <c r="C730" s="4"/>
      <c r="D730" s="4"/>
      <c r="E730" s="4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1.0" customHeight="1">
      <c r="A731" s="4"/>
      <c r="B731" s="4"/>
      <c r="C731" s="4"/>
      <c r="D731" s="4"/>
      <c r="E731" s="4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1.0" customHeight="1">
      <c r="A732" s="4"/>
      <c r="B732" s="4"/>
      <c r="C732" s="4"/>
      <c r="D732" s="4"/>
      <c r="E732" s="4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1.0" customHeight="1">
      <c r="A733" s="4"/>
      <c r="B733" s="4"/>
      <c r="C733" s="4"/>
      <c r="D733" s="4"/>
      <c r="E733" s="4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1.0" customHeight="1">
      <c r="A734" s="4"/>
      <c r="B734" s="4"/>
      <c r="C734" s="4"/>
      <c r="D734" s="4"/>
      <c r="E734" s="4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1.0" customHeight="1">
      <c r="A735" s="4"/>
      <c r="B735" s="4"/>
      <c r="C735" s="4"/>
      <c r="D735" s="4"/>
      <c r="E735" s="4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1.0" customHeight="1">
      <c r="A736" s="4"/>
      <c r="B736" s="4"/>
      <c r="C736" s="4"/>
      <c r="D736" s="4"/>
      <c r="E736" s="4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1.0" customHeight="1">
      <c r="A737" s="4"/>
      <c r="B737" s="4"/>
      <c r="C737" s="4"/>
      <c r="D737" s="4"/>
      <c r="E737" s="4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1.0" customHeight="1">
      <c r="A738" s="4"/>
      <c r="B738" s="4"/>
      <c r="C738" s="4"/>
      <c r="D738" s="4"/>
      <c r="E738" s="4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1.0" customHeight="1">
      <c r="A739" s="4"/>
      <c r="B739" s="4"/>
      <c r="C739" s="4"/>
      <c r="D739" s="4"/>
      <c r="E739" s="4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1.0" customHeight="1">
      <c r="A740" s="4"/>
      <c r="B740" s="4"/>
      <c r="C740" s="4"/>
      <c r="D740" s="4"/>
      <c r="E740" s="4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1.0" customHeight="1">
      <c r="A741" s="4"/>
      <c r="B741" s="4"/>
      <c r="C741" s="4"/>
      <c r="D741" s="4"/>
      <c r="E741" s="4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1.0" customHeight="1">
      <c r="A742" s="4"/>
      <c r="B742" s="4"/>
      <c r="C742" s="4"/>
      <c r="D742" s="4"/>
      <c r="E742" s="4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1.0" customHeight="1">
      <c r="A743" s="4"/>
      <c r="B743" s="4"/>
      <c r="C743" s="4"/>
      <c r="D743" s="4"/>
      <c r="E743" s="4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1.0" customHeight="1">
      <c r="A744" s="4"/>
      <c r="B744" s="4"/>
      <c r="C744" s="4"/>
      <c r="D744" s="4"/>
      <c r="E744" s="4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1.0" customHeight="1">
      <c r="A745" s="4"/>
      <c r="B745" s="4"/>
      <c r="C745" s="4"/>
      <c r="D745" s="4"/>
      <c r="E745" s="4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1.0" customHeight="1">
      <c r="A746" s="4"/>
      <c r="B746" s="4"/>
      <c r="C746" s="4"/>
      <c r="D746" s="4"/>
      <c r="E746" s="4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1.0" customHeight="1">
      <c r="A747" s="4"/>
      <c r="B747" s="4"/>
      <c r="C747" s="4"/>
      <c r="D747" s="4"/>
      <c r="E747" s="4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1.0" customHeight="1">
      <c r="A748" s="4"/>
      <c r="B748" s="4"/>
      <c r="C748" s="4"/>
      <c r="D748" s="4"/>
      <c r="E748" s="4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1.0" customHeight="1">
      <c r="A749" s="4"/>
      <c r="B749" s="4"/>
      <c r="C749" s="4"/>
      <c r="D749" s="4"/>
      <c r="E749" s="4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1.0" customHeight="1">
      <c r="A750" s="4"/>
      <c r="B750" s="4"/>
      <c r="C750" s="4"/>
      <c r="D750" s="4"/>
      <c r="E750" s="4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1.0" customHeight="1">
      <c r="A751" s="4"/>
      <c r="B751" s="4"/>
      <c r="C751" s="4"/>
      <c r="D751" s="4"/>
      <c r="E751" s="4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1.0" customHeight="1">
      <c r="A752" s="4"/>
      <c r="B752" s="4"/>
      <c r="C752" s="4"/>
      <c r="D752" s="4"/>
      <c r="E752" s="4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1.0" customHeight="1">
      <c r="A753" s="4"/>
      <c r="B753" s="4"/>
      <c r="C753" s="4"/>
      <c r="D753" s="4"/>
      <c r="E753" s="4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1.0" customHeight="1">
      <c r="A754" s="4"/>
      <c r="B754" s="4"/>
      <c r="C754" s="4"/>
      <c r="D754" s="4"/>
      <c r="E754" s="4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1.0" customHeight="1">
      <c r="A755" s="4"/>
      <c r="B755" s="4"/>
      <c r="C755" s="4"/>
      <c r="D755" s="4"/>
      <c r="E755" s="4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1.0" customHeight="1">
      <c r="A756" s="4"/>
      <c r="B756" s="4"/>
      <c r="C756" s="4"/>
      <c r="D756" s="4"/>
      <c r="E756" s="4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1.0" customHeight="1">
      <c r="A757" s="4"/>
      <c r="B757" s="4"/>
      <c r="C757" s="4"/>
      <c r="D757" s="4"/>
      <c r="E757" s="4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1.0" customHeight="1">
      <c r="A758" s="4"/>
      <c r="B758" s="4"/>
      <c r="C758" s="4"/>
      <c r="D758" s="4"/>
      <c r="E758" s="4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1.0" customHeight="1">
      <c r="A759" s="4"/>
      <c r="B759" s="4"/>
      <c r="C759" s="4"/>
      <c r="D759" s="4"/>
      <c r="E759" s="4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1.0" customHeight="1">
      <c r="A760" s="4"/>
      <c r="B760" s="4"/>
      <c r="C760" s="4"/>
      <c r="D760" s="4"/>
      <c r="E760" s="4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1.0" customHeight="1">
      <c r="A761" s="4"/>
      <c r="B761" s="4"/>
      <c r="C761" s="4"/>
      <c r="D761" s="4"/>
      <c r="E761" s="4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1.0" customHeight="1">
      <c r="A762" s="4"/>
      <c r="B762" s="4"/>
      <c r="C762" s="4"/>
      <c r="D762" s="4"/>
      <c r="E762" s="4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1.0" customHeight="1">
      <c r="A763" s="4"/>
      <c r="B763" s="4"/>
      <c r="C763" s="4"/>
      <c r="D763" s="4"/>
      <c r="E763" s="4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1.0" customHeight="1">
      <c r="A764" s="4"/>
      <c r="B764" s="4"/>
      <c r="C764" s="4"/>
      <c r="D764" s="4"/>
      <c r="E764" s="4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1.0" customHeight="1">
      <c r="A765" s="4"/>
      <c r="B765" s="4"/>
      <c r="C765" s="4"/>
      <c r="D765" s="4"/>
      <c r="E765" s="4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1.0" customHeight="1">
      <c r="A766" s="4"/>
      <c r="B766" s="4"/>
      <c r="C766" s="4"/>
      <c r="D766" s="4"/>
      <c r="E766" s="4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1.0" customHeight="1">
      <c r="A767" s="4"/>
      <c r="B767" s="4"/>
      <c r="C767" s="4"/>
      <c r="D767" s="4"/>
      <c r="E767" s="4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1.0" customHeight="1">
      <c r="A768" s="4"/>
      <c r="B768" s="4"/>
      <c r="C768" s="4"/>
      <c r="D768" s="4"/>
      <c r="E768" s="4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1.0" customHeight="1">
      <c r="A769" s="4"/>
      <c r="B769" s="4"/>
      <c r="C769" s="4"/>
      <c r="D769" s="4"/>
      <c r="E769" s="4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1.0" customHeight="1">
      <c r="A770" s="4"/>
      <c r="B770" s="4"/>
      <c r="C770" s="4"/>
      <c r="D770" s="4"/>
      <c r="E770" s="4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1.0" customHeight="1">
      <c r="A771" s="4"/>
      <c r="B771" s="4"/>
      <c r="C771" s="4"/>
      <c r="D771" s="4"/>
      <c r="E771" s="4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1.0" customHeight="1">
      <c r="A772" s="4"/>
      <c r="B772" s="4"/>
      <c r="C772" s="4"/>
      <c r="D772" s="4"/>
      <c r="E772" s="4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1.0" customHeight="1">
      <c r="A773" s="4"/>
      <c r="B773" s="4"/>
      <c r="C773" s="4"/>
      <c r="D773" s="4"/>
      <c r="E773" s="4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1.0" customHeight="1">
      <c r="A774" s="4"/>
      <c r="B774" s="4"/>
      <c r="C774" s="4"/>
      <c r="D774" s="4"/>
      <c r="E774" s="4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1.0" customHeight="1">
      <c r="A775" s="4"/>
      <c r="B775" s="4"/>
      <c r="C775" s="4"/>
      <c r="D775" s="4"/>
      <c r="E775" s="4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1.0" customHeight="1">
      <c r="A776" s="4"/>
      <c r="B776" s="4"/>
      <c r="C776" s="4"/>
      <c r="D776" s="4"/>
      <c r="E776" s="4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1.0" customHeight="1">
      <c r="A777" s="4"/>
      <c r="B777" s="4"/>
      <c r="C777" s="4"/>
      <c r="D777" s="4"/>
      <c r="E777" s="4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1.0" customHeight="1">
      <c r="A778" s="4"/>
      <c r="B778" s="4"/>
      <c r="C778" s="4"/>
      <c r="D778" s="4"/>
      <c r="E778" s="4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1.0" customHeight="1">
      <c r="A779" s="4"/>
      <c r="B779" s="4"/>
      <c r="C779" s="4"/>
      <c r="D779" s="4"/>
      <c r="E779" s="4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1.0" customHeight="1">
      <c r="A780" s="4"/>
      <c r="B780" s="4"/>
      <c r="C780" s="4"/>
      <c r="D780" s="4"/>
      <c r="E780" s="4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1.0" customHeight="1">
      <c r="A781" s="4"/>
      <c r="B781" s="4"/>
      <c r="C781" s="4"/>
      <c r="D781" s="4"/>
      <c r="E781" s="4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1.0" customHeight="1">
      <c r="A782" s="4"/>
      <c r="B782" s="4"/>
      <c r="C782" s="4"/>
      <c r="D782" s="4"/>
      <c r="E782" s="4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1.0" customHeight="1">
      <c r="A783" s="4"/>
      <c r="B783" s="4"/>
      <c r="C783" s="4"/>
      <c r="D783" s="4"/>
      <c r="E783" s="4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1.0" customHeight="1">
      <c r="A784" s="4"/>
      <c r="B784" s="4"/>
      <c r="C784" s="4"/>
      <c r="D784" s="4"/>
      <c r="E784" s="4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1.0" customHeight="1">
      <c r="A785" s="4"/>
      <c r="B785" s="4"/>
      <c r="C785" s="4"/>
      <c r="D785" s="4"/>
      <c r="E785" s="4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1.0" customHeight="1">
      <c r="A786" s="4"/>
      <c r="B786" s="4"/>
      <c r="C786" s="4"/>
      <c r="D786" s="4"/>
      <c r="E786" s="4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1.0" customHeight="1">
      <c r="A787" s="4"/>
      <c r="B787" s="4"/>
      <c r="C787" s="4"/>
      <c r="D787" s="4"/>
      <c r="E787" s="4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1.0" customHeight="1">
      <c r="A788" s="4"/>
      <c r="B788" s="4"/>
      <c r="C788" s="4"/>
      <c r="D788" s="4"/>
      <c r="E788" s="4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1.0" customHeight="1">
      <c r="A789" s="4"/>
      <c r="B789" s="4"/>
      <c r="C789" s="4"/>
      <c r="D789" s="4"/>
      <c r="E789" s="4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1.0" customHeight="1">
      <c r="A790" s="4"/>
      <c r="B790" s="4"/>
      <c r="C790" s="4"/>
      <c r="D790" s="4"/>
      <c r="E790" s="4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1.0" customHeight="1">
      <c r="A791" s="4"/>
      <c r="B791" s="4"/>
      <c r="C791" s="4"/>
      <c r="D791" s="4"/>
      <c r="E791" s="4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1.0" customHeight="1">
      <c r="A792" s="4"/>
      <c r="B792" s="4"/>
      <c r="C792" s="4"/>
      <c r="D792" s="4"/>
      <c r="E792" s="4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1.0" customHeight="1">
      <c r="A793" s="4"/>
      <c r="B793" s="4"/>
      <c r="C793" s="4"/>
      <c r="D793" s="4"/>
      <c r="E793" s="4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1.0" customHeight="1">
      <c r="A794" s="4"/>
      <c r="B794" s="4"/>
      <c r="C794" s="4"/>
      <c r="D794" s="4"/>
      <c r="E794" s="4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1.0" customHeight="1">
      <c r="A795" s="4"/>
      <c r="B795" s="4"/>
      <c r="C795" s="4"/>
      <c r="D795" s="4"/>
      <c r="E795" s="4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1.0" customHeight="1">
      <c r="A796" s="4"/>
      <c r="B796" s="4"/>
      <c r="C796" s="4"/>
      <c r="D796" s="4"/>
      <c r="E796" s="4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1.0" customHeight="1">
      <c r="A797" s="4"/>
      <c r="B797" s="4"/>
      <c r="C797" s="4"/>
      <c r="D797" s="4"/>
      <c r="E797" s="4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1.0" customHeight="1">
      <c r="A798" s="4"/>
      <c r="B798" s="4"/>
      <c r="C798" s="4"/>
      <c r="D798" s="4"/>
      <c r="E798" s="4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1.0" customHeight="1">
      <c r="A799" s="4"/>
      <c r="B799" s="4"/>
      <c r="C799" s="4"/>
      <c r="D799" s="4"/>
      <c r="E799" s="4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1.0" customHeight="1">
      <c r="A800" s="4"/>
      <c r="B800" s="4"/>
      <c r="C800" s="4"/>
      <c r="D800" s="4"/>
      <c r="E800" s="4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1.0" customHeight="1">
      <c r="A801" s="4"/>
      <c r="B801" s="4"/>
      <c r="C801" s="4"/>
      <c r="D801" s="4"/>
      <c r="E801" s="4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1.0" customHeight="1">
      <c r="A802" s="4"/>
      <c r="B802" s="4"/>
      <c r="C802" s="4"/>
      <c r="D802" s="4"/>
      <c r="E802" s="4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1.0" customHeight="1">
      <c r="A803" s="4"/>
      <c r="B803" s="4"/>
      <c r="C803" s="4"/>
      <c r="D803" s="4"/>
      <c r="E803" s="4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1.0" customHeight="1">
      <c r="A804" s="4"/>
      <c r="B804" s="4"/>
      <c r="C804" s="4"/>
      <c r="D804" s="4"/>
      <c r="E804" s="4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1.0" customHeight="1">
      <c r="A805" s="4"/>
      <c r="B805" s="4"/>
      <c r="C805" s="4"/>
      <c r="D805" s="4"/>
      <c r="E805" s="4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1.0" customHeight="1">
      <c r="A806" s="4"/>
      <c r="B806" s="4"/>
      <c r="C806" s="4"/>
      <c r="D806" s="4"/>
      <c r="E806" s="4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1.0" customHeight="1">
      <c r="A807" s="4"/>
      <c r="B807" s="4"/>
      <c r="C807" s="4"/>
      <c r="D807" s="4"/>
      <c r="E807" s="4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1.0" customHeight="1">
      <c r="A808" s="4"/>
      <c r="B808" s="4"/>
      <c r="C808" s="4"/>
      <c r="D808" s="4"/>
      <c r="E808" s="4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1.0" customHeight="1">
      <c r="A809" s="4"/>
      <c r="B809" s="4"/>
      <c r="C809" s="4"/>
      <c r="D809" s="4"/>
      <c r="E809" s="4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1.0" customHeight="1">
      <c r="A810" s="4"/>
      <c r="B810" s="4"/>
      <c r="C810" s="4"/>
      <c r="D810" s="4"/>
      <c r="E810" s="4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1.0" customHeight="1">
      <c r="A811" s="4"/>
      <c r="B811" s="4"/>
      <c r="C811" s="4"/>
      <c r="D811" s="4"/>
      <c r="E811" s="4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1.0" customHeight="1">
      <c r="A812" s="4"/>
      <c r="B812" s="4"/>
      <c r="C812" s="4"/>
      <c r="D812" s="4"/>
      <c r="E812" s="4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1.0" customHeight="1">
      <c r="A813" s="4"/>
      <c r="B813" s="4"/>
      <c r="C813" s="4"/>
      <c r="D813" s="4"/>
      <c r="E813" s="4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1.0" customHeight="1">
      <c r="A814" s="4"/>
      <c r="B814" s="4"/>
      <c r="C814" s="4"/>
      <c r="D814" s="4"/>
      <c r="E814" s="4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1.0" customHeight="1">
      <c r="A815" s="4"/>
      <c r="B815" s="4"/>
      <c r="C815" s="4"/>
      <c r="D815" s="4"/>
      <c r="E815" s="4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1.0" customHeight="1">
      <c r="A816" s="4"/>
      <c r="B816" s="4"/>
      <c r="C816" s="4"/>
      <c r="D816" s="4"/>
      <c r="E816" s="4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1.0" customHeight="1">
      <c r="A817" s="4"/>
      <c r="B817" s="4"/>
      <c r="C817" s="4"/>
      <c r="D817" s="4"/>
      <c r="E817" s="4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1.0" customHeight="1">
      <c r="A818" s="4"/>
      <c r="B818" s="4"/>
      <c r="C818" s="4"/>
      <c r="D818" s="4"/>
      <c r="E818" s="4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1.0" customHeight="1">
      <c r="A819" s="4"/>
      <c r="B819" s="4"/>
      <c r="C819" s="4"/>
      <c r="D819" s="4"/>
      <c r="E819" s="4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1.0" customHeight="1">
      <c r="A820" s="4"/>
      <c r="B820" s="4"/>
      <c r="C820" s="4"/>
      <c r="D820" s="4"/>
      <c r="E820" s="4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1.0" customHeight="1">
      <c r="A821" s="4"/>
      <c r="B821" s="4"/>
      <c r="C821" s="4"/>
      <c r="D821" s="4"/>
      <c r="E821" s="4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1.0" customHeight="1">
      <c r="A822" s="4"/>
      <c r="B822" s="4"/>
      <c r="C822" s="4"/>
      <c r="D822" s="4"/>
      <c r="E822" s="4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1.0" customHeight="1">
      <c r="A823" s="4"/>
      <c r="B823" s="4"/>
      <c r="C823" s="4"/>
      <c r="D823" s="4"/>
      <c r="E823" s="4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1.0" customHeight="1">
      <c r="A824" s="4"/>
      <c r="B824" s="4"/>
      <c r="C824" s="4"/>
      <c r="D824" s="4"/>
      <c r="E824" s="4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1.0" customHeight="1">
      <c r="A825" s="4"/>
      <c r="B825" s="4"/>
      <c r="C825" s="4"/>
      <c r="D825" s="4"/>
      <c r="E825" s="4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1.0" customHeight="1">
      <c r="A826" s="4"/>
      <c r="B826" s="4"/>
      <c r="C826" s="4"/>
      <c r="D826" s="4"/>
      <c r="E826" s="4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1.0" customHeight="1">
      <c r="A827" s="4"/>
      <c r="B827" s="4"/>
      <c r="C827" s="4"/>
      <c r="D827" s="4"/>
      <c r="E827" s="4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1.0" customHeight="1">
      <c r="A828" s="4"/>
      <c r="B828" s="4"/>
      <c r="C828" s="4"/>
      <c r="D828" s="4"/>
      <c r="E828" s="4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1.0" customHeight="1">
      <c r="A829" s="4"/>
      <c r="B829" s="4"/>
      <c r="C829" s="4"/>
      <c r="D829" s="4"/>
      <c r="E829" s="4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1.0" customHeight="1">
      <c r="A830" s="4"/>
      <c r="B830" s="4"/>
      <c r="C830" s="4"/>
      <c r="D830" s="4"/>
      <c r="E830" s="4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1.0" customHeight="1">
      <c r="A831" s="4"/>
      <c r="B831" s="4"/>
      <c r="C831" s="4"/>
      <c r="D831" s="4"/>
      <c r="E831" s="4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1.0" customHeight="1">
      <c r="A832" s="4"/>
      <c r="B832" s="4"/>
      <c r="C832" s="4"/>
      <c r="D832" s="4"/>
      <c r="E832" s="4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1.0" customHeight="1">
      <c r="A833" s="4"/>
      <c r="B833" s="4"/>
      <c r="C833" s="4"/>
      <c r="D833" s="4"/>
      <c r="E833" s="4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1.0" customHeight="1">
      <c r="A834" s="4"/>
      <c r="B834" s="4"/>
      <c r="C834" s="4"/>
      <c r="D834" s="4"/>
      <c r="E834" s="4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1.0" customHeight="1">
      <c r="A835" s="4"/>
      <c r="B835" s="4"/>
      <c r="C835" s="4"/>
      <c r="D835" s="4"/>
      <c r="E835" s="4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1.0" customHeight="1">
      <c r="A836" s="4"/>
      <c r="B836" s="4"/>
      <c r="C836" s="4"/>
      <c r="D836" s="4"/>
      <c r="E836" s="4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1.0" customHeight="1">
      <c r="A837" s="4"/>
      <c r="B837" s="4"/>
      <c r="C837" s="4"/>
      <c r="D837" s="4"/>
      <c r="E837" s="4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1.0" customHeight="1">
      <c r="A838" s="4"/>
      <c r="B838" s="4"/>
      <c r="C838" s="4"/>
      <c r="D838" s="4"/>
      <c r="E838" s="4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1.0" customHeight="1">
      <c r="A839" s="4"/>
      <c r="B839" s="4"/>
      <c r="C839" s="4"/>
      <c r="D839" s="4"/>
      <c r="E839" s="4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1.0" customHeight="1">
      <c r="A840" s="4"/>
      <c r="B840" s="4"/>
      <c r="C840" s="4"/>
      <c r="D840" s="4"/>
      <c r="E840" s="4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1.0" customHeight="1">
      <c r="A841" s="4"/>
      <c r="B841" s="4"/>
      <c r="C841" s="4"/>
      <c r="D841" s="4"/>
      <c r="E841" s="4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1.0" customHeight="1">
      <c r="A842" s="4"/>
      <c r="B842" s="4"/>
      <c r="C842" s="4"/>
      <c r="D842" s="4"/>
      <c r="E842" s="4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1.0" customHeight="1">
      <c r="A843" s="4"/>
      <c r="B843" s="4"/>
      <c r="C843" s="4"/>
      <c r="D843" s="4"/>
      <c r="E843" s="4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1.0" customHeight="1">
      <c r="A844" s="4"/>
      <c r="B844" s="4"/>
      <c r="C844" s="4"/>
      <c r="D844" s="4"/>
      <c r="E844" s="4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1.0" customHeight="1">
      <c r="A845" s="4"/>
      <c r="B845" s="4"/>
      <c r="C845" s="4"/>
      <c r="D845" s="4"/>
      <c r="E845" s="4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1.0" customHeight="1">
      <c r="A846" s="4"/>
      <c r="B846" s="4"/>
      <c r="C846" s="4"/>
      <c r="D846" s="4"/>
      <c r="E846" s="4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1.0" customHeight="1">
      <c r="A847" s="4"/>
      <c r="B847" s="4"/>
      <c r="C847" s="4"/>
      <c r="D847" s="4"/>
      <c r="E847" s="4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1.0" customHeight="1">
      <c r="A848" s="4"/>
      <c r="B848" s="4"/>
      <c r="C848" s="4"/>
      <c r="D848" s="4"/>
      <c r="E848" s="4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1.0" customHeight="1">
      <c r="A849" s="4"/>
      <c r="B849" s="4"/>
      <c r="C849" s="4"/>
      <c r="D849" s="4"/>
      <c r="E849" s="4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1.0" customHeight="1">
      <c r="A850" s="4"/>
      <c r="B850" s="4"/>
      <c r="C850" s="4"/>
      <c r="D850" s="4"/>
      <c r="E850" s="4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1.0" customHeight="1">
      <c r="A851" s="4"/>
      <c r="B851" s="4"/>
      <c r="C851" s="4"/>
      <c r="D851" s="4"/>
      <c r="E851" s="4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1.0" customHeight="1">
      <c r="A852" s="4"/>
      <c r="B852" s="4"/>
      <c r="C852" s="4"/>
      <c r="D852" s="4"/>
      <c r="E852" s="4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1.0" customHeight="1">
      <c r="A853" s="4"/>
      <c r="B853" s="4"/>
      <c r="C853" s="4"/>
      <c r="D853" s="4"/>
      <c r="E853" s="4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1.0" customHeight="1">
      <c r="A854" s="4"/>
      <c r="B854" s="4"/>
      <c r="C854" s="4"/>
      <c r="D854" s="4"/>
      <c r="E854" s="4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1.0" customHeight="1">
      <c r="A855" s="4"/>
      <c r="B855" s="4"/>
      <c r="C855" s="4"/>
      <c r="D855" s="4"/>
      <c r="E855" s="4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1.0" customHeight="1">
      <c r="A856" s="4"/>
      <c r="B856" s="4"/>
      <c r="C856" s="4"/>
      <c r="D856" s="4"/>
      <c r="E856" s="4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1.0" customHeight="1">
      <c r="A857" s="4"/>
      <c r="B857" s="4"/>
      <c r="C857" s="4"/>
      <c r="D857" s="4"/>
      <c r="E857" s="4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1.0" customHeight="1">
      <c r="A858" s="4"/>
      <c r="B858" s="4"/>
      <c r="C858" s="4"/>
      <c r="D858" s="4"/>
      <c r="E858" s="4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1.0" customHeight="1">
      <c r="A859" s="4"/>
      <c r="B859" s="4"/>
      <c r="C859" s="4"/>
      <c r="D859" s="4"/>
      <c r="E859" s="4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1.0" customHeight="1">
      <c r="A860" s="4"/>
      <c r="B860" s="4"/>
      <c r="C860" s="4"/>
      <c r="D860" s="4"/>
      <c r="E860" s="4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1.0" customHeight="1">
      <c r="A861" s="4"/>
      <c r="B861" s="4"/>
      <c r="C861" s="4"/>
      <c r="D861" s="4"/>
      <c r="E861" s="4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1.0" customHeight="1">
      <c r="A862" s="4"/>
      <c r="B862" s="4"/>
      <c r="C862" s="4"/>
      <c r="D862" s="4"/>
      <c r="E862" s="4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1.0" customHeight="1">
      <c r="A863" s="4"/>
      <c r="B863" s="4"/>
      <c r="C863" s="4"/>
      <c r="D863" s="4"/>
      <c r="E863" s="4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1.0" customHeight="1">
      <c r="A864" s="4"/>
      <c r="B864" s="4"/>
      <c r="C864" s="4"/>
      <c r="D864" s="4"/>
      <c r="E864" s="4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1.0" customHeight="1">
      <c r="A865" s="4"/>
      <c r="B865" s="4"/>
      <c r="C865" s="4"/>
      <c r="D865" s="4"/>
      <c r="E865" s="4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1.0" customHeight="1">
      <c r="A866" s="4"/>
      <c r="B866" s="4"/>
      <c r="C866" s="4"/>
      <c r="D866" s="4"/>
      <c r="E866" s="4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1.0" customHeight="1">
      <c r="A867" s="4"/>
      <c r="B867" s="4"/>
      <c r="C867" s="4"/>
      <c r="D867" s="4"/>
      <c r="E867" s="4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1.0" customHeight="1">
      <c r="A868" s="4"/>
      <c r="B868" s="4"/>
      <c r="C868" s="4"/>
      <c r="D868" s="4"/>
      <c r="E868" s="4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1.0" customHeight="1">
      <c r="A869" s="4"/>
      <c r="B869" s="4"/>
      <c r="C869" s="4"/>
      <c r="D869" s="4"/>
      <c r="E869" s="4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1.0" customHeight="1">
      <c r="A870" s="4"/>
      <c r="B870" s="4"/>
      <c r="C870" s="4"/>
      <c r="D870" s="4"/>
      <c r="E870" s="4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1.0" customHeight="1">
      <c r="A871" s="4"/>
      <c r="B871" s="4"/>
      <c r="C871" s="4"/>
      <c r="D871" s="4"/>
      <c r="E871" s="4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1.0" customHeight="1">
      <c r="A872" s="4"/>
      <c r="B872" s="4"/>
      <c r="C872" s="4"/>
      <c r="D872" s="4"/>
      <c r="E872" s="4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1.0" customHeight="1">
      <c r="A873" s="4"/>
      <c r="B873" s="4"/>
      <c r="C873" s="4"/>
      <c r="D873" s="4"/>
      <c r="E873" s="4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1.0" customHeight="1">
      <c r="A874" s="4"/>
      <c r="B874" s="4"/>
      <c r="C874" s="4"/>
      <c r="D874" s="4"/>
      <c r="E874" s="4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1.0" customHeight="1">
      <c r="A875" s="4"/>
      <c r="B875" s="4"/>
      <c r="C875" s="4"/>
      <c r="D875" s="4"/>
      <c r="E875" s="4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1.0" customHeight="1">
      <c r="A876" s="4"/>
      <c r="B876" s="4"/>
      <c r="C876" s="4"/>
      <c r="D876" s="4"/>
      <c r="E876" s="4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1.0" customHeight="1">
      <c r="A877" s="4"/>
      <c r="B877" s="4"/>
      <c r="C877" s="4"/>
      <c r="D877" s="4"/>
      <c r="E877" s="4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1.0" customHeight="1">
      <c r="A878" s="4"/>
      <c r="B878" s="4"/>
      <c r="C878" s="4"/>
      <c r="D878" s="4"/>
      <c r="E878" s="4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1.0" customHeight="1">
      <c r="A879" s="4"/>
      <c r="B879" s="4"/>
      <c r="C879" s="4"/>
      <c r="D879" s="4"/>
      <c r="E879" s="4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1.0" customHeight="1">
      <c r="A880" s="4"/>
      <c r="B880" s="4"/>
      <c r="C880" s="4"/>
      <c r="D880" s="4"/>
      <c r="E880" s="4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1.0" customHeight="1">
      <c r="A881" s="4"/>
      <c r="B881" s="4"/>
      <c r="C881" s="4"/>
      <c r="D881" s="4"/>
      <c r="E881" s="4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1.0" customHeight="1">
      <c r="A882" s="4"/>
      <c r="B882" s="4"/>
      <c r="C882" s="4"/>
      <c r="D882" s="4"/>
      <c r="E882" s="4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1.0" customHeight="1">
      <c r="A883" s="4"/>
      <c r="B883" s="4"/>
      <c r="C883" s="4"/>
      <c r="D883" s="4"/>
      <c r="E883" s="4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1.0" customHeight="1">
      <c r="A884" s="4"/>
      <c r="B884" s="4"/>
      <c r="C884" s="4"/>
      <c r="D884" s="4"/>
      <c r="E884" s="4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1.0" customHeight="1">
      <c r="A885" s="4"/>
      <c r="B885" s="4"/>
      <c r="C885" s="4"/>
      <c r="D885" s="4"/>
      <c r="E885" s="4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1.0" customHeight="1">
      <c r="A886" s="4"/>
      <c r="B886" s="4"/>
      <c r="C886" s="4"/>
      <c r="D886" s="4"/>
      <c r="E886" s="4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1.0" customHeight="1">
      <c r="A887" s="4"/>
      <c r="B887" s="4"/>
      <c r="C887" s="4"/>
      <c r="D887" s="4"/>
      <c r="E887" s="4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1.0" customHeight="1">
      <c r="A888" s="4"/>
      <c r="B888" s="4"/>
      <c r="C888" s="4"/>
      <c r="D888" s="4"/>
      <c r="E888" s="4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1.0" customHeight="1">
      <c r="A889" s="4"/>
      <c r="B889" s="4"/>
      <c r="C889" s="4"/>
      <c r="D889" s="4"/>
      <c r="E889" s="4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1.0" customHeight="1">
      <c r="A890" s="4"/>
      <c r="B890" s="4"/>
      <c r="C890" s="4"/>
      <c r="D890" s="4"/>
      <c r="E890" s="4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1.0" customHeight="1">
      <c r="A891" s="4"/>
      <c r="B891" s="4"/>
      <c r="C891" s="4"/>
      <c r="D891" s="4"/>
      <c r="E891" s="4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1.0" customHeight="1">
      <c r="A892" s="4"/>
      <c r="B892" s="4"/>
      <c r="C892" s="4"/>
      <c r="D892" s="4"/>
      <c r="E892" s="4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1.0" customHeight="1">
      <c r="A893" s="4"/>
      <c r="B893" s="4"/>
      <c r="C893" s="4"/>
      <c r="D893" s="4"/>
      <c r="E893" s="4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1.0" customHeight="1">
      <c r="A894" s="4"/>
      <c r="B894" s="4"/>
      <c r="C894" s="4"/>
      <c r="D894" s="4"/>
      <c r="E894" s="4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1.0" customHeight="1">
      <c r="A895" s="4"/>
      <c r="B895" s="4"/>
      <c r="C895" s="4"/>
      <c r="D895" s="4"/>
      <c r="E895" s="4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1.0" customHeight="1">
      <c r="A896" s="4"/>
      <c r="B896" s="4"/>
      <c r="C896" s="4"/>
      <c r="D896" s="4"/>
      <c r="E896" s="4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1.0" customHeight="1">
      <c r="A897" s="4"/>
      <c r="B897" s="4"/>
      <c r="C897" s="4"/>
      <c r="D897" s="4"/>
      <c r="E897" s="4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1.0" customHeight="1">
      <c r="A898" s="4"/>
      <c r="B898" s="4"/>
      <c r="C898" s="4"/>
      <c r="D898" s="4"/>
      <c r="E898" s="4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1.0" customHeight="1">
      <c r="A899" s="4"/>
      <c r="B899" s="4"/>
      <c r="C899" s="4"/>
      <c r="D899" s="4"/>
      <c r="E899" s="4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1.0" customHeight="1">
      <c r="A900" s="4"/>
      <c r="B900" s="4"/>
      <c r="C900" s="4"/>
      <c r="D900" s="4"/>
      <c r="E900" s="4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1.0" customHeight="1">
      <c r="A901" s="4"/>
      <c r="B901" s="4"/>
      <c r="C901" s="4"/>
      <c r="D901" s="4"/>
      <c r="E901" s="4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1.0" customHeight="1">
      <c r="A902" s="4"/>
      <c r="B902" s="4"/>
      <c r="C902" s="4"/>
      <c r="D902" s="4"/>
      <c r="E902" s="4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1.0" customHeight="1">
      <c r="A903" s="4"/>
      <c r="B903" s="4"/>
      <c r="C903" s="4"/>
      <c r="D903" s="4"/>
      <c r="E903" s="4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1.0" customHeight="1">
      <c r="A904" s="4"/>
      <c r="B904" s="4"/>
      <c r="C904" s="4"/>
      <c r="D904" s="4"/>
      <c r="E904" s="4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1.0" customHeight="1">
      <c r="A905" s="4"/>
      <c r="B905" s="4"/>
      <c r="C905" s="4"/>
      <c r="D905" s="4"/>
      <c r="E905" s="4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1.0" customHeight="1">
      <c r="A906" s="4"/>
      <c r="B906" s="4"/>
      <c r="C906" s="4"/>
      <c r="D906" s="4"/>
      <c r="E906" s="4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1.0" customHeight="1">
      <c r="A907" s="4"/>
      <c r="B907" s="4"/>
      <c r="C907" s="4"/>
      <c r="D907" s="4"/>
      <c r="E907" s="4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1.0" customHeight="1">
      <c r="A908" s="4"/>
      <c r="B908" s="4"/>
      <c r="C908" s="4"/>
      <c r="D908" s="4"/>
      <c r="E908" s="4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1.0" customHeight="1">
      <c r="A909" s="4"/>
      <c r="B909" s="4"/>
      <c r="C909" s="4"/>
      <c r="D909" s="4"/>
      <c r="E909" s="4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1.0" customHeight="1">
      <c r="A910" s="4"/>
      <c r="B910" s="4"/>
      <c r="C910" s="4"/>
      <c r="D910" s="4"/>
      <c r="E910" s="4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1.0" customHeight="1">
      <c r="A911" s="4"/>
      <c r="B911" s="4"/>
      <c r="C911" s="4"/>
      <c r="D911" s="4"/>
      <c r="E911" s="4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1.0" customHeight="1">
      <c r="A912" s="4"/>
      <c r="B912" s="4"/>
      <c r="C912" s="4"/>
      <c r="D912" s="4"/>
      <c r="E912" s="4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1.0" customHeight="1">
      <c r="A913" s="4"/>
      <c r="B913" s="4"/>
      <c r="C913" s="4"/>
      <c r="D913" s="4"/>
      <c r="E913" s="4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1.0" customHeight="1">
      <c r="A914" s="4"/>
      <c r="B914" s="4"/>
      <c r="C914" s="4"/>
      <c r="D914" s="4"/>
      <c r="E914" s="4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1.0" customHeight="1">
      <c r="A915" s="4"/>
      <c r="B915" s="4"/>
      <c r="C915" s="4"/>
      <c r="D915" s="4"/>
      <c r="E915" s="4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1.0" customHeight="1">
      <c r="A916" s="4"/>
      <c r="B916" s="4"/>
      <c r="C916" s="4"/>
      <c r="D916" s="4"/>
      <c r="E916" s="4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1.0" customHeight="1">
      <c r="A917" s="4"/>
      <c r="B917" s="4"/>
      <c r="C917" s="4"/>
      <c r="D917" s="4"/>
      <c r="E917" s="4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1.0" customHeight="1">
      <c r="A918" s="4"/>
      <c r="B918" s="4"/>
      <c r="C918" s="4"/>
      <c r="D918" s="4"/>
      <c r="E918" s="4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1.0" customHeight="1">
      <c r="A919" s="4"/>
      <c r="B919" s="4"/>
      <c r="C919" s="4"/>
      <c r="D919" s="4"/>
      <c r="E919" s="4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1.0" customHeight="1">
      <c r="A920" s="4"/>
      <c r="B920" s="4"/>
      <c r="C920" s="4"/>
      <c r="D920" s="4"/>
      <c r="E920" s="4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1.0" customHeight="1">
      <c r="A921" s="4"/>
      <c r="B921" s="4"/>
      <c r="C921" s="4"/>
      <c r="D921" s="4"/>
      <c r="E921" s="4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1.0" customHeight="1">
      <c r="A922" s="4"/>
      <c r="B922" s="4"/>
      <c r="C922" s="4"/>
      <c r="D922" s="4"/>
      <c r="E922" s="4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1.0" customHeight="1">
      <c r="A923" s="4"/>
      <c r="B923" s="4"/>
      <c r="C923" s="4"/>
      <c r="D923" s="4"/>
      <c r="E923" s="4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1.0" customHeight="1">
      <c r="A924" s="4"/>
      <c r="B924" s="4"/>
      <c r="C924" s="4"/>
      <c r="D924" s="4"/>
      <c r="E924" s="4"/>
      <c r="F924" s="3"/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1.0" customHeight="1">
      <c r="A925" s="4"/>
      <c r="B925" s="4"/>
      <c r="C925" s="4"/>
      <c r="D925" s="4"/>
      <c r="E925" s="4"/>
      <c r="F925" s="3"/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1.0" customHeight="1">
      <c r="A926" s="4"/>
      <c r="B926" s="4"/>
      <c r="C926" s="4"/>
      <c r="D926" s="4"/>
      <c r="E926" s="4"/>
      <c r="F926" s="3"/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1.0" customHeight="1">
      <c r="A927" s="4"/>
      <c r="B927" s="4"/>
      <c r="C927" s="4"/>
      <c r="D927" s="4"/>
      <c r="E927" s="4"/>
      <c r="F927" s="3"/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1.0" customHeight="1">
      <c r="A928" s="4"/>
      <c r="B928" s="4"/>
      <c r="C928" s="4"/>
      <c r="D928" s="4"/>
      <c r="E928" s="4"/>
      <c r="F928" s="3"/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1.0" customHeight="1">
      <c r="A929" s="4"/>
      <c r="B929" s="4"/>
      <c r="C929" s="4"/>
      <c r="D929" s="4"/>
      <c r="E929" s="4"/>
      <c r="F929" s="3"/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1.0" customHeight="1">
      <c r="A930" s="4"/>
      <c r="B930" s="4"/>
      <c r="C930" s="4"/>
      <c r="D930" s="4"/>
      <c r="E930" s="4"/>
      <c r="F930" s="3"/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1.0" customHeight="1">
      <c r="A931" s="4"/>
      <c r="B931" s="4"/>
      <c r="C931" s="4"/>
      <c r="D931" s="4"/>
      <c r="E931" s="4"/>
      <c r="F931" s="3"/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1.0" customHeight="1">
      <c r="A932" s="4"/>
      <c r="B932" s="4"/>
      <c r="C932" s="4"/>
      <c r="D932" s="4"/>
      <c r="E932" s="4"/>
      <c r="F932" s="3"/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1.0" customHeight="1">
      <c r="A933" s="4"/>
      <c r="B933" s="4"/>
      <c r="C933" s="4"/>
      <c r="D933" s="4"/>
      <c r="E933" s="4"/>
      <c r="F933" s="3"/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1.0" customHeight="1">
      <c r="A934" s="4"/>
      <c r="B934" s="4"/>
      <c r="C934" s="4"/>
      <c r="D934" s="4"/>
      <c r="E934" s="4"/>
      <c r="F934" s="3"/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1.0" customHeight="1">
      <c r="A935" s="4"/>
      <c r="B935" s="4"/>
      <c r="C935" s="4"/>
      <c r="D935" s="4"/>
      <c r="E935" s="4"/>
      <c r="F935" s="3"/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1.0" customHeight="1">
      <c r="A936" s="4"/>
      <c r="B936" s="4"/>
      <c r="C936" s="4"/>
      <c r="D936" s="4"/>
      <c r="E936" s="4"/>
      <c r="F936" s="3"/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1.0" customHeight="1">
      <c r="A937" s="4"/>
      <c r="B937" s="4"/>
      <c r="C937" s="4"/>
      <c r="D937" s="4"/>
      <c r="E937" s="4"/>
      <c r="F937" s="3"/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1.0" customHeight="1">
      <c r="A938" s="4"/>
      <c r="B938" s="4"/>
      <c r="C938" s="4"/>
      <c r="D938" s="4"/>
      <c r="E938" s="4"/>
      <c r="F938" s="3"/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1.0" customHeight="1">
      <c r="A939" s="4"/>
      <c r="B939" s="4"/>
      <c r="C939" s="4"/>
      <c r="D939" s="4"/>
      <c r="E939" s="4"/>
      <c r="F939" s="3"/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1.0" customHeight="1">
      <c r="A940" s="4"/>
      <c r="B940" s="4"/>
      <c r="C940" s="4"/>
      <c r="D940" s="4"/>
      <c r="E940" s="4"/>
      <c r="F940" s="3"/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1.0" customHeight="1">
      <c r="A941" s="4"/>
      <c r="B941" s="4"/>
      <c r="C941" s="4"/>
      <c r="D941" s="4"/>
      <c r="E941" s="4"/>
      <c r="F941" s="3"/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1.0" customHeight="1">
      <c r="A942" s="4"/>
      <c r="B942" s="4"/>
      <c r="C942" s="4"/>
      <c r="D942" s="4"/>
      <c r="E942" s="4"/>
      <c r="F942" s="3"/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1.0" customHeight="1">
      <c r="A943" s="4"/>
      <c r="B943" s="4"/>
      <c r="C943" s="4"/>
      <c r="D943" s="4"/>
      <c r="E943" s="4"/>
      <c r="F943" s="3"/>
      <c r="G943" s="3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1.0" customHeight="1">
      <c r="A944" s="4"/>
      <c r="B944" s="4"/>
      <c r="C944" s="4"/>
      <c r="D944" s="4"/>
      <c r="E944" s="4"/>
      <c r="F944" s="3"/>
      <c r="G944" s="3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1.0" customHeight="1">
      <c r="A945" s="4"/>
      <c r="B945" s="4"/>
      <c r="C945" s="4"/>
      <c r="D945" s="4"/>
      <c r="E945" s="4"/>
      <c r="F945" s="3"/>
      <c r="G945" s="3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1.0" customHeight="1">
      <c r="A946" s="4"/>
      <c r="B946" s="4"/>
      <c r="C946" s="4"/>
      <c r="D946" s="4"/>
      <c r="E946" s="4"/>
      <c r="F946" s="3"/>
      <c r="G946" s="3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1.0" customHeight="1">
      <c r="A947" s="4"/>
      <c r="B947" s="4"/>
      <c r="C947" s="4"/>
      <c r="D947" s="4"/>
      <c r="E947" s="4"/>
      <c r="F947" s="3"/>
      <c r="G947" s="3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1.0" customHeight="1">
      <c r="A948" s="4"/>
      <c r="B948" s="4"/>
      <c r="C948" s="4"/>
      <c r="D948" s="4"/>
      <c r="E948" s="4"/>
      <c r="F948" s="3"/>
      <c r="G948" s="3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1.0" customHeight="1">
      <c r="A949" s="4"/>
      <c r="B949" s="4"/>
      <c r="C949" s="4"/>
      <c r="D949" s="4"/>
      <c r="E949" s="4"/>
      <c r="F949" s="3"/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1.0" customHeight="1">
      <c r="A950" s="4"/>
      <c r="B950" s="4"/>
      <c r="C950" s="4"/>
      <c r="D950" s="4"/>
      <c r="E950" s="4"/>
      <c r="F950" s="3"/>
      <c r="G950" s="3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1.0" customHeight="1">
      <c r="A951" s="4"/>
      <c r="B951" s="4"/>
      <c r="C951" s="4"/>
      <c r="D951" s="4"/>
      <c r="E951" s="4"/>
      <c r="F951" s="3"/>
      <c r="G951" s="3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1.0" customHeight="1">
      <c r="A952" s="4"/>
      <c r="B952" s="4"/>
      <c r="C952" s="4"/>
      <c r="D952" s="4"/>
      <c r="E952" s="4"/>
      <c r="F952" s="3"/>
      <c r="G952" s="3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1.0" customHeight="1">
      <c r="A953" s="4"/>
      <c r="B953" s="4"/>
      <c r="C953" s="4"/>
      <c r="D953" s="4"/>
      <c r="E953" s="4"/>
      <c r="F953" s="3"/>
      <c r="G953" s="3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1.0" customHeight="1">
      <c r="A954" s="4"/>
      <c r="B954" s="4"/>
      <c r="C954" s="4"/>
      <c r="D954" s="4"/>
      <c r="E954" s="4"/>
      <c r="F954" s="3"/>
      <c r="G954" s="3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1.0" customHeight="1">
      <c r="A955" s="4"/>
      <c r="B955" s="4"/>
      <c r="C955" s="4"/>
      <c r="D955" s="4"/>
      <c r="E955" s="4"/>
      <c r="F955" s="3"/>
      <c r="G955" s="3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1.0" customHeight="1">
      <c r="A956" s="4"/>
      <c r="B956" s="4"/>
      <c r="C956" s="4"/>
      <c r="D956" s="4"/>
      <c r="E956" s="4"/>
      <c r="F956" s="3"/>
      <c r="G956" s="3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1.0" customHeight="1">
      <c r="A957" s="4"/>
      <c r="B957" s="4"/>
      <c r="C957" s="4"/>
      <c r="D957" s="4"/>
      <c r="E957" s="4"/>
      <c r="F957" s="3"/>
      <c r="G957" s="3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1.0" customHeight="1">
      <c r="A958" s="4"/>
      <c r="B958" s="4"/>
      <c r="C958" s="4"/>
      <c r="D958" s="4"/>
      <c r="E958" s="4"/>
      <c r="F958" s="3"/>
      <c r="G958" s="3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1.0" customHeight="1">
      <c r="A959" s="4"/>
      <c r="B959" s="4"/>
      <c r="C959" s="4"/>
      <c r="D959" s="4"/>
      <c r="E959" s="4"/>
      <c r="F959" s="3"/>
      <c r="G959" s="3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1.0" customHeight="1">
      <c r="A960" s="4"/>
      <c r="B960" s="4"/>
      <c r="C960" s="4"/>
      <c r="D960" s="4"/>
      <c r="E960" s="4"/>
      <c r="F960" s="3"/>
      <c r="G960" s="3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1.0" customHeight="1">
      <c r="A961" s="4"/>
      <c r="B961" s="4"/>
      <c r="C961" s="4"/>
      <c r="D961" s="4"/>
      <c r="E961" s="4"/>
      <c r="F961" s="3"/>
      <c r="G961" s="3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1.0" customHeight="1">
      <c r="A962" s="4"/>
      <c r="B962" s="4"/>
      <c r="C962" s="4"/>
      <c r="D962" s="4"/>
      <c r="E962" s="4"/>
      <c r="F962" s="3"/>
      <c r="G962" s="3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1.0" customHeight="1">
      <c r="A963" s="4"/>
      <c r="B963" s="4"/>
      <c r="C963" s="4"/>
      <c r="D963" s="4"/>
      <c r="E963" s="4"/>
      <c r="F963" s="3"/>
      <c r="G963" s="3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1.0" customHeight="1">
      <c r="A964" s="4"/>
      <c r="B964" s="4"/>
      <c r="C964" s="4"/>
      <c r="D964" s="4"/>
      <c r="E964" s="4"/>
      <c r="F964" s="3"/>
      <c r="G964" s="3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1.0" customHeight="1">
      <c r="A965" s="4"/>
      <c r="B965" s="4"/>
      <c r="C965" s="4"/>
      <c r="D965" s="4"/>
      <c r="E965" s="4"/>
      <c r="F965" s="3"/>
      <c r="G965" s="3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1.0" customHeight="1">
      <c r="A966" s="4"/>
      <c r="B966" s="4"/>
      <c r="C966" s="4"/>
      <c r="D966" s="4"/>
      <c r="E966" s="4"/>
      <c r="F966" s="3"/>
      <c r="G966" s="3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1.0" customHeight="1">
      <c r="A967" s="4"/>
      <c r="B967" s="4"/>
      <c r="C967" s="4"/>
      <c r="D967" s="4"/>
      <c r="E967" s="4"/>
      <c r="F967" s="3"/>
      <c r="G967" s="3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1.0" customHeight="1">
      <c r="A968" s="4"/>
      <c r="B968" s="4"/>
      <c r="C968" s="4"/>
      <c r="D968" s="4"/>
      <c r="E968" s="4"/>
      <c r="F968" s="3"/>
      <c r="G968" s="3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1.0" customHeight="1">
      <c r="A969" s="4"/>
      <c r="B969" s="4"/>
      <c r="C969" s="4"/>
      <c r="D969" s="4"/>
      <c r="E969" s="4"/>
      <c r="F969" s="3"/>
      <c r="G969" s="3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1.0" customHeight="1">
      <c r="A970" s="4"/>
      <c r="B970" s="4"/>
      <c r="C970" s="4"/>
      <c r="D970" s="4"/>
      <c r="E970" s="4"/>
      <c r="F970" s="3"/>
      <c r="G970" s="3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1.0" customHeight="1">
      <c r="A971" s="4"/>
      <c r="B971" s="4"/>
      <c r="C971" s="4"/>
      <c r="D971" s="4"/>
      <c r="E971" s="4"/>
      <c r="F971" s="3"/>
      <c r="G971" s="3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1.0" customHeight="1">
      <c r="A972" s="4"/>
      <c r="B972" s="4"/>
      <c r="C972" s="4"/>
      <c r="D972" s="4"/>
      <c r="E972" s="4"/>
      <c r="F972" s="3"/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1.0" customHeight="1">
      <c r="A973" s="4"/>
      <c r="B973" s="4"/>
      <c r="C973" s="4"/>
      <c r="D973" s="4"/>
      <c r="E973" s="4"/>
      <c r="F973" s="3"/>
      <c r="G973" s="3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1.0" customHeight="1">
      <c r="A974" s="4"/>
      <c r="B974" s="4"/>
      <c r="C974" s="4"/>
      <c r="D974" s="4"/>
      <c r="E974" s="4"/>
      <c r="F974" s="3"/>
      <c r="G974" s="3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1.0" customHeight="1">
      <c r="A975" s="4"/>
      <c r="B975" s="4"/>
      <c r="C975" s="4"/>
      <c r="D975" s="4"/>
      <c r="E975" s="4"/>
      <c r="F975" s="3"/>
      <c r="G975" s="3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1.0" customHeight="1">
      <c r="A976" s="4"/>
      <c r="B976" s="4"/>
      <c r="C976" s="4"/>
      <c r="D976" s="4"/>
      <c r="E976" s="4"/>
      <c r="F976" s="3"/>
      <c r="G976" s="3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1.0" customHeight="1">
      <c r="A977" s="4"/>
      <c r="B977" s="4"/>
      <c r="C977" s="4"/>
      <c r="D977" s="4"/>
      <c r="E977" s="4"/>
      <c r="F977" s="3"/>
      <c r="G977" s="3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1.0" customHeight="1">
      <c r="A978" s="4"/>
      <c r="B978" s="4"/>
      <c r="C978" s="4"/>
      <c r="D978" s="4"/>
      <c r="E978" s="4"/>
      <c r="F978" s="3"/>
      <c r="G978" s="3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1.0" customHeight="1">
      <c r="A979" s="4"/>
      <c r="B979" s="4"/>
      <c r="C979" s="4"/>
      <c r="D979" s="4"/>
      <c r="E979" s="4"/>
      <c r="F979" s="3"/>
      <c r="G979" s="3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1.0" customHeight="1">
      <c r="A980" s="4"/>
      <c r="B980" s="4"/>
      <c r="C980" s="4"/>
      <c r="D980" s="4"/>
      <c r="E980" s="4"/>
      <c r="F980" s="3"/>
      <c r="G980" s="3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1.0" customHeight="1">
      <c r="A981" s="4"/>
      <c r="B981" s="4"/>
      <c r="C981" s="4"/>
      <c r="D981" s="4"/>
      <c r="E981" s="4"/>
      <c r="F981" s="3"/>
      <c r="G981" s="3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1.0" customHeight="1">
      <c r="A982" s="4"/>
      <c r="B982" s="4"/>
      <c r="C982" s="4"/>
      <c r="D982" s="4"/>
      <c r="E982" s="4"/>
      <c r="F982" s="3"/>
      <c r="G982" s="3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1.0" customHeight="1">
      <c r="A983" s="4"/>
      <c r="B983" s="4"/>
      <c r="C983" s="4"/>
      <c r="D983" s="4"/>
      <c r="E983" s="4"/>
      <c r="F983" s="3"/>
      <c r="G983" s="3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1.0" customHeight="1">
      <c r="A984" s="4"/>
      <c r="B984" s="4"/>
      <c r="C984" s="4"/>
      <c r="D984" s="4"/>
      <c r="E984" s="4"/>
      <c r="F984" s="3"/>
      <c r="G984" s="3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1.0" customHeight="1">
      <c r="A985" s="4"/>
      <c r="B985" s="4"/>
      <c r="C985" s="4"/>
      <c r="D985" s="4"/>
      <c r="E985" s="4"/>
      <c r="F985" s="3"/>
      <c r="G985" s="3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1.0" customHeight="1">
      <c r="A986" s="4"/>
      <c r="B986" s="4"/>
      <c r="C986" s="4"/>
      <c r="D986" s="4"/>
      <c r="E986" s="4"/>
      <c r="F986" s="3"/>
      <c r="G986" s="3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1.0" customHeight="1">
      <c r="A987" s="4"/>
      <c r="B987" s="4"/>
      <c r="C987" s="4"/>
      <c r="D987" s="4"/>
      <c r="E987" s="4"/>
      <c r="F987" s="3"/>
      <c r="G987" s="3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1.0" customHeight="1">
      <c r="A988" s="4"/>
      <c r="B988" s="4"/>
      <c r="C988" s="4"/>
      <c r="D988" s="4"/>
      <c r="E988" s="4"/>
      <c r="F988" s="3"/>
      <c r="G988" s="3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1.0" customHeight="1">
      <c r="A989" s="4"/>
      <c r="B989" s="4"/>
      <c r="C989" s="4"/>
      <c r="D989" s="4"/>
      <c r="E989" s="4"/>
      <c r="F989" s="3"/>
      <c r="G989" s="3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1.0" customHeight="1">
      <c r="A990" s="4"/>
      <c r="B990" s="4"/>
      <c r="C990" s="4"/>
      <c r="D990" s="4"/>
      <c r="E990" s="4"/>
      <c r="F990" s="3"/>
      <c r="G990" s="3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1.0" customHeight="1">
      <c r="A991" s="4"/>
      <c r="B991" s="4"/>
      <c r="C991" s="4"/>
      <c r="D991" s="4"/>
      <c r="E991" s="4"/>
      <c r="F991" s="3"/>
      <c r="G991" s="3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1.0" customHeight="1">
      <c r="A992" s="4"/>
      <c r="B992" s="4"/>
      <c r="C992" s="4"/>
      <c r="D992" s="4"/>
      <c r="E992" s="4"/>
      <c r="F992" s="3"/>
      <c r="G992" s="3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1.0" customHeight="1">
      <c r="A993" s="4"/>
      <c r="B993" s="4"/>
      <c r="C993" s="4"/>
      <c r="D993" s="4"/>
      <c r="E993" s="4"/>
      <c r="F993" s="3"/>
      <c r="G993" s="3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1.0" customHeight="1">
      <c r="A994" s="4"/>
      <c r="B994" s="4"/>
      <c r="C994" s="4"/>
      <c r="D994" s="4"/>
      <c r="E994" s="4"/>
      <c r="F994" s="3"/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1.0" customHeight="1">
      <c r="A995" s="4"/>
      <c r="B995" s="4"/>
      <c r="C995" s="4"/>
      <c r="D995" s="4"/>
      <c r="E995" s="4"/>
      <c r="F995" s="3"/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1.0" customHeight="1">
      <c r="A996" s="4"/>
      <c r="B996" s="4"/>
      <c r="C996" s="4"/>
      <c r="D996" s="4"/>
      <c r="E996" s="4"/>
      <c r="F996" s="3"/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1.0" customHeight="1">
      <c r="A997" s="4"/>
      <c r="B997" s="4"/>
      <c r="C997" s="4"/>
      <c r="D997" s="4"/>
      <c r="E997" s="4"/>
      <c r="F997" s="3"/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1.0" customHeight="1">
      <c r="A998" s="4"/>
      <c r="B998" s="4"/>
      <c r="C998" s="4"/>
      <c r="D998" s="4"/>
      <c r="E998" s="4"/>
      <c r="F998" s="3"/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1.0" customHeight="1">
      <c r="A999" s="4"/>
      <c r="B999" s="4"/>
      <c r="C999" s="4"/>
      <c r="D999" s="4"/>
      <c r="E999" s="4"/>
      <c r="F999" s="3"/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1.0" customHeight="1">
      <c r="A1000" s="4"/>
      <c r="B1000" s="4"/>
      <c r="C1000" s="4"/>
      <c r="D1000" s="4"/>
      <c r="E1000" s="4"/>
      <c r="F1000" s="3"/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6" width="8.0"/>
  </cols>
  <sheetData>
    <row r="1" ht="12.75" customHeight="1">
      <c r="A1" s="584" t="s">
        <v>121</v>
      </c>
      <c r="B1" s="585"/>
      <c r="C1" s="585"/>
      <c r="D1" s="585"/>
      <c r="E1" s="585"/>
      <c r="F1" s="585"/>
      <c r="G1" s="585"/>
      <c r="H1" s="585"/>
      <c r="I1" s="585"/>
      <c r="J1" s="585"/>
      <c r="K1" s="585"/>
      <c r="L1" s="585"/>
      <c r="M1" s="585"/>
      <c r="N1" s="585"/>
      <c r="O1" s="585"/>
      <c r="P1" s="585"/>
      <c r="Q1" s="585"/>
      <c r="R1" s="585"/>
      <c r="S1" s="585"/>
      <c r="T1" s="585"/>
      <c r="U1" s="585"/>
      <c r="V1" s="585"/>
      <c r="W1" s="585"/>
      <c r="X1" s="585"/>
      <c r="Y1" s="585"/>
      <c r="Z1" s="585"/>
    </row>
    <row r="2" ht="13.5" customHeight="1">
      <c r="A2" s="584" t="s">
        <v>122</v>
      </c>
      <c r="B2" s="585"/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  <c r="O2" s="585"/>
      <c r="P2" s="585"/>
      <c r="Q2" s="585"/>
      <c r="R2" s="585"/>
      <c r="S2" s="585"/>
      <c r="T2" s="585"/>
      <c r="U2" s="585"/>
      <c r="V2" s="585"/>
      <c r="W2" s="585"/>
      <c r="X2" s="585"/>
      <c r="Y2" s="585"/>
      <c r="Z2" s="585"/>
    </row>
    <row r="3" ht="13.5" customHeight="1">
      <c r="A3" s="586" t="s">
        <v>123</v>
      </c>
      <c r="B3" s="585"/>
      <c r="C3" s="587" t="s">
        <v>124</v>
      </c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5"/>
      <c r="S3" s="585"/>
      <c r="T3" s="585"/>
      <c r="U3" s="585"/>
      <c r="V3" s="585"/>
      <c r="W3" s="585"/>
      <c r="X3" s="585"/>
      <c r="Y3" s="585"/>
      <c r="Z3" s="585"/>
    </row>
    <row r="4" ht="12.75" customHeight="1">
      <c r="A4" s="586" t="e">
        <v>#N/A</v>
      </c>
      <c r="B4" s="585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  <c r="O4" s="585"/>
      <c r="P4" s="585"/>
      <c r="Q4" s="585"/>
      <c r="R4" s="585"/>
      <c r="S4" s="585"/>
      <c r="T4" s="585"/>
      <c r="U4" s="585"/>
      <c r="V4" s="585"/>
      <c r="W4" s="585"/>
      <c r="X4" s="585"/>
      <c r="Y4" s="585"/>
      <c r="Z4" s="585"/>
    </row>
    <row r="5" ht="12.75" customHeight="1">
      <c r="A5" s="585"/>
      <c r="B5" s="585"/>
      <c r="C5" s="585"/>
      <c r="D5" s="585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5"/>
      <c r="P5" s="585"/>
      <c r="Q5" s="585"/>
      <c r="R5" s="585"/>
      <c r="S5" s="585"/>
      <c r="T5" s="585"/>
      <c r="U5" s="585"/>
      <c r="V5" s="585"/>
      <c r="W5" s="585"/>
      <c r="X5" s="585"/>
      <c r="Y5" s="585"/>
      <c r="Z5" s="585"/>
    </row>
    <row r="6" ht="13.5" customHeight="1">
      <c r="A6" s="585"/>
      <c r="B6" s="585"/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585"/>
      <c r="O6" s="585"/>
      <c r="P6" s="585"/>
      <c r="Q6" s="585"/>
      <c r="R6" s="585"/>
      <c r="S6" s="585"/>
      <c r="T6" s="585"/>
      <c r="U6" s="585"/>
      <c r="V6" s="585"/>
      <c r="W6" s="585"/>
      <c r="X6" s="585"/>
      <c r="Y6" s="585"/>
      <c r="Z6" s="585"/>
    </row>
    <row r="7" ht="12.75" customHeight="1">
      <c r="A7" s="588" t="s">
        <v>125</v>
      </c>
      <c r="B7" s="585"/>
      <c r="C7" s="585"/>
      <c r="D7" s="585"/>
      <c r="E7" s="585"/>
      <c r="F7" s="585"/>
      <c r="G7" s="585"/>
      <c r="H7" s="585"/>
      <c r="I7" s="585"/>
      <c r="J7" s="585"/>
      <c r="K7" s="585"/>
      <c r="L7" s="585"/>
      <c r="M7" s="585"/>
      <c r="N7" s="585"/>
      <c r="O7" s="585"/>
      <c r="P7" s="585"/>
      <c r="Q7" s="585"/>
      <c r="R7" s="585"/>
      <c r="S7" s="585"/>
      <c r="T7" s="585"/>
      <c r="U7" s="585"/>
      <c r="V7" s="585"/>
      <c r="W7" s="585"/>
      <c r="X7" s="585"/>
      <c r="Y7" s="585"/>
      <c r="Z7" s="585"/>
    </row>
    <row r="8" ht="12.75" customHeight="1">
      <c r="A8" s="589" t="s">
        <v>126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5"/>
      <c r="T8" s="585"/>
      <c r="U8" s="585"/>
      <c r="V8" s="585"/>
      <c r="W8" s="585"/>
      <c r="X8" s="585"/>
      <c r="Y8" s="585"/>
      <c r="Z8" s="585"/>
    </row>
    <row r="9" ht="12.75" customHeight="1">
      <c r="A9" s="590" t="s">
        <v>127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5"/>
      <c r="T9" s="585"/>
      <c r="U9" s="585"/>
      <c r="V9" s="585"/>
      <c r="W9" s="585"/>
      <c r="X9" s="585"/>
      <c r="Y9" s="585"/>
      <c r="Z9" s="585"/>
    </row>
    <row r="10" ht="12.75" customHeight="1">
      <c r="A10" s="589" t="s">
        <v>128</v>
      </c>
      <c r="B10" s="585"/>
      <c r="C10" s="585"/>
      <c r="D10" s="585"/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5"/>
      <c r="P10" s="585"/>
      <c r="Q10" s="585"/>
      <c r="R10" s="585"/>
      <c r="S10" s="585"/>
      <c r="T10" s="585"/>
      <c r="U10" s="585"/>
      <c r="V10" s="585"/>
      <c r="W10" s="585"/>
      <c r="X10" s="585"/>
      <c r="Y10" s="585"/>
      <c r="Z10" s="585"/>
    </row>
    <row r="11" ht="13.5" customHeight="1">
      <c r="A11" s="591" t="s">
        <v>129</v>
      </c>
      <c r="B11" s="585"/>
      <c r="C11" s="585"/>
      <c r="D11" s="585"/>
      <c r="E11" s="585"/>
      <c r="F11" s="585"/>
      <c r="G11" s="585"/>
      <c r="H11" s="585"/>
      <c r="I11" s="585"/>
      <c r="J11" s="585"/>
      <c r="K11" s="585"/>
      <c r="L11" s="585"/>
      <c r="M11" s="585"/>
      <c r="N11" s="585"/>
      <c r="O11" s="585"/>
      <c r="P11" s="585"/>
      <c r="Q11" s="585"/>
      <c r="R11" s="585"/>
      <c r="S11" s="585"/>
      <c r="T11" s="585"/>
      <c r="U11" s="585"/>
      <c r="V11" s="585"/>
      <c r="W11" s="585"/>
      <c r="X11" s="585"/>
      <c r="Y11" s="585"/>
      <c r="Z11" s="585"/>
    </row>
    <row r="12" ht="12.75" customHeight="1">
      <c r="A12" s="585"/>
      <c r="B12" s="585"/>
      <c r="C12" s="585"/>
      <c r="D12" s="585"/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5"/>
      <c r="P12" s="585"/>
      <c r="Q12" s="585"/>
      <c r="R12" s="585"/>
      <c r="S12" s="585"/>
      <c r="T12" s="585"/>
      <c r="U12" s="585"/>
      <c r="V12" s="585"/>
      <c r="W12" s="585"/>
      <c r="X12" s="585"/>
      <c r="Y12" s="585"/>
      <c r="Z12" s="585"/>
    </row>
    <row r="13" ht="13.5" customHeight="1">
      <c r="A13" s="585"/>
      <c r="B13" s="585"/>
      <c r="C13" s="585"/>
      <c r="D13" s="585"/>
      <c r="E13" s="585"/>
      <c r="F13" s="585"/>
      <c r="G13" s="585"/>
      <c r="H13" s="585"/>
      <c r="I13" s="585"/>
      <c r="J13" s="585"/>
      <c r="K13" s="585"/>
      <c r="L13" s="585"/>
      <c r="M13" s="585"/>
      <c r="N13" s="585"/>
      <c r="O13" s="585"/>
      <c r="P13" s="585"/>
      <c r="Q13" s="585"/>
      <c r="R13" s="585"/>
      <c r="S13" s="585"/>
      <c r="T13" s="585"/>
      <c r="U13" s="585"/>
      <c r="V13" s="585"/>
      <c r="W13" s="585"/>
      <c r="X13" s="585"/>
      <c r="Y13" s="585"/>
      <c r="Z13" s="585"/>
    </row>
    <row r="14" ht="13.5" customHeight="1">
      <c r="A14" s="587" t="s">
        <v>130</v>
      </c>
      <c r="B14" s="585"/>
      <c r="C14" s="585"/>
      <c r="D14" s="585"/>
      <c r="E14" s="585"/>
      <c r="F14" s="585"/>
      <c r="G14" s="585"/>
      <c r="H14" s="585"/>
      <c r="I14" s="585"/>
      <c r="J14" s="585"/>
      <c r="K14" s="585"/>
      <c r="L14" s="585"/>
      <c r="M14" s="585"/>
      <c r="N14" s="585"/>
      <c r="O14" s="585"/>
      <c r="P14" s="585"/>
      <c r="Q14" s="585"/>
      <c r="R14" s="585"/>
      <c r="S14" s="585"/>
      <c r="T14" s="585"/>
      <c r="U14" s="585"/>
      <c r="V14" s="585"/>
      <c r="W14" s="585"/>
      <c r="X14" s="585"/>
      <c r="Y14" s="585"/>
      <c r="Z14" s="585"/>
    </row>
    <row r="15" ht="12.75" customHeight="1">
      <c r="A15" s="585"/>
      <c r="B15" s="585"/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5"/>
      <c r="N15" s="585"/>
      <c r="O15" s="585"/>
      <c r="P15" s="585"/>
      <c r="Q15" s="585"/>
      <c r="R15" s="585"/>
      <c r="S15" s="585"/>
      <c r="T15" s="585"/>
      <c r="U15" s="585"/>
      <c r="V15" s="585"/>
      <c r="W15" s="585"/>
      <c r="X15" s="585"/>
      <c r="Y15" s="585"/>
      <c r="Z15" s="585"/>
    </row>
    <row r="16" ht="13.5" customHeight="1">
      <c r="A16" s="585"/>
      <c r="B16" s="585"/>
      <c r="C16" s="585"/>
      <c r="D16" s="585"/>
      <c r="E16" s="585"/>
      <c r="F16" s="585"/>
      <c r="G16" s="585"/>
      <c r="H16" s="585"/>
      <c r="I16" s="585"/>
      <c r="J16" s="585"/>
      <c r="K16" s="585"/>
      <c r="L16" s="585"/>
      <c r="M16" s="585"/>
      <c r="N16" s="585"/>
      <c r="O16" s="585"/>
      <c r="P16" s="585"/>
      <c r="Q16" s="585"/>
      <c r="R16" s="585"/>
      <c r="S16" s="585"/>
      <c r="T16" s="585"/>
      <c r="U16" s="585"/>
      <c r="V16" s="585"/>
      <c r="W16" s="585"/>
      <c r="X16" s="585"/>
      <c r="Y16" s="585"/>
      <c r="Z16" s="585"/>
    </row>
    <row r="17" ht="13.5" customHeight="1">
      <c r="A17" s="585"/>
      <c r="B17" s="585"/>
      <c r="C17" s="587" t="s">
        <v>131</v>
      </c>
      <c r="D17" s="585"/>
      <c r="E17" s="585"/>
      <c r="F17" s="585"/>
      <c r="G17" s="585"/>
      <c r="H17" s="585"/>
      <c r="I17" s="585"/>
      <c r="J17" s="585"/>
      <c r="K17" s="585"/>
      <c r="L17" s="585"/>
      <c r="M17" s="585"/>
      <c r="N17" s="585"/>
      <c r="O17" s="585"/>
      <c r="P17" s="585"/>
      <c r="Q17" s="585"/>
      <c r="R17" s="585"/>
      <c r="S17" s="585"/>
      <c r="T17" s="585"/>
      <c r="U17" s="585"/>
      <c r="V17" s="585"/>
      <c r="W17" s="585"/>
      <c r="X17" s="585"/>
      <c r="Y17" s="585"/>
      <c r="Z17" s="585"/>
    </row>
    <row r="18" ht="12.75" customHeight="1">
      <c r="A18" s="585"/>
      <c r="B18" s="585"/>
      <c r="C18" s="585"/>
      <c r="D18" s="585"/>
      <c r="E18" s="585"/>
      <c r="F18" s="585"/>
      <c r="G18" s="585"/>
      <c r="H18" s="585"/>
      <c r="I18" s="585"/>
      <c r="J18" s="585"/>
      <c r="K18" s="585"/>
      <c r="L18" s="585"/>
      <c r="M18" s="585"/>
      <c r="N18" s="585"/>
      <c r="O18" s="585"/>
      <c r="P18" s="585"/>
      <c r="Q18" s="585"/>
      <c r="R18" s="585"/>
      <c r="S18" s="585"/>
      <c r="T18" s="585"/>
      <c r="U18" s="585"/>
      <c r="V18" s="585"/>
      <c r="W18" s="585"/>
      <c r="X18" s="585"/>
      <c r="Y18" s="585"/>
      <c r="Z18" s="585"/>
    </row>
    <row r="19" ht="12.75" customHeight="1">
      <c r="A19" s="585"/>
      <c r="B19" s="585"/>
      <c r="C19" s="585"/>
      <c r="D19" s="585"/>
      <c r="E19" s="585"/>
      <c r="F19" s="585"/>
      <c r="G19" s="585"/>
      <c r="H19" s="585"/>
      <c r="I19" s="585"/>
      <c r="J19" s="585"/>
      <c r="K19" s="585"/>
      <c r="L19" s="585"/>
      <c r="M19" s="585"/>
      <c r="N19" s="585"/>
      <c r="O19" s="585"/>
      <c r="P19" s="585"/>
      <c r="Q19" s="585"/>
      <c r="R19" s="585"/>
      <c r="S19" s="585"/>
      <c r="T19" s="585"/>
      <c r="U19" s="585"/>
      <c r="V19" s="585"/>
      <c r="W19" s="585"/>
      <c r="X19" s="585"/>
      <c r="Y19" s="585"/>
      <c r="Z19" s="585"/>
    </row>
    <row r="20" ht="12.75" customHeight="1">
      <c r="A20" s="592" t="s">
        <v>132</v>
      </c>
      <c r="B20" s="585"/>
      <c r="C20" s="585"/>
      <c r="D20" s="585"/>
      <c r="E20" s="585"/>
      <c r="F20" s="585"/>
      <c r="G20" s="585"/>
      <c r="H20" s="585"/>
      <c r="I20" s="585"/>
      <c r="J20" s="585"/>
      <c r="K20" s="585"/>
      <c r="L20" s="585"/>
      <c r="M20" s="585"/>
      <c r="N20" s="585"/>
      <c r="O20" s="585"/>
      <c r="P20" s="585"/>
      <c r="Q20" s="585"/>
      <c r="R20" s="585"/>
      <c r="S20" s="585"/>
      <c r="T20" s="585"/>
      <c r="U20" s="585"/>
      <c r="V20" s="585"/>
      <c r="W20" s="585"/>
      <c r="X20" s="585"/>
      <c r="Y20" s="585"/>
      <c r="Z20" s="585"/>
    </row>
    <row r="21" ht="12.75" customHeight="1">
      <c r="A21" s="585"/>
      <c r="B21" s="585"/>
      <c r="C21" s="585"/>
      <c r="D21" s="585"/>
      <c r="E21" s="585"/>
      <c r="F21" s="585"/>
      <c r="G21" s="585"/>
      <c r="H21" s="585"/>
      <c r="I21" s="585"/>
      <c r="J21" s="585"/>
      <c r="K21" s="585"/>
      <c r="L21" s="585"/>
      <c r="M21" s="585"/>
      <c r="N21" s="585"/>
      <c r="O21" s="585"/>
      <c r="P21" s="585"/>
      <c r="Q21" s="585"/>
      <c r="R21" s="585"/>
      <c r="S21" s="585"/>
      <c r="T21" s="585"/>
      <c r="U21" s="585"/>
      <c r="V21" s="585"/>
      <c r="W21" s="585"/>
      <c r="X21" s="585"/>
      <c r="Y21" s="585"/>
      <c r="Z21" s="585"/>
    </row>
    <row r="22" ht="12.75" customHeight="1">
      <c r="A22" s="585"/>
      <c r="B22" s="585"/>
      <c r="C22" s="585"/>
      <c r="D22" s="585"/>
      <c r="E22" s="585"/>
      <c r="F22" s="585"/>
      <c r="G22" s="585"/>
      <c r="H22" s="585"/>
      <c r="I22" s="585"/>
      <c r="J22" s="585"/>
      <c r="K22" s="585"/>
      <c r="L22" s="585"/>
      <c r="M22" s="585"/>
      <c r="N22" s="585"/>
      <c r="O22" s="585"/>
      <c r="P22" s="585"/>
      <c r="Q22" s="585"/>
      <c r="R22" s="585"/>
      <c r="S22" s="585"/>
      <c r="T22" s="585"/>
      <c r="U22" s="585"/>
      <c r="V22" s="585"/>
      <c r="W22" s="585"/>
      <c r="X22" s="585"/>
      <c r="Y22" s="585"/>
      <c r="Z22" s="585"/>
    </row>
    <row r="23" ht="12.75" customHeight="1">
      <c r="A23" s="585"/>
      <c r="B23" s="585"/>
      <c r="C23" s="585"/>
      <c r="D23" s="585"/>
      <c r="E23" s="585"/>
      <c r="F23" s="585"/>
      <c r="G23" s="585"/>
      <c r="H23" s="585"/>
      <c r="I23" s="585"/>
      <c r="J23" s="585"/>
      <c r="K23" s="585"/>
      <c r="L23" s="585"/>
      <c r="M23" s="585"/>
      <c r="N23" s="585"/>
      <c r="O23" s="585"/>
      <c r="P23" s="585"/>
      <c r="Q23" s="585"/>
      <c r="R23" s="585"/>
      <c r="S23" s="585"/>
      <c r="T23" s="585"/>
      <c r="U23" s="585"/>
      <c r="V23" s="585"/>
      <c r="W23" s="585"/>
      <c r="X23" s="585"/>
      <c r="Y23" s="585"/>
      <c r="Z23" s="585"/>
    </row>
    <row r="24" ht="12.75" customHeight="1">
      <c r="A24" s="585"/>
      <c r="B24" s="585"/>
      <c r="C24" s="585"/>
      <c r="D24" s="585"/>
      <c r="E24" s="585"/>
      <c r="F24" s="585"/>
      <c r="G24" s="585"/>
      <c r="H24" s="585"/>
      <c r="I24" s="585"/>
      <c r="J24" s="585"/>
      <c r="K24" s="585"/>
      <c r="L24" s="585"/>
      <c r="M24" s="585"/>
      <c r="N24" s="585"/>
      <c r="O24" s="585"/>
      <c r="P24" s="585"/>
      <c r="Q24" s="585"/>
      <c r="R24" s="585"/>
      <c r="S24" s="585"/>
      <c r="T24" s="585"/>
      <c r="U24" s="585"/>
      <c r="V24" s="585"/>
      <c r="W24" s="585"/>
      <c r="X24" s="585"/>
      <c r="Y24" s="585"/>
      <c r="Z24" s="585"/>
    </row>
    <row r="25" ht="12.75" customHeight="1">
      <c r="A25" s="585"/>
      <c r="B25" s="585"/>
      <c r="C25" s="585"/>
      <c r="D25" s="585"/>
      <c r="E25" s="585"/>
      <c r="F25" s="585"/>
      <c r="G25" s="585"/>
      <c r="H25" s="585"/>
      <c r="I25" s="585"/>
      <c r="J25" s="585"/>
      <c r="K25" s="585"/>
      <c r="L25" s="585"/>
      <c r="M25" s="585"/>
      <c r="N25" s="585"/>
      <c r="O25" s="585"/>
      <c r="P25" s="585"/>
      <c r="Q25" s="585"/>
      <c r="R25" s="585"/>
      <c r="S25" s="585"/>
      <c r="T25" s="585"/>
      <c r="U25" s="585"/>
      <c r="V25" s="585"/>
      <c r="W25" s="585"/>
      <c r="X25" s="585"/>
      <c r="Y25" s="585"/>
      <c r="Z25" s="585"/>
    </row>
    <row r="26" ht="13.5" customHeight="1">
      <c r="A26" s="585"/>
      <c r="B26" s="585"/>
      <c r="C26" s="593" t="s">
        <v>133</v>
      </c>
      <c r="D26" s="585"/>
      <c r="E26" s="585"/>
      <c r="F26" s="585"/>
      <c r="G26" s="585"/>
      <c r="H26" s="585"/>
      <c r="I26" s="585"/>
      <c r="J26" s="585"/>
      <c r="K26" s="585"/>
      <c r="L26" s="585"/>
      <c r="M26" s="585"/>
      <c r="N26" s="585"/>
      <c r="O26" s="585"/>
      <c r="P26" s="585"/>
      <c r="Q26" s="585"/>
      <c r="R26" s="585"/>
      <c r="S26" s="585"/>
      <c r="T26" s="585"/>
      <c r="U26" s="585"/>
      <c r="V26" s="585"/>
      <c r="W26" s="585"/>
      <c r="X26" s="585"/>
      <c r="Y26" s="585"/>
      <c r="Z26" s="585"/>
    </row>
    <row r="27" ht="12.75" customHeight="1">
      <c r="A27" s="585"/>
      <c r="B27" s="585"/>
      <c r="C27" s="585"/>
      <c r="D27" s="585"/>
      <c r="E27" s="585"/>
      <c r="F27" s="585"/>
      <c r="G27" s="585"/>
      <c r="H27" s="585"/>
      <c r="I27" s="585"/>
      <c r="J27" s="585"/>
      <c r="K27" s="585"/>
      <c r="L27" s="585"/>
      <c r="M27" s="585"/>
      <c r="N27" s="585"/>
      <c r="O27" s="585"/>
      <c r="P27" s="585"/>
      <c r="Q27" s="585"/>
      <c r="R27" s="585"/>
      <c r="S27" s="585"/>
      <c r="T27" s="585"/>
      <c r="U27" s="585"/>
      <c r="V27" s="585"/>
      <c r="W27" s="585"/>
      <c r="X27" s="585"/>
      <c r="Y27" s="585"/>
      <c r="Z27" s="585"/>
    </row>
    <row r="28" ht="12.75" customHeight="1">
      <c r="A28" s="585"/>
      <c r="B28" s="585"/>
      <c r="C28" s="585"/>
      <c r="D28" s="585"/>
      <c r="E28" s="585"/>
      <c r="F28" s="585"/>
      <c r="G28" s="585"/>
      <c r="H28" s="585"/>
      <c r="I28" s="585"/>
      <c r="J28" s="585"/>
      <c r="K28" s="585"/>
      <c r="L28" s="585"/>
      <c r="M28" s="585"/>
      <c r="N28" s="585"/>
      <c r="O28" s="585"/>
      <c r="P28" s="585"/>
      <c r="Q28" s="585"/>
      <c r="R28" s="585"/>
      <c r="S28" s="585"/>
      <c r="T28" s="585"/>
      <c r="U28" s="585"/>
      <c r="V28" s="585"/>
      <c r="W28" s="585"/>
      <c r="X28" s="585"/>
      <c r="Y28" s="585"/>
      <c r="Z28" s="585"/>
    </row>
    <row r="29" ht="12.75" customHeight="1">
      <c r="A29" s="585"/>
      <c r="B29" s="585"/>
      <c r="C29" s="585"/>
      <c r="D29" s="585"/>
      <c r="E29" s="585"/>
      <c r="F29" s="585"/>
      <c r="G29" s="585"/>
      <c r="H29" s="585"/>
      <c r="I29" s="585"/>
      <c r="J29" s="585"/>
      <c r="K29" s="585"/>
      <c r="L29" s="585"/>
      <c r="M29" s="585"/>
      <c r="N29" s="585"/>
      <c r="O29" s="585"/>
      <c r="P29" s="585"/>
      <c r="Q29" s="585"/>
      <c r="R29" s="585"/>
      <c r="S29" s="585"/>
      <c r="T29" s="585"/>
      <c r="U29" s="585"/>
      <c r="V29" s="585"/>
      <c r="W29" s="585"/>
      <c r="X29" s="585"/>
      <c r="Y29" s="585"/>
      <c r="Z29" s="585"/>
    </row>
    <row r="30" ht="12.75" customHeight="1">
      <c r="A30" s="585"/>
      <c r="B30" s="585"/>
      <c r="C30" s="585"/>
      <c r="D30" s="585"/>
      <c r="E30" s="585"/>
      <c r="F30" s="585"/>
      <c r="G30" s="585"/>
      <c r="H30" s="585"/>
      <c r="I30" s="585"/>
      <c r="J30" s="585"/>
      <c r="K30" s="585"/>
      <c r="L30" s="585"/>
      <c r="M30" s="585"/>
      <c r="N30" s="585"/>
      <c r="O30" s="585"/>
      <c r="P30" s="585"/>
      <c r="Q30" s="585"/>
      <c r="R30" s="585"/>
      <c r="S30" s="585"/>
      <c r="T30" s="585"/>
      <c r="U30" s="585"/>
      <c r="V30" s="585"/>
      <c r="W30" s="585"/>
      <c r="X30" s="585"/>
      <c r="Y30" s="585"/>
      <c r="Z30" s="585"/>
    </row>
    <row r="31" ht="12.75" customHeight="1">
      <c r="A31" s="585"/>
      <c r="B31" s="585"/>
      <c r="C31" s="585"/>
      <c r="D31" s="585"/>
      <c r="E31" s="585"/>
      <c r="F31" s="585"/>
      <c r="G31" s="585"/>
      <c r="H31" s="585"/>
      <c r="I31" s="585"/>
      <c r="J31" s="585"/>
      <c r="K31" s="585"/>
      <c r="L31" s="585"/>
      <c r="M31" s="585"/>
      <c r="N31" s="585"/>
      <c r="O31" s="585"/>
      <c r="P31" s="585"/>
      <c r="Q31" s="585"/>
      <c r="R31" s="585"/>
      <c r="S31" s="585"/>
      <c r="T31" s="585"/>
      <c r="U31" s="585"/>
      <c r="V31" s="585"/>
      <c r="W31" s="585"/>
      <c r="X31" s="585"/>
      <c r="Y31" s="585"/>
      <c r="Z31" s="585"/>
    </row>
    <row r="32" ht="12.75" customHeight="1">
      <c r="A32" s="585"/>
      <c r="B32" s="585"/>
      <c r="C32" s="585"/>
      <c r="D32" s="585"/>
      <c r="E32" s="585"/>
      <c r="F32" s="585"/>
      <c r="G32" s="585"/>
      <c r="H32" s="585"/>
      <c r="I32" s="585"/>
      <c r="J32" s="585"/>
      <c r="K32" s="585"/>
      <c r="L32" s="585"/>
      <c r="M32" s="585"/>
      <c r="N32" s="585"/>
      <c r="O32" s="585"/>
      <c r="P32" s="585"/>
      <c r="Q32" s="585"/>
      <c r="R32" s="585"/>
      <c r="S32" s="585"/>
      <c r="T32" s="585"/>
      <c r="U32" s="585"/>
      <c r="V32" s="585"/>
      <c r="W32" s="585"/>
      <c r="X32" s="585"/>
      <c r="Y32" s="585"/>
      <c r="Z32" s="585"/>
    </row>
    <row r="33" ht="12.75" customHeight="1">
      <c r="A33" s="585"/>
      <c r="B33" s="585"/>
      <c r="C33" s="585"/>
      <c r="D33" s="585"/>
      <c r="E33" s="585"/>
      <c r="F33" s="585"/>
      <c r="G33" s="585"/>
      <c r="H33" s="585"/>
      <c r="I33" s="585"/>
      <c r="J33" s="585"/>
      <c r="K33" s="585"/>
      <c r="L33" s="585"/>
      <c r="M33" s="585"/>
      <c r="N33" s="585"/>
      <c r="O33" s="585"/>
      <c r="P33" s="585"/>
      <c r="Q33" s="585"/>
      <c r="R33" s="585"/>
      <c r="S33" s="585"/>
      <c r="T33" s="585"/>
      <c r="U33" s="585"/>
      <c r="V33" s="585"/>
      <c r="W33" s="585"/>
      <c r="X33" s="585"/>
      <c r="Y33" s="585"/>
      <c r="Z33" s="585"/>
    </row>
    <row r="34" ht="12.75" customHeight="1">
      <c r="A34" s="585"/>
      <c r="B34" s="585"/>
      <c r="C34" s="585"/>
      <c r="D34" s="585"/>
      <c r="E34" s="585"/>
      <c r="F34" s="585"/>
      <c r="G34" s="585"/>
      <c r="H34" s="585"/>
      <c r="I34" s="585"/>
      <c r="J34" s="585"/>
      <c r="K34" s="585"/>
      <c r="L34" s="585"/>
      <c r="M34" s="585"/>
      <c r="N34" s="585"/>
      <c r="O34" s="585"/>
      <c r="P34" s="585"/>
      <c r="Q34" s="585"/>
      <c r="R34" s="585"/>
      <c r="S34" s="585"/>
      <c r="T34" s="585"/>
      <c r="U34" s="585"/>
      <c r="V34" s="585"/>
      <c r="W34" s="585"/>
      <c r="X34" s="585"/>
      <c r="Y34" s="585"/>
      <c r="Z34" s="585"/>
    </row>
    <row r="35" ht="12.75" customHeight="1">
      <c r="A35" s="585"/>
      <c r="B35" s="585"/>
      <c r="C35" s="585"/>
      <c r="D35" s="585"/>
      <c r="E35" s="585"/>
      <c r="F35" s="585"/>
      <c r="G35" s="585"/>
      <c r="H35" s="585"/>
      <c r="I35" s="585"/>
      <c r="J35" s="585"/>
      <c r="K35" s="585"/>
      <c r="L35" s="585"/>
      <c r="M35" s="585"/>
      <c r="N35" s="585"/>
      <c r="O35" s="585"/>
      <c r="P35" s="585"/>
      <c r="Q35" s="585"/>
      <c r="R35" s="585"/>
      <c r="S35" s="585"/>
      <c r="T35" s="585"/>
      <c r="U35" s="585"/>
      <c r="V35" s="585"/>
      <c r="W35" s="585"/>
      <c r="X35" s="585"/>
      <c r="Y35" s="585"/>
      <c r="Z35" s="585"/>
    </row>
    <row r="36" ht="12.75" customHeight="1">
      <c r="A36" s="585"/>
      <c r="B36" s="585"/>
      <c r="C36" s="585"/>
      <c r="D36" s="585"/>
      <c r="E36" s="585"/>
      <c r="F36" s="585"/>
      <c r="G36" s="585"/>
      <c r="H36" s="585"/>
      <c r="I36" s="585"/>
      <c r="J36" s="585"/>
      <c r="K36" s="585"/>
      <c r="L36" s="585"/>
      <c r="M36" s="585"/>
      <c r="N36" s="585"/>
      <c r="O36" s="585"/>
      <c r="P36" s="585"/>
      <c r="Q36" s="585"/>
      <c r="R36" s="585"/>
      <c r="S36" s="585"/>
      <c r="T36" s="585"/>
      <c r="U36" s="585"/>
      <c r="V36" s="585"/>
      <c r="W36" s="585"/>
      <c r="X36" s="585"/>
      <c r="Y36" s="585"/>
      <c r="Z36" s="585"/>
    </row>
    <row r="37" ht="12.75" customHeight="1">
      <c r="A37" s="585"/>
      <c r="B37" s="585"/>
      <c r="C37" s="585"/>
      <c r="D37" s="585"/>
      <c r="E37" s="585"/>
      <c r="F37" s="585"/>
      <c r="G37" s="585"/>
      <c r="H37" s="585"/>
      <c r="I37" s="585"/>
      <c r="J37" s="585"/>
      <c r="K37" s="585"/>
      <c r="L37" s="585"/>
      <c r="M37" s="585"/>
      <c r="N37" s="585"/>
      <c r="O37" s="585"/>
      <c r="P37" s="585"/>
      <c r="Q37" s="585"/>
      <c r="R37" s="585"/>
      <c r="S37" s="585"/>
      <c r="T37" s="585"/>
      <c r="U37" s="585"/>
      <c r="V37" s="585"/>
      <c r="W37" s="585"/>
      <c r="X37" s="585"/>
      <c r="Y37" s="585"/>
      <c r="Z37" s="585"/>
    </row>
    <row r="38" ht="12.75" customHeight="1">
      <c r="A38" s="585"/>
      <c r="B38" s="585"/>
      <c r="C38" s="585"/>
      <c r="D38" s="585"/>
      <c r="E38" s="585"/>
      <c r="F38" s="585"/>
      <c r="G38" s="58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85"/>
      <c r="T38" s="585"/>
      <c r="U38" s="585"/>
      <c r="V38" s="585"/>
      <c r="W38" s="585"/>
      <c r="X38" s="585"/>
      <c r="Y38" s="585"/>
      <c r="Z38" s="585"/>
    </row>
    <row r="39" ht="12.75" customHeight="1">
      <c r="A39" s="585"/>
      <c r="B39" s="585"/>
      <c r="C39" s="585"/>
      <c r="D39" s="585"/>
      <c r="E39" s="585"/>
      <c r="F39" s="585"/>
      <c r="G39" s="585"/>
      <c r="H39" s="585"/>
      <c r="I39" s="585"/>
      <c r="J39" s="585"/>
      <c r="K39" s="585"/>
      <c r="L39" s="585"/>
      <c r="M39" s="585"/>
      <c r="N39" s="585"/>
      <c r="O39" s="585"/>
      <c r="P39" s="585"/>
      <c r="Q39" s="585"/>
      <c r="R39" s="585"/>
      <c r="S39" s="585"/>
      <c r="T39" s="585"/>
      <c r="U39" s="585"/>
      <c r="V39" s="585"/>
      <c r="W39" s="585"/>
      <c r="X39" s="585"/>
      <c r="Y39" s="585"/>
      <c r="Z39" s="585"/>
    </row>
    <row r="40" ht="12.75" customHeight="1">
      <c r="A40" s="585"/>
      <c r="B40" s="585"/>
      <c r="C40" s="585"/>
      <c r="D40" s="585"/>
      <c r="E40" s="585"/>
      <c r="F40" s="585"/>
      <c r="G40" s="585"/>
      <c r="H40" s="58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85"/>
      <c r="T40" s="585"/>
      <c r="U40" s="585"/>
      <c r="V40" s="585"/>
      <c r="W40" s="585"/>
      <c r="X40" s="585"/>
      <c r="Y40" s="585"/>
      <c r="Z40" s="585"/>
    </row>
    <row r="41" ht="12.75" customHeight="1">
      <c r="A41" s="585"/>
      <c r="B41" s="585"/>
      <c r="C41" s="585"/>
      <c r="D41" s="585"/>
      <c r="E41" s="585"/>
      <c r="F41" s="585"/>
      <c r="G41" s="585"/>
      <c r="H41" s="585"/>
      <c r="I41" s="585"/>
      <c r="J41" s="585"/>
      <c r="K41" s="585"/>
      <c r="L41" s="585"/>
      <c r="M41" s="585"/>
      <c r="N41" s="585"/>
      <c r="O41" s="585"/>
      <c r="P41" s="585"/>
      <c r="Q41" s="585"/>
      <c r="R41" s="585"/>
      <c r="S41" s="585"/>
      <c r="T41" s="585"/>
      <c r="U41" s="585"/>
      <c r="V41" s="585"/>
      <c r="W41" s="585"/>
      <c r="X41" s="585"/>
      <c r="Y41" s="585"/>
      <c r="Z41" s="585"/>
    </row>
    <row r="42" ht="12.75" customHeight="1">
      <c r="A42" s="585"/>
      <c r="B42" s="585"/>
      <c r="C42" s="585"/>
      <c r="D42" s="585"/>
      <c r="E42" s="585"/>
      <c r="F42" s="585"/>
      <c r="G42" s="585"/>
      <c r="H42" s="585"/>
      <c r="I42" s="585"/>
      <c r="J42" s="585"/>
      <c r="K42" s="585"/>
      <c r="L42" s="585"/>
      <c r="M42" s="585"/>
      <c r="N42" s="585"/>
      <c r="O42" s="585"/>
      <c r="P42" s="585"/>
      <c r="Q42" s="585"/>
      <c r="R42" s="585"/>
      <c r="S42" s="585"/>
      <c r="T42" s="585"/>
      <c r="U42" s="585"/>
      <c r="V42" s="585"/>
      <c r="W42" s="585"/>
      <c r="X42" s="585"/>
      <c r="Y42" s="585"/>
      <c r="Z42" s="585"/>
    </row>
    <row r="43" ht="12.75" customHeight="1">
      <c r="A43" s="585"/>
      <c r="B43" s="585"/>
      <c r="C43" s="585"/>
      <c r="D43" s="585"/>
      <c r="E43" s="585"/>
      <c r="F43" s="585"/>
      <c r="G43" s="585"/>
      <c r="H43" s="585"/>
      <c r="I43" s="585"/>
      <c r="J43" s="585"/>
      <c r="K43" s="585"/>
      <c r="L43" s="585"/>
      <c r="M43" s="585"/>
      <c r="N43" s="585"/>
      <c r="O43" s="585"/>
      <c r="P43" s="585"/>
      <c r="Q43" s="585"/>
      <c r="R43" s="585"/>
      <c r="S43" s="585"/>
      <c r="T43" s="585"/>
      <c r="U43" s="585"/>
      <c r="V43" s="585"/>
      <c r="W43" s="585"/>
      <c r="X43" s="585"/>
      <c r="Y43" s="585"/>
      <c r="Z43" s="585"/>
    </row>
    <row r="44" ht="12.75" customHeight="1">
      <c r="A44" s="585"/>
      <c r="B44" s="585"/>
      <c r="C44" s="585"/>
      <c r="D44" s="585"/>
      <c r="E44" s="585"/>
      <c r="F44" s="585"/>
      <c r="G44" s="585"/>
      <c r="H44" s="585"/>
      <c r="I44" s="585"/>
      <c r="J44" s="585"/>
      <c r="K44" s="585"/>
      <c r="L44" s="585"/>
      <c r="M44" s="585"/>
      <c r="N44" s="585"/>
      <c r="O44" s="585"/>
      <c r="P44" s="585"/>
      <c r="Q44" s="585"/>
      <c r="R44" s="585"/>
      <c r="S44" s="585"/>
      <c r="T44" s="585"/>
      <c r="U44" s="585"/>
      <c r="V44" s="585"/>
      <c r="W44" s="585"/>
      <c r="X44" s="585"/>
      <c r="Y44" s="585"/>
      <c r="Z44" s="585"/>
    </row>
    <row r="45" ht="12.75" customHeight="1">
      <c r="A45" s="585"/>
      <c r="B45" s="585"/>
      <c r="C45" s="585"/>
      <c r="D45" s="585"/>
      <c r="E45" s="585"/>
      <c r="F45" s="585"/>
      <c r="G45" s="585"/>
      <c r="H45" s="585"/>
      <c r="I45" s="585"/>
      <c r="J45" s="585"/>
      <c r="K45" s="585"/>
      <c r="L45" s="585"/>
      <c r="M45" s="585"/>
      <c r="N45" s="585"/>
      <c r="O45" s="585"/>
      <c r="P45" s="585"/>
      <c r="Q45" s="585"/>
      <c r="R45" s="585"/>
      <c r="S45" s="585"/>
      <c r="T45" s="585"/>
      <c r="U45" s="585"/>
      <c r="V45" s="585"/>
      <c r="W45" s="585"/>
      <c r="X45" s="585"/>
      <c r="Y45" s="585"/>
      <c r="Z45" s="585"/>
    </row>
    <row r="46" ht="12.75" customHeight="1">
      <c r="A46" s="585"/>
      <c r="B46" s="585"/>
      <c r="C46" s="585"/>
      <c r="D46" s="585"/>
      <c r="E46" s="585"/>
      <c r="F46" s="585"/>
      <c r="G46" s="585"/>
      <c r="H46" s="585"/>
      <c r="I46" s="585"/>
      <c r="J46" s="585"/>
      <c r="K46" s="585"/>
      <c r="L46" s="585"/>
      <c r="M46" s="585"/>
      <c r="N46" s="585"/>
      <c r="O46" s="585"/>
      <c r="P46" s="585"/>
      <c r="Q46" s="585"/>
      <c r="R46" s="585"/>
      <c r="S46" s="585"/>
      <c r="T46" s="585"/>
      <c r="U46" s="585"/>
      <c r="V46" s="585"/>
      <c r="W46" s="585"/>
      <c r="X46" s="585"/>
      <c r="Y46" s="585"/>
      <c r="Z46" s="585"/>
    </row>
    <row r="47" ht="12.75" customHeight="1">
      <c r="A47" s="585"/>
      <c r="B47" s="585"/>
      <c r="C47" s="585"/>
      <c r="D47" s="585"/>
      <c r="E47" s="585"/>
      <c r="F47" s="585"/>
      <c r="G47" s="585"/>
      <c r="H47" s="585"/>
      <c r="I47" s="585"/>
      <c r="J47" s="585"/>
      <c r="K47" s="585"/>
      <c r="L47" s="585"/>
      <c r="M47" s="585"/>
      <c r="N47" s="585"/>
      <c r="O47" s="585"/>
      <c r="P47" s="585"/>
      <c r="Q47" s="585"/>
      <c r="R47" s="585"/>
      <c r="S47" s="585"/>
      <c r="T47" s="585"/>
      <c r="U47" s="585"/>
      <c r="V47" s="585"/>
      <c r="W47" s="585"/>
      <c r="X47" s="585"/>
      <c r="Y47" s="585"/>
      <c r="Z47" s="585"/>
    </row>
    <row r="48" ht="12.75" customHeight="1">
      <c r="A48" s="585"/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5"/>
      <c r="T48" s="585"/>
      <c r="U48" s="585"/>
      <c r="V48" s="585"/>
      <c r="W48" s="585"/>
      <c r="X48" s="585"/>
      <c r="Y48" s="585"/>
      <c r="Z48" s="585"/>
    </row>
    <row r="49" ht="12.75" customHeight="1">
      <c r="A49" s="585"/>
      <c r="B49" s="585"/>
      <c r="C49" s="585"/>
      <c r="D49" s="585"/>
      <c r="E49" s="585"/>
      <c r="F49" s="585"/>
      <c r="G49" s="585"/>
      <c r="H49" s="585"/>
      <c r="I49" s="585"/>
      <c r="J49" s="585"/>
      <c r="K49" s="585"/>
      <c r="L49" s="585"/>
      <c r="M49" s="585"/>
      <c r="N49" s="585"/>
      <c r="O49" s="585"/>
      <c r="P49" s="585"/>
      <c r="Q49" s="585"/>
      <c r="R49" s="585"/>
      <c r="S49" s="585"/>
      <c r="T49" s="585"/>
      <c r="U49" s="585"/>
      <c r="V49" s="585"/>
      <c r="W49" s="585"/>
      <c r="X49" s="585"/>
      <c r="Y49" s="585"/>
      <c r="Z49" s="585"/>
    </row>
    <row r="50" ht="12.75" customHeight="1">
      <c r="A50" s="585"/>
      <c r="B50" s="585"/>
      <c r="C50" s="585"/>
      <c r="D50" s="585"/>
      <c r="E50" s="585"/>
      <c r="F50" s="585"/>
      <c r="G50" s="585"/>
      <c r="H50" s="585"/>
      <c r="I50" s="585"/>
      <c r="J50" s="585"/>
      <c r="K50" s="585"/>
      <c r="L50" s="585"/>
      <c r="M50" s="585"/>
      <c r="N50" s="585"/>
      <c r="O50" s="585"/>
      <c r="P50" s="585"/>
      <c r="Q50" s="585"/>
      <c r="R50" s="585"/>
      <c r="S50" s="585"/>
      <c r="T50" s="585"/>
      <c r="U50" s="585"/>
      <c r="V50" s="585"/>
      <c r="W50" s="585"/>
      <c r="X50" s="585"/>
      <c r="Y50" s="585"/>
      <c r="Z50" s="585"/>
    </row>
    <row r="51" ht="12.75" customHeight="1">
      <c r="A51" s="585"/>
      <c r="B51" s="585"/>
      <c r="C51" s="585"/>
      <c r="D51" s="585"/>
      <c r="E51" s="585"/>
      <c r="F51" s="585"/>
      <c r="G51" s="585"/>
      <c r="H51" s="585"/>
      <c r="I51" s="585"/>
      <c r="J51" s="585"/>
      <c r="K51" s="585"/>
      <c r="L51" s="585"/>
      <c r="M51" s="585"/>
      <c r="N51" s="585"/>
      <c r="O51" s="585"/>
      <c r="P51" s="585"/>
      <c r="Q51" s="585"/>
      <c r="R51" s="585"/>
      <c r="S51" s="585"/>
      <c r="T51" s="585"/>
      <c r="U51" s="585"/>
      <c r="V51" s="585"/>
      <c r="W51" s="585"/>
      <c r="X51" s="585"/>
      <c r="Y51" s="585"/>
      <c r="Z51" s="585"/>
    </row>
    <row r="52" ht="12.75" customHeight="1">
      <c r="A52" s="585"/>
      <c r="B52" s="585"/>
      <c r="C52" s="585"/>
      <c r="D52" s="585"/>
      <c r="E52" s="585"/>
      <c r="F52" s="585"/>
      <c r="G52" s="585"/>
      <c r="H52" s="585"/>
      <c r="I52" s="585"/>
      <c r="J52" s="585"/>
      <c r="K52" s="585"/>
      <c r="L52" s="585"/>
      <c r="M52" s="585"/>
      <c r="N52" s="585"/>
      <c r="O52" s="585"/>
      <c r="P52" s="585"/>
      <c r="Q52" s="585"/>
      <c r="R52" s="585"/>
      <c r="S52" s="585"/>
      <c r="T52" s="585"/>
      <c r="U52" s="585"/>
      <c r="V52" s="585"/>
      <c r="W52" s="585"/>
      <c r="X52" s="585"/>
      <c r="Y52" s="585"/>
      <c r="Z52" s="585"/>
    </row>
    <row r="53" ht="12.75" customHeight="1">
      <c r="A53" s="585"/>
      <c r="B53" s="585"/>
      <c r="C53" s="585"/>
      <c r="D53" s="585"/>
      <c r="E53" s="585"/>
      <c r="F53" s="585"/>
      <c r="G53" s="585"/>
      <c r="H53" s="585"/>
      <c r="I53" s="585"/>
      <c r="J53" s="585"/>
      <c r="K53" s="585"/>
      <c r="L53" s="585"/>
      <c r="M53" s="585"/>
      <c r="N53" s="585"/>
      <c r="O53" s="585"/>
      <c r="P53" s="585"/>
      <c r="Q53" s="585"/>
      <c r="R53" s="585"/>
      <c r="S53" s="585"/>
      <c r="T53" s="585"/>
      <c r="U53" s="585"/>
      <c r="V53" s="585"/>
      <c r="W53" s="585"/>
      <c r="X53" s="585"/>
      <c r="Y53" s="585"/>
      <c r="Z53" s="585"/>
    </row>
    <row r="54" ht="12.75" customHeight="1">
      <c r="A54" s="585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85"/>
      <c r="U54" s="585"/>
      <c r="V54" s="585"/>
      <c r="W54" s="585"/>
      <c r="X54" s="585"/>
      <c r="Y54" s="585"/>
      <c r="Z54" s="585"/>
    </row>
    <row r="55" ht="12.75" customHeight="1">
      <c r="A55" s="585"/>
      <c r="B55" s="585"/>
      <c r="C55" s="585"/>
      <c r="D55" s="585"/>
      <c r="E55" s="585"/>
      <c r="F55" s="585"/>
      <c r="G55" s="585"/>
      <c r="H55" s="585"/>
      <c r="I55" s="585"/>
      <c r="J55" s="585"/>
      <c r="K55" s="585"/>
      <c r="L55" s="585"/>
      <c r="M55" s="585"/>
      <c r="N55" s="585"/>
      <c r="O55" s="585"/>
      <c r="P55" s="585"/>
      <c r="Q55" s="585"/>
      <c r="R55" s="585"/>
      <c r="S55" s="585"/>
      <c r="T55" s="585"/>
      <c r="U55" s="585"/>
      <c r="V55" s="585"/>
      <c r="W55" s="585"/>
      <c r="X55" s="585"/>
      <c r="Y55" s="585"/>
      <c r="Z55" s="585"/>
    </row>
    <row r="56" ht="12.75" customHeight="1">
      <c r="A56" s="585"/>
      <c r="B56" s="585"/>
      <c r="C56" s="585"/>
      <c r="D56" s="585"/>
      <c r="E56" s="585"/>
      <c r="F56" s="585"/>
      <c r="G56" s="585"/>
      <c r="H56" s="585"/>
      <c r="I56" s="585"/>
      <c r="J56" s="585"/>
      <c r="K56" s="585"/>
      <c r="L56" s="585"/>
      <c r="M56" s="585"/>
      <c r="N56" s="585"/>
      <c r="O56" s="585"/>
      <c r="P56" s="585"/>
      <c r="Q56" s="585"/>
      <c r="R56" s="585"/>
      <c r="S56" s="585"/>
      <c r="T56" s="585"/>
      <c r="U56" s="585"/>
      <c r="V56" s="585"/>
      <c r="W56" s="585"/>
      <c r="X56" s="585"/>
      <c r="Y56" s="585"/>
      <c r="Z56" s="585"/>
    </row>
    <row r="57" ht="12.75" customHeight="1">
      <c r="A57" s="585"/>
      <c r="B57" s="585"/>
      <c r="C57" s="585"/>
      <c r="D57" s="585"/>
      <c r="E57" s="585"/>
      <c r="F57" s="585"/>
      <c r="G57" s="585"/>
      <c r="H57" s="585"/>
      <c r="I57" s="585"/>
      <c r="J57" s="585"/>
      <c r="K57" s="585"/>
      <c r="L57" s="585"/>
      <c r="M57" s="585"/>
      <c r="N57" s="585"/>
      <c r="O57" s="585"/>
      <c r="P57" s="585"/>
      <c r="Q57" s="585"/>
      <c r="R57" s="585"/>
      <c r="S57" s="585"/>
      <c r="T57" s="585"/>
      <c r="U57" s="585"/>
      <c r="V57" s="585"/>
      <c r="W57" s="585"/>
      <c r="X57" s="585"/>
      <c r="Y57" s="585"/>
      <c r="Z57" s="585"/>
    </row>
    <row r="58" ht="12.75" customHeight="1">
      <c r="A58" s="585"/>
      <c r="B58" s="585"/>
      <c r="C58" s="585"/>
      <c r="D58" s="585"/>
      <c r="E58" s="585"/>
      <c r="F58" s="585"/>
      <c r="G58" s="585"/>
      <c r="H58" s="585"/>
      <c r="I58" s="585"/>
      <c r="J58" s="585"/>
      <c r="K58" s="585"/>
      <c r="L58" s="585"/>
      <c r="M58" s="585"/>
      <c r="N58" s="585"/>
      <c r="O58" s="585"/>
      <c r="P58" s="585"/>
      <c r="Q58" s="585"/>
      <c r="R58" s="585"/>
      <c r="S58" s="585"/>
      <c r="T58" s="585"/>
      <c r="U58" s="585"/>
      <c r="V58" s="585"/>
      <c r="W58" s="585"/>
      <c r="X58" s="585"/>
      <c r="Y58" s="585"/>
      <c r="Z58" s="585"/>
    </row>
    <row r="59" ht="12.75" customHeight="1">
      <c r="A59" s="585"/>
      <c r="B59" s="585"/>
      <c r="C59" s="585"/>
      <c r="D59" s="585"/>
      <c r="E59" s="585"/>
      <c r="F59" s="585"/>
      <c r="G59" s="585"/>
      <c r="H59" s="585"/>
      <c r="I59" s="585"/>
      <c r="J59" s="585"/>
      <c r="K59" s="585"/>
      <c r="L59" s="585"/>
      <c r="M59" s="585"/>
      <c r="N59" s="585"/>
      <c r="O59" s="585"/>
      <c r="P59" s="585"/>
      <c r="Q59" s="585"/>
      <c r="R59" s="585"/>
      <c r="S59" s="585"/>
      <c r="T59" s="585"/>
      <c r="U59" s="585"/>
      <c r="V59" s="585"/>
      <c r="W59" s="585"/>
      <c r="X59" s="585"/>
      <c r="Y59" s="585"/>
      <c r="Z59" s="585"/>
    </row>
    <row r="60" ht="12.75" customHeight="1">
      <c r="A60" s="585"/>
      <c r="B60" s="585"/>
      <c r="C60" s="585"/>
      <c r="D60" s="585"/>
      <c r="E60" s="585"/>
      <c r="F60" s="585"/>
      <c r="G60" s="585"/>
      <c r="H60" s="585"/>
      <c r="I60" s="585"/>
      <c r="J60" s="585"/>
      <c r="K60" s="585"/>
      <c r="L60" s="585"/>
      <c r="M60" s="585"/>
      <c r="N60" s="585"/>
      <c r="O60" s="585"/>
      <c r="P60" s="585"/>
      <c r="Q60" s="585"/>
      <c r="R60" s="585"/>
      <c r="S60" s="585"/>
      <c r="T60" s="585"/>
      <c r="U60" s="585"/>
      <c r="V60" s="585"/>
      <c r="W60" s="585"/>
      <c r="X60" s="585"/>
      <c r="Y60" s="585"/>
      <c r="Z60" s="585"/>
    </row>
    <row r="61" ht="12.75" customHeight="1">
      <c r="A61" s="585"/>
      <c r="B61" s="585"/>
      <c r="C61" s="585"/>
      <c r="D61" s="585"/>
      <c r="E61" s="585"/>
      <c r="F61" s="585"/>
      <c r="G61" s="585"/>
      <c r="H61" s="585"/>
      <c r="I61" s="585"/>
      <c r="J61" s="585"/>
      <c r="K61" s="585"/>
      <c r="L61" s="585"/>
      <c r="M61" s="585"/>
      <c r="N61" s="585"/>
      <c r="O61" s="585"/>
      <c r="P61" s="585"/>
      <c r="Q61" s="585"/>
      <c r="R61" s="585"/>
      <c r="S61" s="585"/>
      <c r="T61" s="585"/>
      <c r="U61" s="585"/>
      <c r="V61" s="585"/>
      <c r="W61" s="585"/>
      <c r="X61" s="585"/>
      <c r="Y61" s="585"/>
      <c r="Z61" s="585"/>
    </row>
    <row r="62" ht="12.75" customHeight="1">
      <c r="A62" s="585"/>
      <c r="B62" s="585"/>
      <c r="C62" s="585"/>
      <c r="D62" s="585"/>
      <c r="E62" s="585"/>
      <c r="F62" s="585"/>
      <c r="G62" s="585"/>
      <c r="H62" s="585"/>
      <c r="I62" s="585"/>
      <c r="J62" s="585"/>
      <c r="K62" s="585"/>
      <c r="L62" s="585"/>
      <c r="M62" s="585"/>
      <c r="N62" s="585"/>
      <c r="O62" s="585"/>
      <c r="P62" s="585"/>
      <c r="Q62" s="585"/>
      <c r="R62" s="585"/>
      <c r="S62" s="585"/>
      <c r="T62" s="585"/>
      <c r="U62" s="585"/>
      <c r="V62" s="585"/>
      <c r="W62" s="585"/>
      <c r="X62" s="585"/>
      <c r="Y62" s="585"/>
      <c r="Z62" s="585"/>
    </row>
    <row r="63" ht="12.75" customHeight="1">
      <c r="A63" s="585"/>
      <c r="B63" s="585"/>
      <c r="C63" s="585"/>
      <c r="D63" s="585"/>
      <c r="E63" s="585"/>
      <c r="F63" s="585"/>
      <c r="G63" s="585"/>
      <c r="H63" s="585"/>
      <c r="I63" s="585"/>
      <c r="J63" s="585"/>
      <c r="K63" s="585"/>
      <c r="L63" s="585"/>
      <c r="M63" s="585"/>
      <c r="N63" s="585"/>
      <c r="O63" s="585"/>
      <c r="P63" s="585"/>
      <c r="Q63" s="585"/>
      <c r="R63" s="585"/>
      <c r="S63" s="585"/>
      <c r="T63" s="585"/>
      <c r="U63" s="585"/>
      <c r="V63" s="585"/>
      <c r="W63" s="585"/>
      <c r="X63" s="585"/>
      <c r="Y63" s="585"/>
      <c r="Z63" s="585"/>
    </row>
    <row r="64" ht="12.75" customHeight="1">
      <c r="A64" s="585"/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5"/>
      <c r="T64" s="585"/>
      <c r="U64" s="585"/>
      <c r="V64" s="585"/>
      <c r="W64" s="585"/>
      <c r="X64" s="585"/>
      <c r="Y64" s="585"/>
      <c r="Z64" s="585"/>
    </row>
    <row r="65" ht="12.75" customHeight="1">
      <c r="A65" s="585"/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5"/>
      <c r="T65" s="585"/>
      <c r="U65" s="585"/>
      <c r="V65" s="585"/>
      <c r="W65" s="585"/>
      <c r="X65" s="585"/>
      <c r="Y65" s="585"/>
      <c r="Z65" s="585"/>
    </row>
    <row r="66" ht="12.75" customHeight="1">
      <c r="A66" s="585"/>
      <c r="B66" s="585"/>
      <c r="C66" s="585"/>
      <c r="D66" s="585"/>
      <c r="E66" s="585"/>
      <c r="F66" s="585"/>
      <c r="G66" s="585"/>
      <c r="H66" s="585"/>
      <c r="I66" s="585"/>
      <c r="J66" s="585"/>
      <c r="K66" s="585"/>
      <c r="L66" s="585"/>
      <c r="M66" s="585"/>
      <c r="N66" s="585"/>
      <c r="O66" s="585"/>
      <c r="P66" s="585"/>
      <c r="Q66" s="585"/>
      <c r="R66" s="585"/>
      <c r="S66" s="585"/>
      <c r="T66" s="585"/>
      <c r="U66" s="585"/>
      <c r="V66" s="585"/>
      <c r="W66" s="585"/>
      <c r="X66" s="585"/>
      <c r="Y66" s="585"/>
      <c r="Z66" s="585"/>
    </row>
    <row r="67" ht="12.75" customHeight="1">
      <c r="A67" s="585"/>
      <c r="B67" s="585"/>
      <c r="C67" s="585"/>
      <c r="D67" s="585"/>
      <c r="E67" s="585"/>
      <c r="F67" s="585"/>
      <c r="G67" s="585"/>
      <c r="H67" s="585"/>
      <c r="I67" s="585"/>
      <c r="J67" s="585"/>
      <c r="K67" s="585"/>
      <c r="L67" s="585"/>
      <c r="M67" s="585"/>
      <c r="N67" s="585"/>
      <c r="O67" s="585"/>
      <c r="P67" s="585"/>
      <c r="Q67" s="585"/>
      <c r="R67" s="585"/>
      <c r="S67" s="585"/>
      <c r="T67" s="585"/>
      <c r="U67" s="585"/>
      <c r="V67" s="585"/>
      <c r="W67" s="585"/>
      <c r="X67" s="585"/>
      <c r="Y67" s="585"/>
      <c r="Z67" s="585"/>
    </row>
    <row r="68" ht="12.75" customHeight="1">
      <c r="A68" s="585"/>
      <c r="B68" s="585"/>
      <c r="C68" s="585"/>
      <c r="D68" s="585"/>
      <c r="E68" s="585"/>
      <c r="F68" s="585"/>
      <c r="G68" s="585"/>
      <c r="H68" s="585"/>
      <c r="I68" s="585"/>
      <c r="J68" s="585"/>
      <c r="K68" s="585"/>
      <c r="L68" s="585"/>
      <c r="M68" s="585"/>
      <c r="N68" s="585"/>
      <c r="O68" s="585"/>
      <c r="P68" s="585"/>
      <c r="Q68" s="585"/>
      <c r="R68" s="585"/>
      <c r="S68" s="585"/>
      <c r="T68" s="585"/>
      <c r="U68" s="585"/>
      <c r="V68" s="585"/>
      <c r="W68" s="585"/>
      <c r="X68" s="585"/>
      <c r="Y68" s="585"/>
      <c r="Z68" s="585"/>
    </row>
    <row r="69" ht="12.75" customHeight="1">
      <c r="A69" s="585"/>
      <c r="B69" s="585"/>
      <c r="C69" s="585"/>
      <c r="D69" s="585"/>
      <c r="E69" s="585"/>
      <c r="F69" s="585"/>
      <c r="G69" s="585"/>
      <c r="H69" s="585"/>
      <c r="I69" s="585"/>
      <c r="J69" s="585"/>
      <c r="K69" s="585"/>
      <c r="L69" s="585"/>
      <c r="M69" s="585"/>
      <c r="N69" s="585"/>
      <c r="O69" s="585"/>
      <c r="P69" s="585"/>
      <c r="Q69" s="585"/>
      <c r="R69" s="585"/>
      <c r="S69" s="585"/>
      <c r="T69" s="585"/>
      <c r="U69" s="585"/>
      <c r="V69" s="585"/>
      <c r="W69" s="585"/>
      <c r="X69" s="585"/>
      <c r="Y69" s="585"/>
      <c r="Z69" s="585"/>
    </row>
    <row r="70" ht="12.75" customHeight="1">
      <c r="A70" s="585"/>
      <c r="B70" s="585"/>
      <c r="C70" s="585"/>
      <c r="D70" s="585"/>
      <c r="E70" s="585"/>
      <c r="F70" s="585"/>
      <c r="G70" s="585"/>
      <c r="H70" s="585"/>
      <c r="I70" s="585"/>
      <c r="J70" s="585"/>
      <c r="K70" s="585"/>
      <c r="L70" s="585"/>
      <c r="M70" s="585"/>
      <c r="N70" s="585"/>
      <c r="O70" s="585"/>
      <c r="P70" s="585"/>
      <c r="Q70" s="585"/>
      <c r="R70" s="585"/>
      <c r="S70" s="585"/>
      <c r="T70" s="585"/>
      <c r="U70" s="585"/>
      <c r="V70" s="585"/>
      <c r="W70" s="585"/>
      <c r="X70" s="585"/>
      <c r="Y70" s="585"/>
      <c r="Z70" s="585"/>
    </row>
    <row r="71" ht="12.75" customHeight="1">
      <c r="A71" s="585"/>
      <c r="B71" s="585"/>
      <c r="C71" s="585"/>
      <c r="D71" s="585"/>
      <c r="E71" s="585"/>
      <c r="F71" s="585"/>
      <c r="G71" s="585"/>
      <c r="H71" s="585"/>
      <c r="I71" s="585"/>
      <c r="J71" s="585"/>
      <c r="K71" s="585"/>
      <c r="L71" s="585"/>
      <c r="M71" s="585"/>
      <c r="N71" s="585"/>
      <c r="O71" s="585"/>
      <c r="P71" s="585"/>
      <c r="Q71" s="585"/>
      <c r="R71" s="585"/>
      <c r="S71" s="585"/>
      <c r="T71" s="585"/>
      <c r="U71" s="585"/>
      <c r="V71" s="585"/>
      <c r="W71" s="585"/>
      <c r="X71" s="585"/>
      <c r="Y71" s="585"/>
      <c r="Z71" s="585"/>
    </row>
    <row r="72" ht="12.75" customHeight="1">
      <c r="A72" s="585"/>
      <c r="B72" s="585"/>
      <c r="C72" s="585"/>
      <c r="D72" s="585"/>
      <c r="E72" s="585"/>
      <c r="F72" s="585"/>
      <c r="G72" s="585"/>
      <c r="H72" s="585"/>
      <c r="I72" s="585"/>
      <c r="J72" s="585"/>
      <c r="K72" s="585"/>
      <c r="L72" s="585"/>
      <c r="M72" s="585"/>
      <c r="N72" s="585"/>
      <c r="O72" s="585"/>
      <c r="P72" s="585"/>
      <c r="Q72" s="585"/>
      <c r="R72" s="585"/>
      <c r="S72" s="585"/>
      <c r="T72" s="585"/>
      <c r="U72" s="585"/>
      <c r="V72" s="585"/>
      <c r="W72" s="585"/>
      <c r="X72" s="585"/>
      <c r="Y72" s="585"/>
      <c r="Z72" s="585"/>
    </row>
    <row r="73" ht="12.75" customHeight="1">
      <c r="A73" s="585"/>
      <c r="B73" s="585"/>
      <c r="C73" s="585"/>
      <c r="D73" s="585"/>
      <c r="E73" s="585"/>
      <c r="F73" s="585"/>
      <c r="G73" s="585"/>
      <c r="H73" s="585"/>
      <c r="I73" s="585"/>
      <c r="J73" s="585"/>
      <c r="K73" s="585"/>
      <c r="L73" s="585"/>
      <c r="M73" s="585"/>
      <c r="N73" s="585"/>
      <c r="O73" s="585"/>
      <c r="P73" s="585"/>
      <c r="Q73" s="585"/>
      <c r="R73" s="585"/>
      <c r="S73" s="585"/>
      <c r="T73" s="585"/>
      <c r="U73" s="585"/>
      <c r="V73" s="585"/>
      <c r="W73" s="585"/>
      <c r="X73" s="585"/>
      <c r="Y73" s="585"/>
      <c r="Z73" s="585"/>
    </row>
    <row r="74" ht="12.75" customHeight="1">
      <c r="A74" s="585"/>
      <c r="B74" s="585"/>
      <c r="C74" s="585"/>
      <c r="D74" s="585"/>
      <c r="E74" s="585"/>
      <c r="F74" s="585"/>
      <c r="G74" s="585"/>
      <c r="H74" s="585"/>
      <c r="I74" s="585"/>
      <c r="J74" s="585"/>
      <c r="K74" s="585"/>
      <c r="L74" s="585"/>
      <c r="M74" s="585"/>
      <c r="N74" s="585"/>
      <c r="O74" s="585"/>
      <c r="P74" s="585"/>
      <c r="Q74" s="585"/>
      <c r="R74" s="585"/>
      <c r="S74" s="585"/>
      <c r="T74" s="585"/>
      <c r="U74" s="585"/>
      <c r="V74" s="585"/>
      <c r="W74" s="585"/>
      <c r="X74" s="585"/>
      <c r="Y74" s="585"/>
      <c r="Z74" s="585"/>
    </row>
    <row r="75" ht="12.75" customHeight="1">
      <c r="A75" s="585"/>
      <c r="B75" s="585"/>
      <c r="C75" s="585"/>
      <c r="D75" s="585"/>
      <c r="E75" s="585"/>
      <c r="F75" s="585"/>
      <c r="G75" s="585"/>
      <c r="H75" s="585"/>
      <c r="I75" s="585"/>
      <c r="J75" s="585"/>
      <c r="K75" s="585"/>
      <c r="L75" s="585"/>
      <c r="M75" s="585"/>
      <c r="N75" s="585"/>
      <c r="O75" s="585"/>
      <c r="P75" s="585"/>
      <c r="Q75" s="585"/>
      <c r="R75" s="585"/>
      <c r="S75" s="585"/>
      <c r="T75" s="585"/>
      <c r="U75" s="585"/>
      <c r="V75" s="585"/>
      <c r="W75" s="585"/>
      <c r="X75" s="585"/>
      <c r="Y75" s="585"/>
      <c r="Z75" s="585"/>
    </row>
    <row r="76" ht="12.75" customHeight="1">
      <c r="A76" s="585"/>
      <c r="B76" s="585"/>
      <c r="C76" s="585"/>
      <c r="D76" s="585"/>
      <c r="E76" s="585"/>
      <c r="F76" s="585"/>
      <c r="G76" s="585"/>
      <c r="H76" s="585"/>
      <c r="I76" s="585"/>
      <c r="J76" s="585"/>
      <c r="K76" s="585"/>
      <c r="L76" s="585"/>
      <c r="M76" s="585"/>
      <c r="N76" s="585"/>
      <c r="O76" s="585"/>
      <c r="P76" s="585"/>
      <c r="Q76" s="585"/>
      <c r="R76" s="585"/>
      <c r="S76" s="585"/>
      <c r="T76" s="585"/>
      <c r="U76" s="585"/>
      <c r="V76" s="585"/>
      <c r="W76" s="585"/>
      <c r="X76" s="585"/>
      <c r="Y76" s="585"/>
      <c r="Z76" s="585"/>
    </row>
    <row r="77" ht="12.75" customHeight="1">
      <c r="A77" s="585"/>
      <c r="B77" s="585"/>
      <c r="C77" s="585"/>
      <c r="D77" s="585"/>
      <c r="E77" s="585"/>
      <c r="F77" s="585"/>
      <c r="G77" s="585"/>
      <c r="H77" s="585"/>
      <c r="I77" s="585"/>
      <c r="J77" s="585"/>
      <c r="K77" s="585"/>
      <c r="L77" s="585"/>
      <c r="M77" s="585"/>
      <c r="N77" s="585"/>
      <c r="O77" s="585"/>
      <c r="P77" s="585"/>
      <c r="Q77" s="585"/>
      <c r="R77" s="585"/>
      <c r="S77" s="585"/>
      <c r="T77" s="585"/>
      <c r="U77" s="585"/>
      <c r="V77" s="585"/>
      <c r="W77" s="585"/>
      <c r="X77" s="585"/>
      <c r="Y77" s="585"/>
      <c r="Z77" s="585"/>
    </row>
    <row r="78" ht="12.75" customHeight="1">
      <c r="A78" s="585"/>
      <c r="B78" s="585"/>
      <c r="C78" s="585"/>
      <c r="D78" s="585"/>
      <c r="E78" s="585"/>
      <c r="F78" s="585"/>
      <c r="G78" s="585"/>
      <c r="H78" s="585"/>
      <c r="I78" s="585"/>
      <c r="J78" s="585"/>
      <c r="K78" s="585"/>
      <c r="L78" s="585"/>
      <c r="M78" s="585"/>
      <c r="N78" s="585"/>
      <c r="O78" s="585"/>
      <c r="P78" s="585"/>
      <c r="Q78" s="585"/>
      <c r="R78" s="585"/>
      <c r="S78" s="585"/>
      <c r="T78" s="585"/>
      <c r="U78" s="585"/>
      <c r="V78" s="585"/>
      <c r="W78" s="585"/>
      <c r="X78" s="585"/>
      <c r="Y78" s="585"/>
      <c r="Z78" s="585"/>
    </row>
    <row r="79" ht="12.75" customHeight="1">
      <c r="A79" s="585"/>
      <c r="B79" s="585"/>
      <c r="C79" s="585"/>
      <c r="D79" s="585"/>
      <c r="E79" s="585"/>
      <c r="F79" s="585"/>
      <c r="G79" s="585"/>
      <c r="H79" s="585"/>
      <c r="I79" s="585"/>
      <c r="J79" s="585"/>
      <c r="K79" s="585"/>
      <c r="L79" s="585"/>
      <c r="M79" s="585"/>
      <c r="N79" s="585"/>
      <c r="O79" s="585"/>
      <c r="P79" s="585"/>
      <c r="Q79" s="585"/>
      <c r="R79" s="585"/>
      <c r="S79" s="585"/>
      <c r="T79" s="585"/>
      <c r="U79" s="585"/>
      <c r="V79" s="585"/>
      <c r="W79" s="585"/>
      <c r="X79" s="585"/>
      <c r="Y79" s="585"/>
      <c r="Z79" s="585"/>
    </row>
    <row r="80" ht="12.75" customHeight="1">
      <c r="A80" s="585"/>
      <c r="B80" s="585"/>
      <c r="C80" s="585"/>
      <c r="D80" s="585"/>
      <c r="E80" s="585"/>
      <c r="F80" s="585"/>
      <c r="G80" s="585"/>
      <c r="H80" s="585"/>
      <c r="I80" s="585"/>
      <c r="J80" s="585"/>
      <c r="K80" s="585"/>
      <c r="L80" s="585"/>
      <c r="M80" s="585"/>
      <c r="N80" s="585"/>
      <c r="O80" s="585"/>
      <c r="P80" s="585"/>
      <c r="Q80" s="585"/>
      <c r="R80" s="585"/>
      <c r="S80" s="585"/>
      <c r="T80" s="585"/>
      <c r="U80" s="585"/>
      <c r="V80" s="585"/>
      <c r="W80" s="585"/>
      <c r="X80" s="585"/>
      <c r="Y80" s="585"/>
      <c r="Z80" s="585"/>
    </row>
    <row r="81" ht="12.75" customHeight="1">
      <c r="A81" s="585"/>
      <c r="B81" s="585"/>
      <c r="C81" s="585"/>
      <c r="D81" s="585"/>
      <c r="E81" s="585"/>
      <c r="F81" s="585"/>
      <c r="G81" s="585"/>
      <c r="H81" s="585"/>
      <c r="I81" s="585"/>
      <c r="J81" s="585"/>
      <c r="K81" s="585"/>
      <c r="L81" s="585"/>
      <c r="M81" s="585"/>
      <c r="N81" s="585"/>
      <c r="O81" s="585"/>
      <c r="P81" s="585"/>
      <c r="Q81" s="585"/>
      <c r="R81" s="585"/>
      <c r="S81" s="585"/>
      <c r="T81" s="585"/>
      <c r="U81" s="585"/>
      <c r="V81" s="585"/>
      <c r="W81" s="585"/>
      <c r="X81" s="585"/>
      <c r="Y81" s="585"/>
      <c r="Z81" s="585"/>
    </row>
    <row r="82" ht="12.75" customHeight="1">
      <c r="A82" s="585"/>
      <c r="B82" s="585"/>
      <c r="C82" s="585"/>
      <c r="D82" s="585"/>
      <c r="E82" s="585"/>
      <c r="F82" s="585"/>
      <c r="G82" s="585"/>
      <c r="H82" s="585"/>
      <c r="I82" s="585"/>
      <c r="J82" s="585"/>
      <c r="K82" s="585"/>
      <c r="L82" s="585"/>
      <c r="M82" s="585"/>
      <c r="N82" s="585"/>
      <c r="O82" s="585"/>
      <c r="P82" s="585"/>
      <c r="Q82" s="585"/>
      <c r="R82" s="585"/>
      <c r="S82" s="585"/>
      <c r="T82" s="585"/>
      <c r="U82" s="585"/>
      <c r="V82" s="585"/>
      <c r="W82" s="585"/>
      <c r="X82" s="585"/>
      <c r="Y82" s="585"/>
      <c r="Z82" s="585"/>
    </row>
    <row r="83" ht="12.75" customHeight="1">
      <c r="A83" s="585"/>
      <c r="B83" s="585"/>
      <c r="C83" s="585"/>
      <c r="D83" s="585"/>
      <c r="E83" s="585"/>
      <c r="F83" s="585"/>
      <c r="G83" s="585"/>
      <c r="H83" s="585"/>
      <c r="I83" s="585"/>
      <c r="J83" s="585"/>
      <c r="K83" s="585"/>
      <c r="L83" s="585"/>
      <c r="M83" s="585"/>
      <c r="N83" s="585"/>
      <c r="O83" s="585"/>
      <c r="P83" s="585"/>
      <c r="Q83" s="585"/>
      <c r="R83" s="585"/>
      <c r="S83" s="585"/>
      <c r="T83" s="585"/>
      <c r="U83" s="585"/>
      <c r="V83" s="585"/>
      <c r="W83" s="585"/>
      <c r="X83" s="585"/>
      <c r="Y83" s="585"/>
      <c r="Z83" s="585"/>
    </row>
    <row r="84" ht="12.75" customHeight="1">
      <c r="A84" s="585"/>
      <c r="B84" s="585"/>
      <c r="C84" s="585"/>
      <c r="D84" s="585"/>
      <c r="E84" s="585"/>
      <c r="F84" s="585"/>
      <c r="G84" s="585"/>
      <c r="H84" s="585"/>
      <c r="I84" s="585"/>
      <c r="J84" s="585"/>
      <c r="K84" s="585"/>
      <c r="L84" s="585"/>
      <c r="M84" s="585"/>
      <c r="N84" s="585"/>
      <c r="O84" s="585"/>
      <c r="P84" s="585"/>
      <c r="Q84" s="585"/>
      <c r="R84" s="585"/>
      <c r="S84" s="585"/>
      <c r="T84" s="585"/>
      <c r="U84" s="585"/>
      <c r="V84" s="585"/>
      <c r="W84" s="585"/>
      <c r="X84" s="585"/>
      <c r="Y84" s="585"/>
      <c r="Z84" s="585"/>
    </row>
    <row r="85" ht="12.75" customHeight="1">
      <c r="A85" s="585"/>
      <c r="B85" s="585"/>
      <c r="C85" s="585"/>
      <c r="D85" s="585"/>
      <c r="E85" s="585"/>
      <c r="F85" s="585"/>
      <c r="G85" s="585"/>
      <c r="H85" s="585"/>
      <c r="I85" s="585"/>
      <c r="J85" s="585"/>
      <c r="K85" s="585"/>
      <c r="L85" s="585"/>
      <c r="M85" s="585"/>
      <c r="N85" s="585"/>
      <c r="O85" s="585"/>
      <c r="P85" s="585"/>
      <c r="Q85" s="585"/>
      <c r="R85" s="585"/>
      <c r="S85" s="585"/>
      <c r="T85" s="585"/>
      <c r="U85" s="585"/>
      <c r="V85" s="585"/>
      <c r="W85" s="585"/>
      <c r="X85" s="585"/>
      <c r="Y85" s="585"/>
      <c r="Z85" s="585"/>
    </row>
    <row r="86" ht="12.75" customHeight="1">
      <c r="A86" s="585"/>
      <c r="B86" s="585"/>
      <c r="C86" s="585"/>
      <c r="D86" s="585"/>
      <c r="E86" s="585"/>
      <c r="F86" s="585"/>
      <c r="G86" s="585"/>
      <c r="H86" s="585"/>
      <c r="I86" s="585"/>
      <c r="J86" s="585"/>
      <c r="K86" s="585"/>
      <c r="L86" s="585"/>
      <c r="M86" s="585"/>
      <c r="N86" s="585"/>
      <c r="O86" s="585"/>
      <c r="P86" s="585"/>
      <c r="Q86" s="585"/>
      <c r="R86" s="585"/>
      <c r="S86" s="585"/>
      <c r="T86" s="585"/>
      <c r="U86" s="585"/>
      <c r="V86" s="585"/>
      <c r="W86" s="585"/>
      <c r="X86" s="585"/>
      <c r="Y86" s="585"/>
      <c r="Z86" s="585"/>
    </row>
    <row r="87" ht="12.75" customHeight="1">
      <c r="A87" s="585"/>
      <c r="B87" s="585"/>
      <c r="C87" s="585"/>
      <c r="D87" s="585"/>
      <c r="E87" s="585"/>
      <c r="F87" s="585"/>
      <c r="G87" s="585"/>
      <c r="H87" s="585"/>
      <c r="I87" s="585"/>
      <c r="J87" s="585"/>
      <c r="K87" s="585"/>
      <c r="L87" s="585"/>
      <c r="M87" s="585"/>
      <c r="N87" s="585"/>
      <c r="O87" s="585"/>
      <c r="P87" s="585"/>
      <c r="Q87" s="585"/>
      <c r="R87" s="585"/>
      <c r="S87" s="585"/>
      <c r="T87" s="585"/>
      <c r="U87" s="585"/>
      <c r="V87" s="585"/>
      <c r="W87" s="585"/>
      <c r="X87" s="585"/>
      <c r="Y87" s="585"/>
      <c r="Z87" s="585"/>
    </row>
    <row r="88" ht="12.75" customHeight="1">
      <c r="A88" s="585"/>
      <c r="B88" s="585"/>
      <c r="C88" s="585"/>
      <c r="D88" s="585"/>
      <c r="E88" s="585"/>
      <c r="F88" s="585"/>
      <c r="G88" s="585"/>
      <c r="H88" s="585"/>
      <c r="I88" s="585"/>
      <c r="J88" s="585"/>
      <c r="K88" s="585"/>
      <c r="L88" s="585"/>
      <c r="M88" s="585"/>
      <c r="N88" s="585"/>
      <c r="O88" s="585"/>
      <c r="P88" s="585"/>
      <c r="Q88" s="585"/>
      <c r="R88" s="585"/>
      <c r="S88" s="585"/>
      <c r="T88" s="585"/>
      <c r="U88" s="585"/>
      <c r="V88" s="585"/>
      <c r="W88" s="585"/>
      <c r="X88" s="585"/>
      <c r="Y88" s="585"/>
      <c r="Z88" s="585"/>
    </row>
    <row r="89" ht="12.75" customHeight="1">
      <c r="A89" s="585"/>
      <c r="B89" s="585"/>
      <c r="C89" s="585"/>
      <c r="D89" s="585"/>
      <c r="E89" s="585"/>
      <c r="F89" s="585"/>
      <c r="G89" s="585"/>
      <c r="H89" s="585"/>
      <c r="I89" s="585"/>
      <c r="J89" s="585"/>
      <c r="K89" s="585"/>
      <c r="L89" s="585"/>
      <c r="M89" s="585"/>
      <c r="N89" s="585"/>
      <c r="O89" s="585"/>
      <c r="P89" s="585"/>
      <c r="Q89" s="585"/>
      <c r="R89" s="585"/>
      <c r="S89" s="585"/>
      <c r="T89" s="585"/>
      <c r="U89" s="585"/>
      <c r="V89" s="585"/>
      <c r="W89" s="585"/>
      <c r="X89" s="585"/>
      <c r="Y89" s="585"/>
      <c r="Z89" s="585"/>
    </row>
    <row r="90" ht="12.75" customHeight="1">
      <c r="A90" s="585"/>
      <c r="B90" s="585"/>
      <c r="C90" s="585"/>
      <c r="D90" s="585"/>
      <c r="E90" s="585"/>
      <c r="F90" s="585"/>
      <c r="G90" s="585"/>
      <c r="H90" s="585"/>
      <c r="I90" s="585"/>
      <c r="J90" s="585"/>
      <c r="K90" s="585"/>
      <c r="L90" s="585"/>
      <c r="M90" s="585"/>
      <c r="N90" s="585"/>
      <c r="O90" s="585"/>
      <c r="P90" s="585"/>
      <c r="Q90" s="585"/>
      <c r="R90" s="585"/>
      <c r="S90" s="585"/>
      <c r="T90" s="585"/>
      <c r="U90" s="585"/>
      <c r="V90" s="585"/>
      <c r="W90" s="585"/>
      <c r="X90" s="585"/>
      <c r="Y90" s="585"/>
      <c r="Z90" s="585"/>
    </row>
    <row r="91" ht="12.75" customHeight="1">
      <c r="A91" s="585"/>
      <c r="B91" s="585"/>
      <c r="C91" s="585"/>
      <c r="D91" s="585"/>
      <c r="E91" s="585"/>
      <c r="F91" s="585"/>
      <c r="G91" s="585"/>
      <c r="H91" s="585"/>
      <c r="I91" s="585"/>
      <c r="J91" s="585"/>
      <c r="K91" s="585"/>
      <c r="L91" s="585"/>
      <c r="M91" s="585"/>
      <c r="N91" s="585"/>
      <c r="O91" s="585"/>
      <c r="P91" s="585"/>
      <c r="Q91" s="585"/>
      <c r="R91" s="585"/>
      <c r="S91" s="585"/>
      <c r="T91" s="585"/>
      <c r="U91" s="585"/>
      <c r="V91" s="585"/>
      <c r="W91" s="585"/>
      <c r="X91" s="585"/>
      <c r="Y91" s="585"/>
      <c r="Z91" s="585"/>
    </row>
    <row r="92" ht="12.75" customHeight="1">
      <c r="A92" s="585"/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585"/>
      <c r="T92" s="585"/>
      <c r="U92" s="585"/>
      <c r="V92" s="585"/>
      <c r="W92" s="585"/>
      <c r="X92" s="585"/>
      <c r="Y92" s="585"/>
      <c r="Z92" s="585"/>
    </row>
    <row r="93" ht="12.75" customHeight="1">
      <c r="A93" s="585"/>
      <c r="B93" s="585"/>
      <c r="C93" s="585"/>
      <c r="D93" s="585"/>
      <c r="E93" s="585"/>
      <c r="F93" s="585"/>
      <c r="G93" s="585"/>
      <c r="H93" s="585"/>
      <c r="I93" s="585"/>
      <c r="J93" s="585"/>
      <c r="K93" s="585"/>
      <c r="L93" s="585"/>
      <c r="M93" s="585"/>
      <c r="N93" s="585"/>
      <c r="O93" s="585"/>
      <c r="P93" s="585"/>
      <c r="Q93" s="585"/>
      <c r="R93" s="585"/>
      <c r="S93" s="585"/>
      <c r="T93" s="585"/>
      <c r="U93" s="585"/>
      <c r="V93" s="585"/>
      <c r="W93" s="585"/>
      <c r="X93" s="585"/>
      <c r="Y93" s="585"/>
      <c r="Z93" s="585"/>
    </row>
    <row r="94" ht="12.75" customHeight="1">
      <c r="A94" s="585"/>
      <c r="B94" s="585"/>
      <c r="C94" s="585"/>
      <c r="D94" s="585"/>
      <c r="E94" s="585"/>
      <c r="F94" s="585"/>
      <c r="G94" s="585"/>
      <c r="H94" s="585"/>
      <c r="I94" s="585"/>
      <c r="J94" s="585"/>
      <c r="K94" s="585"/>
      <c r="L94" s="585"/>
      <c r="M94" s="585"/>
      <c r="N94" s="585"/>
      <c r="O94" s="585"/>
      <c r="P94" s="585"/>
      <c r="Q94" s="585"/>
      <c r="R94" s="585"/>
      <c r="S94" s="585"/>
      <c r="T94" s="585"/>
      <c r="U94" s="585"/>
      <c r="V94" s="585"/>
      <c r="W94" s="585"/>
      <c r="X94" s="585"/>
      <c r="Y94" s="585"/>
      <c r="Z94" s="585"/>
    </row>
    <row r="95" ht="12.75" customHeight="1">
      <c r="A95" s="585"/>
      <c r="B95" s="585"/>
      <c r="C95" s="585"/>
      <c r="D95" s="585"/>
      <c r="E95" s="585"/>
      <c r="F95" s="585"/>
      <c r="G95" s="585"/>
      <c r="H95" s="585"/>
      <c r="I95" s="585"/>
      <c r="J95" s="585"/>
      <c r="K95" s="585"/>
      <c r="L95" s="585"/>
      <c r="M95" s="585"/>
      <c r="N95" s="585"/>
      <c r="O95" s="585"/>
      <c r="P95" s="585"/>
      <c r="Q95" s="585"/>
      <c r="R95" s="585"/>
      <c r="S95" s="585"/>
      <c r="T95" s="585"/>
      <c r="U95" s="585"/>
      <c r="V95" s="585"/>
      <c r="W95" s="585"/>
      <c r="X95" s="585"/>
      <c r="Y95" s="585"/>
      <c r="Z95" s="585"/>
    </row>
    <row r="96" ht="12.75" customHeight="1">
      <c r="A96" s="585"/>
      <c r="B96" s="585"/>
      <c r="C96" s="585"/>
      <c r="D96" s="585"/>
      <c r="E96" s="585"/>
      <c r="F96" s="585"/>
      <c r="G96" s="585"/>
      <c r="H96" s="585"/>
      <c r="I96" s="585"/>
      <c r="J96" s="585"/>
      <c r="K96" s="585"/>
      <c r="L96" s="585"/>
      <c r="M96" s="585"/>
      <c r="N96" s="585"/>
      <c r="O96" s="585"/>
      <c r="P96" s="585"/>
      <c r="Q96" s="585"/>
      <c r="R96" s="585"/>
      <c r="S96" s="585"/>
      <c r="T96" s="585"/>
      <c r="U96" s="585"/>
      <c r="V96" s="585"/>
      <c r="W96" s="585"/>
      <c r="X96" s="585"/>
      <c r="Y96" s="585"/>
      <c r="Z96" s="585"/>
    </row>
    <row r="97" ht="12.75" customHeight="1">
      <c r="A97" s="585"/>
      <c r="B97" s="585"/>
      <c r="C97" s="585"/>
      <c r="D97" s="585"/>
      <c r="E97" s="585"/>
      <c r="F97" s="585"/>
      <c r="G97" s="585"/>
      <c r="H97" s="585"/>
      <c r="I97" s="585"/>
      <c r="J97" s="585"/>
      <c r="K97" s="585"/>
      <c r="L97" s="585"/>
      <c r="M97" s="585"/>
      <c r="N97" s="585"/>
      <c r="O97" s="585"/>
      <c r="P97" s="585"/>
      <c r="Q97" s="585"/>
      <c r="R97" s="585"/>
      <c r="S97" s="585"/>
      <c r="T97" s="585"/>
      <c r="U97" s="585"/>
      <c r="V97" s="585"/>
      <c r="W97" s="585"/>
      <c r="X97" s="585"/>
      <c r="Y97" s="585"/>
      <c r="Z97" s="585"/>
    </row>
    <row r="98" ht="12.75" customHeight="1">
      <c r="A98" s="585"/>
      <c r="B98" s="585"/>
      <c r="C98" s="585"/>
      <c r="D98" s="585"/>
      <c r="E98" s="585"/>
      <c r="F98" s="585"/>
      <c r="G98" s="585"/>
      <c r="H98" s="585"/>
      <c r="I98" s="585"/>
      <c r="J98" s="585"/>
      <c r="K98" s="585"/>
      <c r="L98" s="585"/>
      <c r="M98" s="585"/>
      <c r="N98" s="585"/>
      <c r="O98" s="585"/>
      <c r="P98" s="585"/>
      <c r="Q98" s="585"/>
      <c r="R98" s="585"/>
      <c r="S98" s="585"/>
      <c r="T98" s="585"/>
      <c r="U98" s="585"/>
      <c r="V98" s="585"/>
      <c r="W98" s="585"/>
      <c r="X98" s="585"/>
      <c r="Y98" s="585"/>
      <c r="Z98" s="585"/>
    </row>
    <row r="99" ht="12.75" customHeight="1">
      <c r="A99" s="585"/>
      <c r="B99" s="585"/>
      <c r="C99" s="585"/>
      <c r="D99" s="585"/>
      <c r="E99" s="585"/>
      <c r="F99" s="585"/>
      <c r="G99" s="585"/>
      <c r="H99" s="585"/>
      <c r="I99" s="585"/>
      <c r="J99" s="585"/>
      <c r="K99" s="585"/>
      <c r="L99" s="585"/>
      <c r="M99" s="585"/>
      <c r="N99" s="585"/>
      <c r="O99" s="585"/>
      <c r="P99" s="585"/>
      <c r="Q99" s="585"/>
      <c r="R99" s="585"/>
      <c r="S99" s="585"/>
      <c r="T99" s="585"/>
      <c r="U99" s="585"/>
      <c r="V99" s="585"/>
      <c r="W99" s="585"/>
      <c r="X99" s="585"/>
      <c r="Y99" s="585"/>
      <c r="Z99" s="585"/>
    </row>
    <row r="100" ht="12.75" customHeight="1">
      <c r="A100" s="585"/>
      <c r="B100" s="585"/>
      <c r="C100" s="585"/>
      <c r="D100" s="585"/>
      <c r="E100" s="585"/>
      <c r="F100" s="585"/>
      <c r="G100" s="585"/>
      <c r="H100" s="585"/>
      <c r="I100" s="585"/>
      <c r="J100" s="585"/>
      <c r="K100" s="585"/>
      <c r="L100" s="585"/>
      <c r="M100" s="585"/>
      <c r="N100" s="585"/>
      <c r="O100" s="585"/>
      <c r="P100" s="585"/>
      <c r="Q100" s="585"/>
      <c r="R100" s="585"/>
      <c r="S100" s="585"/>
      <c r="T100" s="585"/>
      <c r="U100" s="585"/>
      <c r="V100" s="585"/>
      <c r="W100" s="585"/>
      <c r="X100" s="585"/>
      <c r="Y100" s="585"/>
      <c r="Z100" s="585"/>
    </row>
    <row r="101" ht="12.75" customHeight="1">
      <c r="A101" s="585"/>
      <c r="B101" s="585"/>
      <c r="C101" s="585"/>
      <c r="D101" s="585"/>
      <c r="E101" s="585"/>
      <c r="F101" s="585"/>
      <c r="G101" s="585"/>
      <c r="H101" s="585"/>
      <c r="I101" s="585"/>
      <c r="J101" s="585"/>
      <c r="K101" s="585"/>
      <c r="L101" s="585"/>
      <c r="M101" s="585"/>
      <c r="N101" s="585"/>
      <c r="O101" s="585"/>
      <c r="P101" s="585"/>
      <c r="Q101" s="585"/>
      <c r="R101" s="585"/>
      <c r="S101" s="585"/>
      <c r="T101" s="585"/>
      <c r="U101" s="585"/>
      <c r="V101" s="585"/>
      <c r="W101" s="585"/>
      <c r="X101" s="585"/>
      <c r="Y101" s="585"/>
      <c r="Z101" s="585"/>
    </row>
    <row r="102" ht="12.75" customHeight="1">
      <c r="A102" s="585"/>
      <c r="B102" s="585"/>
      <c r="C102" s="585"/>
      <c r="D102" s="585"/>
      <c r="E102" s="585"/>
      <c r="F102" s="585"/>
      <c r="G102" s="585"/>
      <c r="H102" s="585"/>
      <c r="I102" s="585"/>
      <c r="J102" s="585"/>
      <c r="K102" s="585"/>
      <c r="L102" s="585"/>
      <c r="M102" s="585"/>
      <c r="N102" s="585"/>
      <c r="O102" s="585"/>
      <c r="P102" s="585"/>
      <c r="Q102" s="585"/>
      <c r="R102" s="585"/>
      <c r="S102" s="585"/>
      <c r="T102" s="585"/>
      <c r="U102" s="585"/>
      <c r="V102" s="585"/>
      <c r="W102" s="585"/>
      <c r="X102" s="585"/>
      <c r="Y102" s="585"/>
      <c r="Z102" s="585"/>
    </row>
    <row r="103" ht="12.75" customHeight="1">
      <c r="A103" s="585"/>
      <c r="B103" s="585"/>
      <c r="C103" s="585"/>
      <c r="D103" s="585"/>
      <c r="E103" s="585"/>
      <c r="F103" s="585"/>
      <c r="G103" s="585"/>
      <c r="H103" s="585"/>
      <c r="I103" s="585"/>
      <c r="J103" s="585"/>
      <c r="K103" s="585"/>
      <c r="L103" s="585"/>
      <c r="M103" s="585"/>
      <c r="N103" s="585"/>
      <c r="O103" s="585"/>
      <c r="P103" s="585"/>
      <c r="Q103" s="585"/>
      <c r="R103" s="585"/>
      <c r="S103" s="585"/>
      <c r="T103" s="585"/>
      <c r="U103" s="585"/>
      <c r="V103" s="585"/>
      <c r="W103" s="585"/>
      <c r="X103" s="585"/>
      <c r="Y103" s="585"/>
      <c r="Z103" s="585"/>
    </row>
    <row r="104" ht="12.75" customHeight="1">
      <c r="A104" s="585"/>
      <c r="B104" s="585"/>
      <c r="C104" s="585"/>
      <c r="D104" s="585"/>
      <c r="E104" s="585"/>
      <c r="F104" s="585"/>
      <c r="G104" s="585"/>
      <c r="H104" s="585"/>
      <c r="I104" s="585"/>
      <c r="J104" s="585"/>
      <c r="K104" s="585"/>
      <c r="L104" s="585"/>
      <c r="M104" s="585"/>
      <c r="N104" s="585"/>
      <c r="O104" s="585"/>
      <c r="P104" s="585"/>
      <c r="Q104" s="585"/>
      <c r="R104" s="585"/>
      <c r="S104" s="585"/>
      <c r="T104" s="585"/>
      <c r="U104" s="585"/>
      <c r="V104" s="585"/>
      <c r="W104" s="585"/>
      <c r="X104" s="585"/>
      <c r="Y104" s="585"/>
      <c r="Z104" s="585"/>
    </row>
    <row r="105" ht="12.75" customHeight="1">
      <c r="A105" s="585"/>
      <c r="B105" s="585"/>
      <c r="C105" s="585"/>
      <c r="D105" s="585"/>
      <c r="E105" s="585"/>
      <c r="F105" s="585"/>
      <c r="G105" s="585"/>
      <c r="H105" s="585"/>
      <c r="I105" s="585"/>
      <c r="J105" s="585"/>
      <c r="K105" s="585"/>
      <c r="L105" s="585"/>
      <c r="M105" s="585"/>
      <c r="N105" s="585"/>
      <c r="O105" s="585"/>
      <c r="P105" s="585"/>
      <c r="Q105" s="585"/>
      <c r="R105" s="585"/>
      <c r="S105" s="585"/>
      <c r="T105" s="585"/>
      <c r="U105" s="585"/>
      <c r="V105" s="585"/>
      <c r="W105" s="585"/>
      <c r="X105" s="585"/>
      <c r="Y105" s="585"/>
      <c r="Z105" s="585"/>
    </row>
    <row r="106" ht="12.75" customHeight="1">
      <c r="A106" s="585"/>
      <c r="B106" s="585"/>
      <c r="C106" s="585"/>
      <c r="D106" s="585"/>
      <c r="E106" s="585"/>
      <c r="F106" s="585"/>
      <c r="G106" s="585"/>
      <c r="H106" s="585"/>
      <c r="I106" s="585"/>
      <c r="J106" s="585"/>
      <c r="K106" s="585"/>
      <c r="L106" s="585"/>
      <c r="M106" s="585"/>
      <c r="N106" s="585"/>
      <c r="O106" s="585"/>
      <c r="P106" s="585"/>
      <c r="Q106" s="585"/>
      <c r="R106" s="585"/>
      <c r="S106" s="585"/>
      <c r="T106" s="585"/>
      <c r="U106" s="585"/>
      <c r="V106" s="585"/>
      <c r="W106" s="585"/>
      <c r="X106" s="585"/>
      <c r="Y106" s="585"/>
      <c r="Z106" s="585"/>
    </row>
    <row r="107" ht="12.75" customHeight="1">
      <c r="A107" s="585"/>
      <c r="B107" s="585"/>
      <c r="C107" s="585"/>
      <c r="D107" s="585"/>
      <c r="E107" s="585"/>
      <c r="F107" s="585"/>
      <c r="G107" s="585"/>
      <c r="H107" s="585"/>
      <c r="I107" s="585"/>
      <c r="J107" s="585"/>
      <c r="K107" s="585"/>
      <c r="L107" s="585"/>
      <c r="M107" s="585"/>
      <c r="N107" s="585"/>
      <c r="O107" s="585"/>
      <c r="P107" s="585"/>
      <c r="Q107" s="585"/>
      <c r="R107" s="585"/>
      <c r="S107" s="585"/>
      <c r="T107" s="585"/>
      <c r="U107" s="585"/>
      <c r="V107" s="585"/>
      <c r="W107" s="585"/>
      <c r="X107" s="585"/>
      <c r="Y107" s="585"/>
      <c r="Z107" s="585"/>
    </row>
    <row r="108" ht="12.75" customHeight="1">
      <c r="A108" s="585"/>
      <c r="B108" s="585"/>
      <c r="C108" s="585"/>
      <c r="D108" s="585"/>
      <c r="E108" s="585"/>
      <c r="F108" s="585"/>
      <c r="G108" s="585"/>
      <c r="H108" s="585"/>
      <c r="I108" s="585"/>
      <c r="J108" s="585"/>
      <c r="K108" s="585"/>
      <c r="L108" s="585"/>
      <c r="M108" s="585"/>
      <c r="N108" s="585"/>
      <c r="O108" s="585"/>
      <c r="P108" s="585"/>
      <c r="Q108" s="585"/>
      <c r="R108" s="585"/>
      <c r="S108" s="585"/>
      <c r="T108" s="585"/>
      <c r="U108" s="585"/>
      <c r="V108" s="585"/>
      <c r="W108" s="585"/>
      <c r="X108" s="585"/>
      <c r="Y108" s="585"/>
      <c r="Z108" s="585"/>
    </row>
    <row r="109" ht="12.75" customHeight="1">
      <c r="A109" s="585"/>
      <c r="B109" s="585"/>
      <c r="C109" s="585"/>
      <c r="D109" s="585"/>
      <c r="E109" s="585"/>
      <c r="F109" s="585"/>
      <c r="G109" s="585"/>
      <c r="H109" s="585"/>
      <c r="I109" s="585"/>
      <c r="J109" s="585"/>
      <c r="K109" s="585"/>
      <c r="L109" s="585"/>
      <c r="M109" s="585"/>
      <c r="N109" s="585"/>
      <c r="O109" s="585"/>
      <c r="P109" s="585"/>
      <c r="Q109" s="585"/>
      <c r="R109" s="585"/>
      <c r="S109" s="585"/>
      <c r="T109" s="585"/>
      <c r="U109" s="585"/>
      <c r="V109" s="585"/>
      <c r="W109" s="585"/>
      <c r="X109" s="585"/>
      <c r="Y109" s="585"/>
      <c r="Z109" s="585"/>
    </row>
    <row r="110" ht="12.75" customHeight="1">
      <c r="A110" s="585"/>
      <c r="B110" s="585"/>
      <c r="C110" s="585"/>
      <c r="D110" s="585"/>
      <c r="E110" s="585"/>
      <c r="F110" s="585"/>
      <c r="G110" s="585"/>
      <c r="H110" s="585"/>
      <c r="I110" s="585"/>
      <c r="J110" s="585"/>
      <c r="K110" s="585"/>
      <c r="L110" s="585"/>
      <c r="M110" s="585"/>
      <c r="N110" s="585"/>
      <c r="O110" s="585"/>
      <c r="P110" s="585"/>
      <c r="Q110" s="585"/>
      <c r="R110" s="585"/>
      <c r="S110" s="585"/>
      <c r="T110" s="585"/>
      <c r="U110" s="585"/>
      <c r="V110" s="585"/>
      <c r="W110" s="585"/>
      <c r="X110" s="585"/>
      <c r="Y110" s="585"/>
      <c r="Z110" s="585"/>
    </row>
    <row r="111" ht="12.75" customHeight="1">
      <c r="A111" s="585"/>
      <c r="B111" s="585"/>
      <c r="C111" s="585"/>
      <c r="D111" s="585"/>
      <c r="E111" s="585"/>
      <c r="F111" s="585"/>
      <c r="G111" s="585"/>
      <c r="H111" s="585"/>
      <c r="I111" s="585"/>
      <c r="J111" s="585"/>
      <c r="K111" s="585"/>
      <c r="L111" s="585"/>
      <c r="M111" s="585"/>
      <c r="N111" s="585"/>
      <c r="O111" s="585"/>
      <c r="P111" s="585"/>
      <c r="Q111" s="585"/>
      <c r="R111" s="585"/>
      <c r="S111" s="585"/>
      <c r="T111" s="585"/>
      <c r="U111" s="585"/>
      <c r="V111" s="585"/>
      <c r="W111" s="585"/>
      <c r="X111" s="585"/>
      <c r="Y111" s="585"/>
      <c r="Z111" s="585"/>
    </row>
    <row r="112" ht="12.75" customHeight="1">
      <c r="A112" s="585"/>
      <c r="B112" s="585"/>
      <c r="C112" s="585"/>
      <c r="D112" s="585"/>
      <c r="E112" s="585"/>
      <c r="F112" s="585"/>
      <c r="G112" s="585"/>
      <c r="H112" s="585"/>
      <c r="I112" s="585"/>
      <c r="J112" s="585"/>
      <c r="K112" s="585"/>
      <c r="L112" s="585"/>
      <c r="M112" s="585"/>
      <c r="N112" s="585"/>
      <c r="O112" s="585"/>
      <c r="P112" s="585"/>
      <c r="Q112" s="585"/>
      <c r="R112" s="585"/>
      <c r="S112" s="585"/>
      <c r="T112" s="585"/>
      <c r="U112" s="585"/>
      <c r="V112" s="585"/>
      <c r="W112" s="585"/>
      <c r="X112" s="585"/>
      <c r="Y112" s="585"/>
      <c r="Z112" s="585"/>
    </row>
    <row r="113" ht="12.75" customHeight="1">
      <c r="A113" s="585"/>
      <c r="B113" s="585"/>
      <c r="C113" s="585"/>
      <c r="D113" s="585"/>
      <c r="E113" s="585"/>
      <c r="F113" s="585"/>
      <c r="G113" s="585"/>
      <c r="H113" s="585"/>
      <c r="I113" s="585"/>
      <c r="J113" s="585"/>
      <c r="K113" s="585"/>
      <c r="L113" s="585"/>
      <c r="M113" s="585"/>
      <c r="N113" s="585"/>
      <c r="O113" s="585"/>
      <c r="P113" s="585"/>
      <c r="Q113" s="585"/>
      <c r="R113" s="585"/>
      <c r="S113" s="585"/>
      <c r="T113" s="585"/>
      <c r="U113" s="585"/>
      <c r="V113" s="585"/>
      <c r="W113" s="585"/>
      <c r="X113" s="585"/>
      <c r="Y113" s="585"/>
      <c r="Z113" s="585"/>
    </row>
    <row r="114" ht="12.75" customHeight="1">
      <c r="A114" s="585"/>
      <c r="B114" s="585"/>
      <c r="C114" s="585"/>
      <c r="D114" s="585"/>
      <c r="E114" s="585"/>
      <c r="F114" s="585"/>
      <c r="G114" s="585"/>
      <c r="H114" s="585"/>
      <c r="I114" s="585"/>
      <c r="J114" s="585"/>
      <c r="K114" s="585"/>
      <c r="L114" s="585"/>
      <c r="M114" s="585"/>
      <c r="N114" s="585"/>
      <c r="O114" s="585"/>
      <c r="P114" s="585"/>
      <c r="Q114" s="585"/>
      <c r="R114" s="585"/>
      <c r="S114" s="585"/>
      <c r="T114" s="585"/>
      <c r="U114" s="585"/>
      <c r="V114" s="585"/>
      <c r="W114" s="585"/>
      <c r="X114" s="585"/>
      <c r="Y114" s="585"/>
      <c r="Z114" s="585"/>
    </row>
    <row r="115" ht="12.75" customHeight="1">
      <c r="A115" s="585"/>
      <c r="B115" s="585"/>
      <c r="C115" s="585"/>
      <c r="D115" s="585"/>
      <c r="E115" s="585"/>
      <c r="F115" s="585"/>
      <c r="G115" s="585"/>
      <c r="H115" s="585"/>
      <c r="I115" s="585"/>
      <c r="J115" s="585"/>
      <c r="K115" s="585"/>
      <c r="L115" s="585"/>
      <c r="M115" s="585"/>
      <c r="N115" s="585"/>
      <c r="O115" s="585"/>
      <c r="P115" s="585"/>
      <c r="Q115" s="585"/>
      <c r="R115" s="585"/>
      <c r="S115" s="585"/>
      <c r="T115" s="585"/>
      <c r="U115" s="585"/>
      <c r="V115" s="585"/>
      <c r="W115" s="585"/>
      <c r="X115" s="585"/>
      <c r="Y115" s="585"/>
      <c r="Z115" s="585"/>
    </row>
    <row r="116" ht="12.75" customHeight="1">
      <c r="A116" s="585"/>
      <c r="B116" s="585"/>
      <c r="C116" s="585"/>
      <c r="D116" s="585"/>
      <c r="E116" s="585"/>
      <c r="F116" s="585"/>
      <c r="G116" s="585"/>
      <c r="H116" s="585"/>
      <c r="I116" s="585"/>
      <c r="J116" s="585"/>
      <c r="K116" s="585"/>
      <c r="L116" s="585"/>
      <c r="M116" s="585"/>
      <c r="N116" s="585"/>
      <c r="O116" s="585"/>
      <c r="P116" s="585"/>
      <c r="Q116" s="585"/>
      <c r="R116" s="585"/>
      <c r="S116" s="585"/>
      <c r="T116" s="585"/>
      <c r="U116" s="585"/>
      <c r="V116" s="585"/>
      <c r="W116" s="585"/>
      <c r="X116" s="585"/>
      <c r="Y116" s="585"/>
      <c r="Z116" s="585"/>
    </row>
    <row r="117" ht="12.75" customHeight="1">
      <c r="A117" s="585"/>
      <c r="B117" s="585"/>
      <c r="C117" s="585"/>
      <c r="D117" s="585"/>
      <c r="E117" s="585"/>
      <c r="F117" s="585"/>
      <c r="G117" s="585"/>
      <c r="H117" s="585"/>
      <c r="I117" s="585"/>
      <c r="J117" s="585"/>
      <c r="K117" s="585"/>
      <c r="L117" s="585"/>
      <c r="M117" s="585"/>
      <c r="N117" s="585"/>
      <c r="O117" s="585"/>
      <c r="P117" s="585"/>
      <c r="Q117" s="585"/>
      <c r="R117" s="585"/>
      <c r="S117" s="585"/>
      <c r="T117" s="585"/>
      <c r="U117" s="585"/>
      <c r="V117" s="585"/>
      <c r="W117" s="585"/>
      <c r="X117" s="585"/>
      <c r="Y117" s="585"/>
      <c r="Z117" s="585"/>
    </row>
    <row r="118" ht="12.75" customHeight="1">
      <c r="A118" s="585"/>
      <c r="B118" s="585"/>
      <c r="C118" s="585"/>
      <c r="D118" s="585"/>
      <c r="E118" s="585"/>
      <c r="F118" s="585"/>
      <c r="G118" s="585"/>
      <c r="H118" s="585"/>
      <c r="I118" s="585"/>
      <c r="J118" s="585"/>
      <c r="K118" s="585"/>
      <c r="L118" s="585"/>
      <c r="M118" s="585"/>
      <c r="N118" s="585"/>
      <c r="O118" s="585"/>
      <c r="P118" s="585"/>
      <c r="Q118" s="585"/>
      <c r="R118" s="585"/>
      <c r="S118" s="585"/>
      <c r="T118" s="585"/>
      <c r="U118" s="585"/>
      <c r="V118" s="585"/>
      <c r="W118" s="585"/>
      <c r="X118" s="585"/>
      <c r="Y118" s="585"/>
      <c r="Z118" s="585"/>
    </row>
    <row r="119" ht="12.75" customHeight="1">
      <c r="A119" s="585"/>
      <c r="B119" s="585"/>
      <c r="C119" s="585"/>
      <c r="D119" s="585"/>
      <c r="E119" s="585"/>
      <c r="F119" s="585"/>
      <c r="G119" s="585"/>
      <c r="H119" s="585"/>
      <c r="I119" s="585"/>
      <c r="J119" s="585"/>
      <c r="K119" s="585"/>
      <c r="L119" s="585"/>
      <c r="M119" s="585"/>
      <c r="N119" s="585"/>
      <c r="O119" s="585"/>
      <c r="P119" s="585"/>
      <c r="Q119" s="585"/>
      <c r="R119" s="585"/>
      <c r="S119" s="585"/>
      <c r="T119" s="585"/>
      <c r="U119" s="585"/>
      <c r="V119" s="585"/>
      <c r="W119" s="585"/>
      <c r="X119" s="585"/>
      <c r="Y119" s="585"/>
      <c r="Z119" s="585"/>
    </row>
    <row r="120" ht="12.75" customHeight="1">
      <c r="A120" s="585"/>
      <c r="B120" s="585"/>
      <c r="C120" s="585"/>
      <c r="D120" s="585"/>
      <c r="E120" s="585"/>
      <c r="F120" s="585"/>
      <c r="G120" s="585"/>
      <c r="H120" s="585"/>
      <c r="I120" s="585"/>
      <c r="J120" s="585"/>
      <c r="K120" s="585"/>
      <c r="L120" s="585"/>
      <c r="M120" s="585"/>
      <c r="N120" s="585"/>
      <c r="O120" s="585"/>
      <c r="P120" s="585"/>
      <c r="Q120" s="585"/>
      <c r="R120" s="585"/>
      <c r="S120" s="585"/>
      <c r="T120" s="585"/>
      <c r="U120" s="585"/>
      <c r="V120" s="585"/>
      <c r="W120" s="585"/>
      <c r="X120" s="585"/>
      <c r="Y120" s="585"/>
      <c r="Z120" s="585"/>
    </row>
    <row r="121" ht="12.75" customHeight="1">
      <c r="A121" s="585"/>
      <c r="B121" s="585"/>
      <c r="C121" s="585"/>
      <c r="D121" s="585"/>
      <c r="E121" s="585"/>
      <c r="F121" s="585"/>
      <c r="G121" s="585"/>
      <c r="H121" s="585"/>
      <c r="I121" s="585"/>
      <c r="J121" s="585"/>
      <c r="K121" s="585"/>
      <c r="L121" s="585"/>
      <c r="M121" s="585"/>
      <c r="N121" s="585"/>
      <c r="O121" s="585"/>
      <c r="P121" s="585"/>
      <c r="Q121" s="585"/>
      <c r="R121" s="585"/>
      <c r="S121" s="585"/>
      <c r="T121" s="585"/>
      <c r="U121" s="585"/>
      <c r="V121" s="585"/>
      <c r="W121" s="585"/>
      <c r="X121" s="585"/>
      <c r="Y121" s="585"/>
      <c r="Z121" s="585"/>
    </row>
    <row r="122" ht="12.75" customHeight="1">
      <c r="A122" s="585"/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5"/>
      <c r="T122" s="585"/>
      <c r="U122" s="585"/>
      <c r="V122" s="585"/>
      <c r="W122" s="585"/>
      <c r="X122" s="585"/>
      <c r="Y122" s="585"/>
      <c r="Z122" s="585"/>
    </row>
    <row r="123" ht="12.75" customHeight="1">
      <c r="A123" s="585"/>
      <c r="B123" s="585"/>
      <c r="C123" s="585"/>
      <c r="D123" s="585"/>
      <c r="E123" s="585"/>
      <c r="F123" s="585"/>
      <c r="G123" s="585"/>
      <c r="H123" s="585"/>
      <c r="I123" s="585"/>
      <c r="J123" s="585"/>
      <c r="K123" s="585"/>
      <c r="L123" s="585"/>
      <c r="M123" s="585"/>
      <c r="N123" s="585"/>
      <c r="O123" s="585"/>
      <c r="P123" s="585"/>
      <c r="Q123" s="585"/>
      <c r="R123" s="585"/>
      <c r="S123" s="585"/>
      <c r="T123" s="585"/>
      <c r="U123" s="585"/>
      <c r="V123" s="585"/>
      <c r="W123" s="585"/>
      <c r="X123" s="585"/>
      <c r="Y123" s="585"/>
      <c r="Z123" s="585"/>
    </row>
    <row r="124" ht="12.75" customHeight="1">
      <c r="A124" s="585"/>
      <c r="B124" s="585"/>
      <c r="C124" s="585"/>
      <c r="D124" s="585"/>
      <c r="E124" s="585"/>
      <c r="F124" s="585"/>
      <c r="G124" s="585"/>
      <c r="H124" s="585"/>
      <c r="I124" s="585"/>
      <c r="J124" s="585"/>
      <c r="K124" s="585"/>
      <c r="L124" s="585"/>
      <c r="M124" s="585"/>
      <c r="N124" s="585"/>
      <c r="O124" s="585"/>
      <c r="P124" s="585"/>
      <c r="Q124" s="585"/>
      <c r="R124" s="585"/>
      <c r="S124" s="585"/>
      <c r="T124" s="585"/>
      <c r="U124" s="585"/>
      <c r="V124" s="585"/>
      <c r="W124" s="585"/>
      <c r="X124" s="585"/>
      <c r="Y124" s="585"/>
      <c r="Z124" s="585"/>
    </row>
    <row r="125" ht="12.75" customHeight="1">
      <c r="A125" s="585"/>
      <c r="B125" s="585"/>
      <c r="C125" s="585"/>
      <c r="D125" s="585"/>
      <c r="E125" s="585"/>
      <c r="F125" s="585"/>
      <c r="G125" s="585"/>
      <c r="H125" s="585"/>
      <c r="I125" s="585"/>
      <c r="J125" s="585"/>
      <c r="K125" s="585"/>
      <c r="L125" s="585"/>
      <c r="M125" s="585"/>
      <c r="N125" s="585"/>
      <c r="O125" s="585"/>
      <c r="P125" s="585"/>
      <c r="Q125" s="585"/>
      <c r="R125" s="585"/>
      <c r="S125" s="585"/>
      <c r="T125" s="585"/>
      <c r="U125" s="585"/>
      <c r="V125" s="585"/>
      <c r="W125" s="585"/>
      <c r="X125" s="585"/>
      <c r="Y125" s="585"/>
      <c r="Z125" s="585"/>
    </row>
    <row r="126" ht="12.75" customHeight="1">
      <c r="A126" s="585"/>
      <c r="B126" s="585"/>
      <c r="C126" s="585"/>
      <c r="D126" s="585"/>
      <c r="E126" s="585"/>
      <c r="F126" s="585"/>
      <c r="G126" s="585"/>
      <c r="H126" s="585"/>
      <c r="I126" s="585"/>
      <c r="J126" s="585"/>
      <c r="K126" s="585"/>
      <c r="L126" s="585"/>
      <c r="M126" s="585"/>
      <c r="N126" s="585"/>
      <c r="O126" s="585"/>
      <c r="P126" s="585"/>
      <c r="Q126" s="585"/>
      <c r="R126" s="585"/>
      <c r="S126" s="585"/>
      <c r="T126" s="585"/>
      <c r="U126" s="585"/>
      <c r="V126" s="585"/>
      <c r="W126" s="585"/>
      <c r="X126" s="585"/>
      <c r="Y126" s="585"/>
      <c r="Z126" s="585"/>
    </row>
    <row r="127" ht="12.75" customHeight="1">
      <c r="A127" s="585"/>
      <c r="B127" s="585"/>
      <c r="C127" s="585"/>
      <c r="D127" s="585"/>
      <c r="E127" s="585"/>
      <c r="F127" s="585"/>
      <c r="G127" s="585"/>
      <c r="H127" s="585"/>
      <c r="I127" s="585"/>
      <c r="J127" s="585"/>
      <c r="K127" s="585"/>
      <c r="L127" s="585"/>
      <c r="M127" s="585"/>
      <c r="N127" s="585"/>
      <c r="O127" s="585"/>
      <c r="P127" s="585"/>
      <c r="Q127" s="585"/>
      <c r="R127" s="585"/>
      <c r="S127" s="585"/>
      <c r="T127" s="585"/>
      <c r="U127" s="585"/>
      <c r="V127" s="585"/>
      <c r="W127" s="585"/>
      <c r="X127" s="585"/>
      <c r="Y127" s="585"/>
      <c r="Z127" s="585"/>
    </row>
    <row r="128" ht="12.75" customHeight="1">
      <c r="A128" s="585"/>
      <c r="B128" s="585"/>
      <c r="C128" s="585"/>
      <c r="D128" s="585"/>
      <c r="E128" s="585"/>
      <c r="F128" s="585"/>
      <c r="G128" s="585"/>
      <c r="H128" s="585"/>
      <c r="I128" s="585"/>
      <c r="J128" s="585"/>
      <c r="K128" s="585"/>
      <c r="L128" s="585"/>
      <c r="M128" s="585"/>
      <c r="N128" s="585"/>
      <c r="O128" s="585"/>
      <c r="P128" s="585"/>
      <c r="Q128" s="585"/>
      <c r="R128" s="585"/>
      <c r="S128" s="585"/>
      <c r="T128" s="585"/>
      <c r="U128" s="585"/>
      <c r="V128" s="585"/>
      <c r="W128" s="585"/>
      <c r="X128" s="585"/>
      <c r="Y128" s="585"/>
      <c r="Z128" s="585"/>
    </row>
    <row r="129" ht="12.75" customHeight="1">
      <c r="A129" s="585"/>
      <c r="B129" s="585"/>
      <c r="C129" s="585"/>
      <c r="D129" s="585"/>
      <c r="E129" s="585"/>
      <c r="F129" s="585"/>
      <c r="G129" s="585"/>
      <c r="H129" s="585"/>
      <c r="I129" s="585"/>
      <c r="J129" s="585"/>
      <c r="K129" s="585"/>
      <c r="L129" s="585"/>
      <c r="M129" s="585"/>
      <c r="N129" s="585"/>
      <c r="O129" s="585"/>
      <c r="P129" s="585"/>
      <c r="Q129" s="585"/>
      <c r="R129" s="585"/>
      <c r="S129" s="585"/>
      <c r="T129" s="585"/>
      <c r="U129" s="585"/>
      <c r="V129" s="585"/>
      <c r="W129" s="585"/>
      <c r="X129" s="585"/>
      <c r="Y129" s="585"/>
      <c r="Z129" s="585"/>
    </row>
    <row r="130" ht="12.75" customHeight="1">
      <c r="A130" s="585"/>
      <c r="B130" s="585"/>
      <c r="C130" s="585"/>
      <c r="D130" s="585"/>
      <c r="E130" s="585"/>
      <c r="F130" s="585"/>
      <c r="G130" s="585"/>
      <c r="H130" s="585"/>
      <c r="I130" s="585"/>
      <c r="J130" s="585"/>
      <c r="K130" s="585"/>
      <c r="L130" s="585"/>
      <c r="M130" s="585"/>
      <c r="N130" s="585"/>
      <c r="O130" s="585"/>
      <c r="P130" s="585"/>
      <c r="Q130" s="585"/>
      <c r="R130" s="585"/>
      <c r="S130" s="585"/>
      <c r="T130" s="585"/>
      <c r="U130" s="585"/>
      <c r="V130" s="585"/>
      <c r="W130" s="585"/>
      <c r="X130" s="585"/>
      <c r="Y130" s="585"/>
      <c r="Z130" s="585"/>
    </row>
    <row r="131" ht="12.75" customHeight="1">
      <c r="A131" s="585"/>
      <c r="B131" s="585"/>
      <c r="C131" s="585"/>
      <c r="D131" s="585"/>
      <c r="E131" s="585"/>
      <c r="F131" s="585"/>
      <c r="G131" s="585"/>
      <c r="H131" s="585"/>
      <c r="I131" s="585"/>
      <c r="J131" s="585"/>
      <c r="K131" s="585"/>
      <c r="L131" s="585"/>
      <c r="M131" s="585"/>
      <c r="N131" s="585"/>
      <c r="O131" s="585"/>
      <c r="P131" s="585"/>
      <c r="Q131" s="585"/>
      <c r="R131" s="585"/>
      <c r="S131" s="585"/>
      <c r="T131" s="585"/>
      <c r="U131" s="585"/>
      <c r="V131" s="585"/>
      <c r="W131" s="585"/>
      <c r="X131" s="585"/>
      <c r="Y131" s="585"/>
      <c r="Z131" s="585"/>
    </row>
    <row r="132" ht="12.75" customHeight="1">
      <c r="A132" s="585"/>
      <c r="B132" s="585"/>
      <c r="C132" s="585"/>
      <c r="D132" s="585"/>
      <c r="E132" s="585"/>
      <c r="F132" s="585"/>
      <c r="G132" s="585"/>
      <c r="H132" s="585"/>
      <c r="I132" s="585"/>
      <c r="J132" s="585"/>
      <c r="K132" s="585"/>
      <c r="L132" s="585"/>
      <c r="M132" s="585"/>
      <c r="N132" s="585"/>
      <c r="O132" s="585"/>
      <c r="P132" s="585"/>
      <c r="Q132" s="585"/>
      <c r="R132" s="585"/>
      <c r="S132" s="585"/>
      <c r="T132" s="585"/>
      <c r="U132" s="585"/>
      <c r="V132" s="585"/>
      <c r="W132" s="585"/>
      <c r="X132" s="585"/>
      <c r="Y132" s="585"/>
      <c r="Z132" s="585"/>
    </row>
    <row r="133" ht="12.75" customHeight="1">
      <c r="A133" s="585"/>
      <c r="B133" s="585"/>
      <c r="C133" s="585"/>
      <c r="D133" s="585"/>
      <c r="E133" s="585"/>
      <c r="F133" s="585"/>
      <c r="G133" s="585"/>
      <c r="H133" s="585"/>
      <c r="I133" s="585"/>
      <c r="J133" s="585"/>
      <c r="K133" s="585"/>
      <c r="L133" s="585"/>
      <c r="M133" s="585"/>
      <c r="N133" s="585"/>
      <c r="O133" s="585"/>
      <c r="P133" s="585"/>
      <c r="Q133" s="585"/>
      <c r="R133" s="585"/>
      <c r="S133" s="585"/>
      <c r="T133" s="585"/>
      <c r="U133" s="585"/>
      <c r="V133" s="585"/>
      <c r="W133" s="585"/>
      <c r="X133" s="585"/>
      <c r="Y133" s="585"/>
      <c r="Z133" s="585"/>
    </row>
    <row r="134" ht="12.75" customHeight="1">
      <c r="A134" s="585"/>
      <c r="B134" s="585"/>
      <c r="C134" s="585"/>
      <c r="D134" s="585"/>
      <c r="E134" s="585"/>
      <c r="F134" s="585"/>
      <c r="G134" s="585"/>
      <c r="H134" s="585"/>
      <c r="I134" s="585"/>
      <c r="J134" s="585"/>
      <c r="K134" s="585"/>
      <c r="L134" s="585"/>
      <c r="M134" s="585"/>
      <c r="N134" s="585"/>
      <c r="O134" s="585"/>
      <c r="P134" s="585"/>
      <c r="Q134" s="585"/>
      <c r="R134" s="585"/>
      <c r="S134" s="585"/>
      <c r="T134" s="585"/>
      <c r="U134" s="585"/>
      <c r="V134" s="585"/>
      <c r="W134" s="585"/>
      <c r="X134" s="585"/>
      <c r="Y134" s="585"/>
      <c r="Z134" s="585"/>
    </row>
    <row r="135" ht="12.75" customHeight="1">
      <c r="A135" s="585"/>
      <c r="B135" s="585"/>
      <c r="C135" s="585"/>
      <c r="D135" s="585"/>
      <c r="E135" s="585"/>
      <c r="F135" s="585"/>
      <c r="G135" s="585"/>
      <c r="H135" s="585"/>
      <c r="I135" s="585"/>
      <c r="J135" s="585"/>
      <c r="K135" s="585"/>
      <c r="L135" s="585"/>
      <c r="M135" s="585"/>
      <c r="N135" s="585"/>
      <c r="O135" s="585"/>
      <c r="P135" s="585"/>
      <c r="Q135" s="585"/>
      <c r="R135" s="585"/>
      <c r="S135" s="585"/>
      <c r="T135" s="585"/>
      <c r="U135" s="585"/>
      <c r="V135" s="585"/>
      <c r="W135" s="585"/>
      <c r="X135" s="585"/>
      <c r="Y135" s="585"/>
      <c r="Z135" s="585"/>
    </row>
    <row r="136" ht="12.75" customHeight="1">
      <c r="A136" s="585"/>
      <c r="B136" s="585"/>
      <c r="C136" s="585"/>
      <c r="D136" s="585"/>
      <c r="E136" s="585"/>
      <c r="F136" s="585"/>
      <c r="G136" s="585"/>
      <c r="H136" s="585"/>
      <c r="I136" s="585"/>
      <c r="J136" s="585"/>
      <c r="K136" s="585"/>
      <c r="L136" s="585"/>
      <c r="M136" s="585"/>
      <c r="N136" s="585"/>
      <c r="O136" s="585"/>
      <c r="P136" s="585"/>
      <c r="Q136" s="585"/>
      <c r="R136" s="585"/>
      <c r="S136" s="585"/>
      <c r="T136" s="585"/>
      <c r="U136" s="585"/>
      <c r="V136" s="585"/>
      <c r="W136" s="585"/>
      <c r="X136" s="585"/>
      <c r="Y136" s="585"/>
      <c r="Z136" s="585"/>
    </row>
    <row r="137" ht="12.75" customHeight="1">
      <c r="A137" s="585"/>
      <c r="B137" s="585"/>
      <c r="C137" s="585"/>
      <c r="D137" s="585"/>
      <c r="E137" s="585"/>
      <c r="F137" s="585"/>
      <c r="G137" s="585"/>
      <c r="H137" s="585"/>
      <c r="I137" s="585"/>
      <c r="J137" s="585"/>
      <c r="K137" s="585"/>
      <c r="L137" s="585"/>
      <c r="M137" s="585"/>
      <c r="N137" s="585"/>
      <c r="O137" s="585"/>
      <c r="P137" s="585"/>
      <c r="Q137" s="585"/>
      <c r="R137" s="585"/>
      <c r="S137" s="585"/>
      <c r="T137" s="585"/>
      <c r="U137" s="585"/>
      <c r="V137" s="585"/>
      <c r="W137" s="585"/>
      <c r="X137" s="585"/>
      <c r="Y137" s="585"/>
      <c r="Z137" s="585"/>
    </row>
    <row r="138" ht="12.75" customHeight="1">
      <c r="A138" s="585"/>
      <c r="B138" s="585"/>
      <c r="C138" s="585"/>
      <c r="D138" s="585"/>
      <c r="E138" s="585"/>
      <c r="F138" s="585"/>
      <c r="G138" s="585"/>
      <c r="H138" s="585"/>
      <c r="I138" s="585"/>
      <c r="J138" s="585"/>
      <c r="K138" s="585"/>
      <c r="L138" s="585"/>
      <c r="M138" s="585"/>
      <c r="N138" s="585"/>
      <c r="O138" s="585"/>
      <c r="P138" s="585"/>
      <c r="Q138" s="585"/>
      <c r="R138" s="585"/>
      <c r="S138" s="585"/>
      <c r="T138" s="585"/>
      <c r="U138" s="585"/>
      <c r="V138" s="585"/>
      <c r="W138" s="585"/>
      <c r="X138" s="585"/>
      <c r="Y138" s="585"/>
      <c r="Z138" s="585"/>
    </row>
    <row r="139" ht="12.75" customHeight="1">
      <c r="A139" s="585"/>
      <c r="B139" s="585"/>
      <c r="C139" s="585"/>
      <c r="D139" s="585"/>
      <c r="E139" s="585"/>
      <c r="F139" s="585"/>
      <c r="G139" s="585"/>
      <c r="H139" s="585"/>
      <c r="I139" s="585"/>
      <c r="J139" s="585"/>
      <c r="K139" s="585"/>
      <c r="L139" s="585"/>
      <c r="M139" s="585"/>
      <c r="N139" s="585"/>
      <c r="O139" s="585"/>
      <c r="P139" s="585"/>
      <c r="Q139" s="585"/>
      <c r="R139" s="585"/>
      <c r="S139" s="585"/>
      <c r="T139" s="585"/>
      <c r="U139" s="585"/>
      <c r="V139" s="585"/>
      <c r="W139" s="585"/>
      <c r="X139" s="585"/>
      <c r="Y139" s="585"/>
      <c r="Z139" s="585"/>
    </row>
    <row r="140" ht="12.75" customHeight="1">
      <c r="A140" s="585"/>
      <c r="B140" s="585"/>
      <c r="C140" s="585"/>
      <c r="D140" s="585"/>
      <c r="E140" s="585"/>
      <c r="F140" s="585"/>
      <c r="G140" s="585"/>
      <c r="H140" s="585"/>
      <c r="I140" s="585"/>
      <c r="J140" s="585"/>
      <c r="K140" s="585"/>
      <c r="L140" s="585"/>
      <c r="M140" s="585"/>
      <c r="N140" s="585"/>
      <c r="O140" s="585"/>
      <c r="P140" s="585"/>
      <c r="Q140" s="585"/>
      <c r="R140" s="585"/>
      <c r="S140" s="585"/>
      <c r="T140" s="585"/>
      <c r="U140" s="585"/>
      <c r="V140" s="585"/>
      <c r="W140" s="585"/>
      <c r="X140" s="585"/>
      <c r="Y140" s="585"/>
      <c r="Z140" s="585"/>
    </row>
    <row r="141" ht="12.75" customHeight="1">
      <c r="A141" s="585"/>
      <c r="B141" s="585"/>
      <c r="C141" s="585"/>
      <c r="D141" s="585"/>
      <c r="E141" s="585"/>
      <c r="F141" s="585"/>
      <c r="G141" s="585"/>
      <c r="H141" s="585"/>
      <c r="I141" s="585"/>
      <c r="J141" s="585"/>
      <c r="K141" s="585"/>
      <c r="L141" s="585"/>
      <c r="M141" s="585"/>
      <c r="N141" s="585"/>
      <c r="O141" s="585"/>
      <c r="P141" s="585"/>
      <c r="Q141" s="585"/>
      <c r="R141" s="585"/>
      <c r="S141" s="585"/>
      <c r="T141" s="585"/>
      <c r="U141" s="585"/>
      <c r="V141" s="585"/>
      <c r="W141" s="585"/>
      <c r="X141" s="585"/>
      <c r="Y141" s="585"/>
      <c r="Z141" s="585"/>
    </row>
    <row r="142" ht="12.75" customHeight="1">
      <c r="A142" s="585"/>
      <c r="B142" s="585"/>
      <c r="C142" s="585"/>
      <c r="D142" s="585"/>
      <c r="E142" s="585"/>
      <c r="F142" s="585"/>
      <c r="G142" s="585"/>
      <c r="H142" s="585"/>
      <c r="I142" s="585"/>
      <c r="J142" s="585"/>
      <c r="K142" s="585"/>
      <c r="L142" s="585"/>
      <c r="M142" s="585"/>
      <c r="N142" s="585"/>
      <c r="O142" s="585"/>
      <c r="P142" s="585"/>
      <c r="Q142" s="585"/>
      <c r="R142" s="585"/>
      <c r="S142" s="585"/>
      <c r="T142" s="585"/>
      <c r="U142" s="585"/>
      <c r="V142" s="585"/>
      <c r="W142" s="585"/>
      <c r="X142" s="585"/>
      <c r="Y142" s="585"/>
      <c r="Z142" s="585"/>
    </row>
    <row r="143" ht="12.75" customHeight="1">
      <c r="A143" s="585"/>
      <c r="B143" s="585"/>
      <c r="C143" s="585"/>
      <c r="D143" s="585"/>
      <c r="E143" s="585"/>
      <c r="F143" s="585"/>
      <c r="G143" s="585"/>
      <c r="H143" s="585"/>
      <c r="I143" s="585"/>
      <c r="J143" s="585"/>
      <c r="K143" s="585"/>
      <c r="L143" s="585"/>
      <c r="M143" s="585"/>
      <c r="N143" s="585"/>
      <c r="O143" s="585"/>
      <c r="P143" s="585"/>
      <c r="Q143" s="585"/>
      <c r="R143" s="585"/>
      <c r="S143" s="585"/>
      <c r="T143" s="585"/>
      <c r="U143" s="585"/>
      <c r="V143" s="585"/>
      <c r="W143" s="585"/>
      <c r="X143" s="585"/>
      <c r="Y143" s="585"/>
      <c r="Z143" s="585"/>
    </row>
    <row r="144" ht="12.75" customHeight="1">
      <c r="A144" s="585"/>
      <c r="B144" s="585"/>
      <c r="C144" s="585"/>
      <c r="D144" s="585"/>
      <c r="E144" s="585"/>
      <c r="F144" s="585"/>
      <c r="G144" s="585"/>
      <c r="H144" s="585"/>
      <c r="I144" s="585"/>
      <c r="J144" s="585"/>
      <c r="K144" s="585"/>
      <c r="L144" s="585"/>
      <c r="M144" s="585"/>
      <c r="N144" s="585"/>
      <c r="O144" s="585"/>
      <c r="P144" s="585"/>
      <c r="Q144" s="585"/>
      <c r="R144" s="585"/>
      <c r="S144" s="585"/>
      <c r="T144" s="585"/>
      <c r="U144" s="585"/>
      <c r="V144" s="585"/>
      <c r="W144" s="585"/>
      <c r="X144" s="585"/>
      <c r="Y144" s="585"/>
      <c r="Z144" s="585"/>
    </row>
    <row r="145" ht="12.75" customHeight="1">
      <c r="A145" s="585"/>
      <c r="B145" s="585"/>
      <c r="C145" s="585"/>
      <c r="D145" s="585"/>
      <c r="E145" s="585"/>
      <c r="F145" s="585"/>
      <c r="G145" s="585"/>
      <c r="H145" s="585"/>
      <c r="I145" s="585"/>
      <c r="J145" s="585"/>
      <c r="K145" s="585"/>
      <c r="L145" s="585"/>
      <c r="M145" s="585"/>
      <c r="N145" s="585"/>
      <c r="O145" s="585"/>
      <c r="P145" s="585"/>
      <c r="Q145" s="585"/>
      <c r="R145" s="585"/>
      <c r="S145" s="585"/>
      <c r="T145" s="585"/>
      <c r="U145" s="585"/>
      <c r="V145" s="585"/>
      <c r="W145" s="585"/>
      <c r="X145" s="585"/>
      <c r="Y145" s="585"/>
      <c r="Z145" s="585"/>
    </row>
    <row r="146" ht="12.75" customHeight="1">
      <c r="A146" s="585"/>
      <c r="B146" s="585"/>
      <c r="C146" s="585"/>
      <c r="D146" s="585"/>
      <c r="E146" s="585"/>
      <c r="F146" s="585"/>
      <c r="G146" s="585"/>
      <c r="H146" s="585"/>
      <c r="I146" s="585"/>
      <c r="J146" s="585"/>
      <c r="K146" s="585"/>
      <c r="L146" s="585"/>
      <c r="M146" s="585"/>
      <c r="N146" s="585"/>
      <c r="O146" s="585"/>
      <c r="P146" s="585"/>
      <c r="Q146" s="585"/>
      <c r="R146" s="585"/>
      <c r="S146" s="585"/>
      <c r="T146" s="585"/>
      <c r="U146" s="585"/>
      <c r="V146" s="585"/>
      <c r="W146" s="585"/>
      <c r="X146" s="585"/>
      <c r="Y146" s="585"/>
      <c r="Z146" s="585"/>
    </row>
    <row r="147" ht="12.75" customHeight="1">
      <c r="A147" s="585"/>
      <c r="B147" s="585"/>
      <c r="C147" s="585"/>
      <c r="D147" s="585"/>
      <c r="E147" s="585"/>
      <c r="F147" s="585"/>
      <c r="G147" s="585"/>
      <c r="H147" s="585"/>
      <c r="I147" s="585"/>
      <c r="J147" s="585"/>
      <c r="K147" s="585"/>
      <c r="L147" s="585"/>
      <c r="M147" s="585"/>
      <c r="N147" s="585"/>
      <c r="O147" s="585"/>
      <c r="P147" s="585"/>
      <c r="Q147" s="585"/>
      <c r="R147" s="585"/>
      <c r="S147" s="585"/>
      <c r="T147" s="585"/>
      <c r="U147" s="585"/>
      <c r="V147" s="585"/>
      <c r="W147" s="585"/>
      <c r="X147" s="585"/>
      <c r="Y147" s="585"/>
      <c r="Z147" s="585"/>
    </row>
    <row r="148" ht="12.75" customHeight="1">
      <c r="A148" s="585"/>
      <c r="B148" s="585"/>
      <c r="C148" s="585"/>
      <c r="D148" s="585"/>
      <c r="E148" s="585"/>
      <c r="F148" s="585"/>
      <c r="G148" s="585"/>
      <c r="H148" s="585"/>
      <c r="I148" s="585"/>
      <c r="J148" s="585"/>
      <c r="K148" s="585"/>
      <c r="L148" s="585"/>
      <c r="M148" s="585"/>
      <c r="N148" s="585"/>
      <c r="O148" s="585"/>
      <c r="P148" s="585"/>
      <c r="Q148" s="585"/>
      <c r="R148" s="585"/>
      <c r="S148" s="585"/>
      <c r="T148" s="585"/>
      <c r="U148" s="585"/>
      <c r="V148" s="585"/>
      <c r="W148" s="585"/>
      <c r="X148" s="585"/>
      <c r="Y148" s="585"/>
      <c r="Z148" s="585"/>
    </row>
    <row r="149" ht="12.75" customHeight="1">
      <c r="A149" s="585"/>
      <c r="B149" s="585"/>
      <c r="C149" s="585"/>
      <c r="D149" s="585"/>
      <c r="E149" s="585"/>
      <c r="F149" s="585"/>
      <c r="G149" s="585"/>
      <c r="H149" s="585"/>
      <c r="I149" s="585"/>
      <c r="J149" s="585"/>
      <c r="K149" s="585"/>
      <c r="L149" s="585"/>
      <c r="M149" s="585"/>
      <c r="N149" s="585"/>
      <c r="O149" s="585"/>
      <c r="P149" s="585"/>
      <c r="Q149" s="585"/>
      <c r="R149" s="585"/>
      <c r="S149" s="585"/>
      <c r="T149" s="585"/>
      <c r="U149" s="585"/>
      <c r="V149" s="585"/>
      <c r="W149" s="585"/>
      <c r="X149" s="585"/>
      <c r="Y149" s="585"/>
      <c r="Z149" s="585"/>
    </row>
    <row r="150" ht="12.75" customHeight="1">
      <c r="A150" s="585"/>
      <c r="B150" s="585"/>
      <c r="C150" s="585"/>
      <c r="D150" s="585"/>
      <c r="E150" s="585"/>
      <c r="F150" s="585"/>
      <c r="G150" s="585"/>
      <c r="H150" s="585"/>
      <c r="I150" s="585"/>
      <c r="J150" s="585"/>
      <c r="K150" s="585"/>
      <c r="L150" s="585"/>
      <c r="M150" s="585"/>
      <c r="N150" s="585"/>
      <c r="O150" s="585"/>
      <c r="P150" s="585"/>
      <c r="Q150" s="585"/>
      <c r="R150" s="585"/>
      <c r="S150" s="585"/>
      <c r="T150" s="585"/>
      <c r="U150" s="585"/>
      <c r="V150" s="585"/>
      <c r="W150" s="585"/>
      <c r="X150" s="585"/>
      <c r="Y150" s="585"/>
      <c r="Z150" s="585"/>
    </row>
    <row r="151" ht="12.75" customHeight="1">
      <c r="A151" s="585"/>
      <c r="B151" s="585"/>
      <c r="C151" s="585"/>
      <c r="D151" s="585"/>
      <c r="E151" s="585"/>
      <c r="F151" s="585"/>
      <c r="G151" s="585"/>
      <c r="H151" s="585"/>
      <c r="I151" s="585"/>
      <c r="J151" s="585"/>
      <c r="K151" s="585"/>
      <c r="L151" s="585"/>
      <c r="M151" s="585"/>
      <c r="N151" s="585"/>
      <c r="O151" s="585"/>
      <c r="P151" s="585"/>
      <c r="Q151" s="585"/>
      <c r="R151" s="585"/>
      <c r="S151" s="585"/>
      <c r="T151" s="585"/>
      <c r="U151" s="585"/>
      <c r="V151" s="585"/>
      <c r="W151" s="585"/>
      <c r="X151" s="585"/>
      <c r="Y151" s="585"/>
      <c r="Z151" s="585"/>
    </row>
    <row r="152" ht="12.75" customHeight="1">
      <c r="A152" s="585"/>
      <c r="B152" s="585"/>
      <c r="C152" s="585"/>
      <c r="D152" s="585"/>
      <c r="E152" s="585"/>
      <c r="F152" s="585"/>
      <c r="G152" s="585"/>
      <c r="H152" s="585"/>
      <c r="I152" s="585"/>
      <c r="J152" s="585"/>
      <c r="K152" s="585"/>
      <c r="L152" s="585"/>
      <c r="M152" s="585"/>
      <c r="N152" s="585"/>
      <c r="O152" s="585"/>
      <c r="P152" s="585"/>
      <c r="Q152" s="585"/>
      <c r="R152" s="585"/>
      <c r="S152" s="585"/>
      <c r="T152" s="585"/>
      <c r="U152" s="585"/>
      <c r="V152" s="585"/>
      <c r="W152" s="585"/>
      <c r="X152" s="585"/>
      <c r="Y152" s="585"/>
      <c r="Z152" s="585"/>
    </row>
    <row r="153" ht="12.75" customHeight="1">
      <c r="A153" s="585"/>
      <c r="B153" s="585"/>
      <c r="C153" s="585"/>
      <c r="D153" s="585"/>
      <c r="E153" s="585"/>
      <c r="F153" s="585"/>
      <c r="G153" s="585"/>
      <c r="H153" s="585"/>
      <c r="I153" s="585"/>
      <c r="J153" s="585"/>
      <c r="K153" s="585"/>
      <c r="L153" s="585"/>
      <c r="M153" s="585"/>
      <c r="N153" s="585"/>
      <c r="O153" s="585"/>
      <c r="P153" s="585"/>
      <c r="Q153" s="585"/>
      <c r="R153" s="585"/>
      <c r="S153" s="585"/>
      <c r="T153" s="585"/>
      <c r="U153" s="585"/>
      <c r="V153" s="585"/>
      <c r="W153" s="585"/>
      <c r="X153" s="585"/>
      <c r="Y153" s="585"/>
      <c r="Z153" s="585"/>
    </row>
    <row r="154" ht="12.75" customHeight="1">
      <c r="A154" s="585"/>
      <c r="B154" s="585"/>
      <c r="C154" s="585"/>
      <c r="D154" s="585"/>
      <c r="E154" s="585"/>
      <c r="F154" s="585"/>
      <c r="G154" s="585"/>
      <c r="H154" s="585"/>
      <c r="I154" s="585"/>
      <c r="J154" s="585"/>
      <c r="K154" s="585"/>
      <c r="L154" s="585"/>
      <c r="M154" s="585"/>
      <c r="N154" s="585"/>
      <c r="O154" s="585"/>
      <c r="P154" s="585"/>
      <c r="Q154" s="585"/>
      <c r="R154" s="585"/>
      <c r="S154" s="585"/>
      <c r="T154" s="585"/>
      <c r="U154" s="585"/>
      <c r="V154" s="585"/>
      <c r="W154" s="585"/>
      <c r="X154" s="585"/>
      <c r="Y154" s="585"/>
      <c r="Z154" s="585"/>
    </row>
    <row r="155" ht="12.75" customHeight="1">
      <c r="A155" s="585"/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5"/>
      <c r="T155" s="585"/>
      <c r="U155" s="585"/>
      <c r="V155" s="585"/>
      <c r="W155" s="585"/>
      <c r="X155" s="585"/>
      <c r="Y155" s="585"/>
      <c r="Z155" s="585"/>
    </row>
    <row r="156" ht="12.75" customHeight="1">
      <c r="A156" s="585"/>
      <c r="B156" s="585"/>
      <c r="C156" s="585"/>
      <c r="D156" s="585"/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5"/>
      <c r="P156" s="585"/>
      <c r="Q156" s="585"/>
      <c r="R156" s="585"/>
      <c r="S156" s="585"/>
      <c r="T156" s="585"/>
      <c r="U156" s="585"/>
      <c r="V156" s="585"/>
      <c r="W156" s="585"/>
      <c r="X156" s="585"/>
      <c r="Y156" s="585"/>
      <c r="Z156" s="585"/>
    </row>
    <row r="157" ht="12.75" customHeight="1">
      <c r="A157" s="585"/>
      <c r="B157" s="585"/>
      <c r="C157" s="585"/>
      <c r="D157" s="585"/>
      <c r="E157" s="585"/>
      <c r="F157" s="585"/>
      <c r="G157" s="585"/>
      <c r="H157" s="585"/>
      <c r="I157" s="585"/>
      <c r="J157" s="585"/>
      <c r="K157" s="585"/>
      <c r="L157" s="585"/>
      <c r="M157" s="585"/>
      <c r="N157" s="585"/>
      <c r="O157" s="585"/>
      <c r="P157" s="585"/>
      <c r="Q157" s="585"/>
      <c r="R157" s="585"/>
      <c r="S157" s="585"/>
      <c r="T157" s="585"/>
      <c r="U157" s="585"/>
      <c r="V157" s="585"/>
      <c r="W157" s="585"/>
      <c r="X157" s="585"/>
      <c r="Y157" s="585"/>
      <c r="Z157" s="585"/>
    </row>
    <row r="158" ht="12.75" customHeight="1">
      <c r="A158" s="585"/>
      <c r="B158" s="585"/>
      <c r="C158" s="585"/>
      <c r="D158" s="585"/>
      <c r="E158" s="585"/>
      <c r="F158" s="585"/>
      <c r="G158" s="585"/>
      <c r="H158" s="585"/>
      <c r="I158" s="585"/>
      <c r="J158" s="585"/>
      <c r="K158" s="585"/>
      <c r="L158" s="585"/>
      <c r="M158" s="585"/>
      <c r="N158" s="585"/>
      <c r="O158" s="585"/>
      <c r="P158" s="585"/>
      <c r="Q158" s="585"/>
      <c r="R158" s="585"/>
      <c r="S158" s="585"/>
      <c r="T158" s="585"/>
      <c r="U158" s="585"/>
      <c r="V158" s="585"/>
      <c r="W158" s="585"/>
      <c r="X158" s="585"/>
      <c r="Y158" s="585"/>
      <c r="Z158" s="585"/>
    </row>
    <row r="159" ht="12.75" customHeight="1">
      <c r="A159" s="585"/>
      <c r="B159" s="585"/>
      <c r="C159" s="585"/>
      <c r="D159" s="585"/>
      <c r="E159" s="585"/>
      <c r="F159" s="585"/>
      <c r="G159" s="585"/>
      <c r="H159" s="585"/>
      <c r="I159" s="585"/>
      <c r="J159" s="585"/>
      <c r="K159" s="585"/>
      <c r="L159" s="585"/>
      <c r="M159" s="585"/>
      <c r="N159" s="585"/>
      <c r="O159" s="585"/>
      <c r="P159" s="585"/>
      <c r="Q159" s="585"/>
      <c r="R159" s="585"/>
      <c r="S159" s="585"/>
      <c r="T159" s="585"/>
      <c r="U159" s="585"/>
      <c r="V159" s="585"/>
      <c r="W159" s="585"/>
      <c r="X159" s="585"/>
      <c r="Y159" s="585"/>
      <c r="Z159" s="585"/>
    </row>
    <row r="160" ht="12.75" customHeight="1">
      <c r="A160" s="585"/>
      <c r="B160" s="585"/>
      <c r="C160" s="585"/>
      <c r="D160" s="585"/>
      <c r="E160" s="585"/>
      <c r="F160" s="585"/>
      <c r="G160" s="585"/>
      <c r="H160" s="585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585"/>
      <c r="V160" s="585"/>
      <c r="W160" s="585"/>
      <c r="X160" s="585"/>
      <c r="Y160" s="585"/>
      <c r="Z160" s="585"/>
    </row>
    <row r="161" ht="12.75" customHeight="1">
      <c r="A161" s="585"/>
      <c r="B161" s="585"/>
      <c r="C161" s="585"/>
      <c r="D161" s="585"/>
      <c r="E161" s="585"/>
      <c r="F161" s="585"/>
      <c r="G161" s="585"/>
      <c r="H161" s="585"/>
      <c r="I161" s="585"/>
      <c r="J161" s="585"/>
      <c r="K161" s="585"/>
      <c r="L161" s="585"/>
      <c r="M161" s="585"/>
      <c r="N161" s="585"/>
      <c r="O161" s="585"/>
      <c r="P161" s="585"/>
      <c r="Q161" s="585"/>
      <c r="R161" s="585"/>
      <c r="S161" s="585"/>
      <c r="T161" s="585"/>
      <c r="U161" s="585"/>
      <c r="V161" s="585"/>
      <c r="W161" s="585"/>
      <c r="X161" s="585"/>
      <c r="Y161" s="585"/>
      <c r="Z161" s="585"/>
    </row>
    <row r="162" ht="12.75" customHeight="1">
      <c r="A162" s="585"/>
      <c r="B162" s="585"/>
      <c r="C162" s="585"/>
      <c r="D162" s="585"/>
      <c r="E162" s="585"/>
      <c r="F162" s="585"/>
      <c r="G162" s="585"/>
      <c r="H162" s="585"/>
      <c r="I162" s="585"/>
      <c r="J162" s="585"/>
      <c r="K162" s="585"/>
      <c r="L162" s="585"/>
      <c r="M162" s="585"/>
      <c r="N162" s="585"/>
      <c r="O162" s="585"/>
      <c r="P162" s="585"/>
      <c r="Q162" s="585"/>
      <c r="R162" s="585"/>
      <c r="S162" s="585"/>
      <c r="T162" s="585"/>
      <c r="U162" s="585"/>
      <c r="V162" s="585"/>
      <c r="W162" s="585"/>
      <c r="X162" s="585"/>
      <c r="Y162" s="585"/>
      <c r="Z162" s="585"/>
    </row>
    <row r="163" ht="12.75" customHeight="1">
      <c r="A163" s="585"/>
      <c r="B163" s="585"/>
      <c r="C163" s="585"/>
      <c r="D163" s="585"/>
      <c r="E163" s="585"/>
      <c r="F163" s="585"/>
      <c r="G163" s="585"/>
      <c r="H163" s="585"/>
      <c r="I163" s="585"/>
      <c r="J163" s="585"/>
      <c r="K163" s="585"/>
      <c r="L163" s="585"/>
      <c r="M163" s="585"/>
      <c r="N163" s="585"/>
      <c r="O163" s="585"/>
      <c r="P163" s="585"/>
      <c r="Q163" s="585"/>
      <c r="R163" s="585"/>
      <c r="S163" s="585"/>
      <c r="T163" s="585"/>
      <c r="U163" s="585"/>
      <c r="V163" s="585"/>
      <c r="W163" s="585"/>
      <c r="X163" s="585"/>
      <c r="Y163" s="585"/>
      <c r="Z163" s="585"/>
    </row>
    <row r="164" ht="12.75" customHeight="1">
      <c r="A164" s="585"/>
      <c r="B164" s="585"/>
      <c r="C164" s="585"/>
      <c r="D164" s="585"/>
      <c r="E164" s="585"/>
      <c r="F164" s="585"/>
      <c r="G164" s="585"/>
      <c r="H164" s="585"/>
      <c r="I164" s="585"/>
      <c r="J164" s="585"/>
      <c r="K164" s="585"/>
      <c r="L164" s="585"/>
      <c r="M164" s="585"/>
      <c r="N164" s="585"/>
      <c r="O164" s="585"/>
      <c r="P164" s="585"/>
      <c r="Q164" s="585"/>
      <c r="R164" s="585"/>
      <c r="S164" s="585"/>
      <c r="T164" s="585"/>
      <c r="U164" s="585"/>
      <c r="V164" s="585"/>
      <c r="W164" s="585"/>
      <c r="X164" s="585"/>
      <c r="Y164" s="585"/>
      <c r="Z164" s="585"/>
    </row>
    <row r="165" ht="12.75" customHeight="1">
      <c r="A165" s="585"/>
      <c r="B165" s="585"/>
      <c r="C165" s="585"/>
      <c r="D165" s="585"/>
      <c r="E165" s="585"/>
      <c r="F165" s="585"/>
      <c r="G165" s="585"/>
      <c r="H165" s="585"/>
      <c r="I165" s="585"/>
      <c r="J165" s="585"/>
      <c r="K165" s="585"/>
      <c r="L165" s="585"/>
      <c r="M165" s="585"/>
      <c r="N165" s="585"/>
      <c r="O165" s="585"/>
      <c r="P165" s="585"/>
      <c r="Q165" s="585"/>
      <c r="R165" s="585"/>
      <c r="S165" s="585"/>
      <c r="T165" s="585"/>
      <c r="U165" s="585"/>
      <c r="V165" s="585"/>
      <c r="W165" s="585"/>
      <c r="X165" s="585"/>
      <c r="Y165" s="585"/>
      <c r="Z165" s="585"/>
    </row>
    <row r="166" ht="12.75" customHeight="1">
      <c r="A166" s="585"/>
      <c r="B166" s="585"/>
      <c r="C166" s="585"/>
      <c r="D166" s="585"/>
      <c r="E166" s="585"/>
      <c r="F166" s="585"/>
      <c r="G166" s="585"/>
      <c r="H166" s="585"/>
      <c r="I166" s="585"/>
      <c r="J166" s="585"/>
      <c r="K166" s="585"/>
      <c r="L166" s="585"/>
      <c r="M166" s="585"/>
      <c r="N166" s="585"/>
      <c r="O166" s="585"/>
      <c r="P166" s="585"/>
      <c r="Q166" s="585"/>
      <c r="R166" s="585"/>
      <c r="S166" s="585"/>
      <c r="T166" s="585"/>
      <c r="U166" s="585"/>
      <c r="V166" s="585"/>
      <c r="W166" s="585"/>
      <c r="X166" s="585"/>
      <c r="Y166" s="585"/>
      <c r="Z166" s="585"/>
    </row>
    <row r="167" ht="12.75" customHeight="1">
      <c r="A167" s="585"/>
      <c r="B167" s="585"/>
      <c r="C167" s="585"/>
      <c r="D167" s="585"/>
      <c r="E167" s="585"/>
      <c r="F167" s="585"/>
      <c r="G167" s="585"/>
      <c r="H167" s="585"/>
      <c r="I167" s="585"/>
      <c r="J167" s="585"/>
      <c r="K167" s="585"/>
      <c r="L167" s="585"/>
      <c r="M167" s="585"/>
      <c r="N167" s="585"/>
      <c r="O167" s="585"/>
      <c r="P167" s="585"/>
      <c r="Q167" s="585"/>
      <c r="R167" s="585"/>
      <c r="S167" s="585"/>
      <c r="T167" s="585"/>
      <c r="U167" s="585"/>
      <c r="V167" s="585"/>
      <c r="W167" s="585"/>
      <c r="X167" s="585"/>
      <c r="Y167" s="585"/>
      <c r="Z167" s="585"/>
    </row>
    <row r="168" ht="12.75" customHeight="1">
      <c r="A168" s="585"/>
      <c r="B168" s="585"/>
      <c r="C168" s="585"/>
      <c r="D168" s="585"/>
      <c r="E168" s="585"/>
      <c r="F168" s="585"/>
      <c r="G168" s="585"/>
      <c r="H168" s="585"/>
      <c r="I168" s="585"/>
      <c r="J168" s="585"/>
      <c r="K168" s="585"/>
      <c r="L168" s="585"/>
      <c r="M168" s="585"/>
      <c r="N168" s="585"/>
      <c r="O168" s="585"/>
      <c r="P168" s="585"/>
      <c r="Q168" s="585"/>
      <c r="R168" s="585"/>
      <c r="S168" s="585"/>
      <c r="T168" s="585"/>
      <c r="U168" s="585"/>
      <c r="V168" s="585"/>
      <c r="W168" s="585"/>
      <c r="X168" s="585"/>
      <c r="Y168" s="585"/>
      <c r="Z168" s="585"/>
    </row>
    <row r="169" ht="12.75" customHeight="1">
      <c r="A169" s="585"/>
      <c r="B169" s="585"/>
      <c r="C169" s="585"/>
      <c r="D169" s="585"/>
      <c r="E169" s="585"/>
      <c r="F169" s="585"/>
      <c r="G169" s="585"/>
      <c r="H169" s="585"/>
      <c r="I169" s="585"/>
      <c r="J169" s="585"/>
      <c r="K169" s="585"/>
      <c r="L169" s="585"/>
      <c r="M169" s="585"/>
      <c r="N169" s="585"/>
      <c r="O169" s="585"/>
      <c r="P169" s="585"/>
      <c r="Q169" s="585"/>
      <c r="R169" s="585"/>
      <c r="S169" s="585"/>
      <c r="T169" s="585"/>
      <c r="U169" s="585"/>
      <c r="V169" s="585"/>
      <c r="W169" s="585"/>
      <c r="X169" s="585"/>
      <c r="Y169" s="585"/>
      <c r="Z169" s="585"/>
    </row>
    <row r="170" ht="12.75" customHeight="1">
      <c r="A170" s="585"/>
      <c r="B170" s="585"/>
      <c r="C170" s="585"/>
      <c r="D170" s="585"/>
      <c r="E170" s="585"/>
      <c r="F170" s="585"/>
      <c r="G170" s="585"/>
      <c r="H170" s="585"/>
      <c r="I170" s="585"/>
      <c r="J170" s="585"/>
      <c r="K170" s="585"/>
      <c r="L170" s="585"/>
      <c r="M170" s="585"/>
      <c r="N170" s="585"/>
      <c r="O170" s="585"/>
      <c r="P170" s="585"/>
      <c r="Q170" s="585"/>
      <c r="R170" s="585"/>
      <c r="S170" s="585"/>
      <c r="T170" s="585"/>
      <c r="U170" s="585"/>
      <c r="V170" s="585"/>
      <c r="W170" s="585"/>
      <c r="X170" s="585"/>
      <c r="Y170" s="585"/>
      <c r="Z170" s="585"/>
    </row>
    <row r="171" ht="12.75" customHeight="1">
      <c r="A171" s="585"/>
      <c r="B171" s="585"/>
      <c r="C171" s="585"/>
      <c r="D171" s="585"/>
      <c r="E171" s="585"/>
      <c r="F171" s="585"/>
      <c r="G171" s="585"/>
      <c r="H171" s="585"/>
      <c r="I171" s="585"/>
      <c r="J171" s="585"/>
      <c r="K171" s="585"/>
      <c r="L171" s="585"/>
      <c r="M171" s="585"/>
      <c r="N171" s="585"/>
      <c r="O171" s="585"/>
      <c r="P171" s="585"/>
      <c r="Q171" s="585"/>
      <c r="R171" s="585"/>
      <c r="S171" s="585"/>
      <c r="T171" s="585"/>
      <c r="U171" s="585"/>
      <c r="V171" s="585"/>
      <c r="W171" s="585"/>
      <c r="X171" s="585"/>
      <c r="Y171" s="585"/>
      <c r="Z171" s="585"/>
    </row>
    <row r="172" ht="12.75" customHeight="1">
      <c r="A172" s="585"/>
      <c r="B172" s="585"/>
      <c r="C172" s="585"/>
      <c r="D172" s="585"/>
      <c r="E172" s="585"/>
      <c r="F172" s="585"/>
      <c r="G172" s="585"/>
      <c r="H172" s="585"/>
      <c r="I172" s="585"/>
      <c r="J172" s="585"/>
      <c r="K172" s="585"/>
      <c r="L172" s="585"/>
      <c r="M172" s="585"/>
      <c r="N172" s="585"/>
      <c r="O172" s="585"/>
      <c r="P172" s="585"/>
      <c r="Q172" s="585"/>
      <c r="R172" s="585"/>
      <c r="S172" s="585"/>
      <c r="T172" s="585"/>
      <c r="U172" s="585"/>
      <c r="V172" s="585"/>
      <c r="W172" s="585"/>
      <c r="X172" s="585"/>
      <c r="Y172" s="585"/>
      <c r="Z172" s="585"/>
    </row>
    <row r="173" ht="12.75" customHeight="1">
      <c r="A173" s="585"/>
      <c r="B173" s="585"/>
      <c r="C173" s="585"/>
      <c r="D173" s="585"/>
      <c r="E173" s="585"/>
      <c r="F173" s="585"/>
      <c r="G173" s="585"/>
      <c r="H173" s="585"/>
      <c r="I173" s="585"/>
      <c r="J173" s="585"/>
      <c r="K173" s="585"/>
      <c r="L173" s="585"/>
      <c r="M173" s="585"/>
      <c r="N173" s="585"/>
      <c r="O173" s="585"/>
      <c r="P173" s="585"/>
      <c r="Q173" s="585"/>
      <c r="R173" s="585"/>
      <c r="S173" s="585"/>
      <c r="T173" s="585"/>
      <c r="U173" s="585"/>
      <c r="V173" s="585"/>
      <c r="W173" s="585"/>
      <c r="X173" s="585"/>
      <c r="Y173" s="585"/>
      <c r="Z173" s="585"/>
    </row>
    <row r="174" ht="12.75" customHeight="1">
      <c r="A174" s="585"/>
      <c r="B174" s="585"/>
      <c r="C174" s="585"/>
      <c r="D174" s="585"/>
      <c r="E174" s="585"/>
      <c r="F174" s="585"/>
      <c r="G174" s="585"/>
      <c r="H174" s="585"/>
      <c r="I174" s="585"/>
      <c r="J174" s="585"/>
      <c r="K174" s="585"/>
      <c r="L174" s="585"/>
      <c r="M174" s="585"/>
      <c r="N174" s="585"/>
      <c r="O174" s="585"/>
      <c r="P174" s="585"/>
      <c r="Q174" s="585"/>
      <c r="R174" s="585"/>
      <c r="S174" s="585"/>
      <c r="T174" s="585"/>
      <c r="U174" s="585"/>
      <c r="V174" s="585"/>
      <c r="W174" s="585"/>
      <c r="X174" s="585"/>
      <c r="Y174" s="585"/>
      <c r="Z174" s="585"/>
    </row>
    <row r="175" ht="12.75" customHeight="1">
      <c r="A175" s="585"/>
      <c r="B175" s="585"/>
      <c r="C175" s="585"/>
      <c r="D175" s="585"/>
      <c r="E175" s="585"/>
      <c r="F175" s="585"/>
      <c r="G175" s="585"/>
      <c r="H175" s="585"/>
      <c r="I175" s="585"/>
      <c r="J175" s="585"/>
      <c r="K175" s="585"/>
      <c r="L175" s="585"/>
      <c r="M175" s="585"/>
      <c r="N175" s="585"/>
      <c r="O175" s="585"/>
      <c r="P175" s="585"/>
      <c r="Q175" s="585"/>
      <c r="R175" s="585"/>
      <c r="S175" s="585"/>
      <c r="T175" s="585"/>
      <c r="U175" s="585"/>
      <c r="V175" s="585"/>
      <c r="W175" s="585"/>
      <c r="X175" s="585"/>
      <c r="Y175" s="585"/>
      <c r="Z175" s="585"/>
    </row>
    <row r="176" ht="12.75" customHeight="1">
      <c r="A176" s="585"/>
      <c r="B176" s="585"/>
      <c r="C176" s="585"/>
      <c r="D176" s="585"/>
      <c r="E176" s="585"/>
      <c r="F176" s="585"/>
      <c r="G176" s="585"/>
      <c r="H176" s="585"/>
      <c r="I176" s="585"/>
      <c r="J176" s="585"/>
      <c r="K176" s="585"/>
      <c r="L176" s="585"/>
      <c r="M176" s="585"/>
      <c r="N176" s="585"/>
      <c r="O176" s="585"/>
      <c r="P176" s="585"/>
      <c r="Q176" s="585"/>
      <c r="R176" s="585"/>
      <c r="S176" s="585"/>
      <c r="T176" s="585"/>
      <c r="U176" s="585"/>
      <c r="V176" s="585"/>
      <c r="W176" s="585"/>
      <c r="X176" s="585"/>
      <c r="Y176" s="585"/>
      <c r="Z176" s="585"/>
    </row>
    <row r="177" ht="12.75" customHeight="1">
      <c r="A177" s="585"/>
      <c r="B177" s="585"/>
      <c r="C177" s="585"/>
      <c r="D177" s="585"/>
      <c r="E177" s="585"/>
      <c r="F177" s="585"/>
      <c r="G177" s="585"/>
      <c r="H177" s="585"/>
      <c r="I177" s="585"/>
      <c r="J177" s="585"/>
      <c r="K177" s="585"/>
      <c r="L177" s="585"/>
      <c r="M177" s="585"/>
      <c r="N177" s="585"/>
      <c r="O177" s="585"/>
      <c r="P177" s="585"/>
      <c r="Q177" s="585"/>
      <c r="R177" s="585"/>
      <c r="S177" s="585"/>
      <c r="T177" s="585"/>
      <c r="U177" s="585"/>
      <c r="V177" s="585"/>
      <c r="W177" s="585"/>
      <c r="X177" s="585"/>
      <c r="Y177" s="585"/>
      <c r="Z177" s="585"/>
    </row>
    <row r="178" ht="12.75" customHeight="1">
      <c r="A178" s="585"/>
      <c r="B178" s="585"/>
      <c r="C178" s="585"/>
      <c r="D178" s="585"/>
      <c r="E178" s="585"/>
      <c r="F178" s="585"/>
      <c r="G178" s="585"/>
      <c r="H178" s="585"/>
      <c r="I178" s="585"/>
      <c r="J178" s="585"/>
      <c r="K178" s="585"/>
      <c r="L178" s="585"/>
      <c r="M178" s="585"/>
      <c r="N178" s="585"/>
      <c r="O178" s="585"/>
      <c r="P178" s="585"/>
      <c r="Q178" s="585"/>
      <c r="R178" s="585"/>
      <c r="S178" s="585"/>
      <c r="T178" s="585"/>
      <c r="U178" s="585"/>
      <c r="V178" s="585"/>
      <c r="W178" s="585"/>
      <c r="X178" s="585"/>
      <c r="Y178" s="585"/>
      <c r="Z178" s="585"/>
    </row>
    <row r="179" ht="12.75" customHeight="1">
      <c r="A179" s="585"/>
      <c r="B179" s="585"/>
      <c r="C179" s="585"/>
      <c r="D179" s="585"/>
      <c r="E179" s="585"/>
      <c r="F179" s="585"/>
      <c r="G179" s="585"/>
      <c r="H179" s="585"/>
      <c r="I179" s="585"/>
      <c r="J179" s="585"/>
      <c r="K179" s="585"/>
      <c r="L179" s="585"/>
      <c r="M179" s="585"/>
      <c r="N179" s="585"/>
      <c r="O179" s="585"/>
      <c r="P179" s="585"/>
      <c r="Q179" s="585"/>
      <c r="R179" s="585"/>
      <c r="S179" s="585"/>
      <c r="T179" s="585"/>
      <c r="U179" s="585"/>
      <c r="V179" s="585"/>
      <c r="W179" s="585"/>
      <c r="X179" s="585"/>
      <c r="Y179" s="585"/>
      <c r="Z179" s="585"/>
    </row>
    <row r="180" ht="12.75" customHeight="1">
      <c r="A180" s="585"/>
      <c r="B180" s="585"/>
      <c r="C180" s="585"/>
      <c r="D180" s="585"/>
      <c r="E180" s="585"/>
      <c r="F180" s="585"/>
      <c r="G180" s="585"/>
      <c r="H180" s="585"/>
      <c r="I180" s="585"/>
      <c r="J180" s="585"/>
      <c r="K180" s="585"/>
      <c r="L180" s="585"/>
      <c r="M180" s="585"/>
      <c r="N180" s="585"/>
      <c r="O180" s="585"/>
      <c r="P180" s="585"/>
      <c r="Q180" s="585"/>
      <c r="R180" s="585"/>
      <c r="S180" s="585"/>
      <c r="T180" s="585"/>
      <c r="U180" s="585"/>
      <c r="V180" s="585"/>
      <c r="W180" s="585"/>
      <c r="X180" s="585"/>
      <c r="Y180" s="585"/>
      <c r="Z180" s="585"/>
    </row>
    <row r="181" ht="12.75" customHeight="1">
      <c r="A181" s="585"/>
      <c r="B181" s="585"/>
      <c r="C181" s="585"/>
      <c r="D181" s="585"/>
      <c r="E181" s="585"/>
      <c r="F181" s="585"/>
      <c r="G181" s="585"/>
      <c r="H181" s="585"/>
      <c r="I181" s="585"/>
      <c r="J181" s="585"/>
      <c r="K181" s="585"/>
      <c r="L181" s="585"/>
      <c r="M181" s="585"/>
      <c r="N181" s="585"/>
      <c r="O181" s="585"/>
      <c r="P181" s="585"/>
      <c r="Q181" s="585"/>
      <c r="R181" s="585"/>
      <c r="S181" s="585"/>
      <c r="T181" s="585"/>
      <c r="U181" s="585"/>
      <c r="V181" s="585"/>
      <c r="W181" s="585"/>
      <c r="X181" s="585"/>
      <c r="Y181" s="585"/>
      <c r="Z181" s="585"/>
    </row>
    <row r="182" ht="12.75" customHeight="1">
      <c r="A182" s="585"/>
      <c r="B182" s="585"/>
      <c r="C182" s="585"/>
      <c r="D182" s="585"/>
      <c r="E182" s="585"/>
      <c r="F182" s="585"/>
      <c r="G182" s="585"/>
      <c r="H182" s="585"/>
      <c r="I182" s="585"/>
      <c r="J182" s="585"/>
      <c r="K182" s="585"/>
      <c r="L182" s="585"/>
      <c r="M182" s="585"/>
      <c r="N182" s="585"/>
      <c r="O182" s="585"/>
      <c r="P182" s="585"/>
      <c r="Q182" s="585"/>
      <c r="R182" s="585"/>
      <c r="S182" s="585"/>
      <c r="T182" s="585"/>
      <c r="U182" s="585"/>
      <c r="V182" s="585"/>
      <c r="W182" s="585"/>
      <c r="X182" s="585"/>
      <c r="Y182" s="585"/>
      <c r="Z182" s="585"/>
    </row>
    <row r="183" ht="12.75" customHeight="1">
      <c r="A183" s="585"/>
      <c r="B183" s="585"/>
      <c r="C183" s="585"/>
      <c r="D183" s="585"/>
      <c r="E183" s="585"/>
      <c r="F183" s="585"/>
      <c r="G183" s="585"/>
      <c r="H183" s="585"/>
      <c r="I183" s="585"/>
      <c r="J183" s="585"/>
      <c r="K183" s="585"/>
      <c r="L183" s="585"/>
      <c r="M183" s="585"/>
      <c r="N183" s="585"/>
      <c r="O183" s="585"/>
      <c r="P183" s="585"/>
      <c r="Q183" s="585"/>
      <c r="R183" s="585"/>
      <c r="S183" s="585"/>
      <c r="T183" s="585"/>
      <c r="U183" s="585"/>
      <c r="V183" s="585"/>
      <c r="W183" s="585"/>
      <c r="X183" s="585"/>
      <c r="Y183" s="585"/>
      <c r="Z183" s="585"/>
    </row>
    <row r="184" ht="12.75" customHeight="1">
      <c r="A184" s="585"/>
      <c r="B184" s="585"/>
      <c r="C184" s="585"/>
      <c r="D184" s="585"/>
      <c r="E184" s="585"/>
      <c r="F184" s="585"/>
      <c r="G184" s="585"/>
      <c r="H184" s="585"/>
      <c r="I184" s="585"/>
      <c r="J184" s="585"/>
      <c r="K184" s="585"/>
      <c r="L184" s="585"/>
      <c r="M184" s="585"/>
      <c r="N184" s="585"/>
      <c r="O184" s="585"/>
      <c r="P184" s="585"/>
      <c r="Q184" s="585"/>
      <c r="R184" s="585"/>
      <c r="S184" s="585"/>
      <c r="T184" s="585"/>
      <c r="U184" s="585"/>
      <c r="V184" s="585"/>
      <c r="W184" s="585"/>
      <c r="X184" s="585"/>
      <c r="Y184" s="585"/>
      <c r="Z184" s="585"/>
    </row>
    <row r="185" ht="12.75" customHeight="1">
      <c r="A185" s="585"/>
      <c r="B185" s="585"/>
      <c r="C185" s="585"/>
      <c r="D185" s="585"/>
      <c r="E185" s="585"/>
      <c r="F185" s="585"/>
      <c r="G185" s="585"/>
      <c r="H185" s="585"/>
      <c r="I185" s="585"/>
      <c r="J185" s="585"/>
      <c r="K185" s="585"/>
      <c r="L185" s="585"/>
      <c r="M185" s="585"/>
      <c r="N185" s="585"/>
      <c r="O185" s="585"/>
      <c r="P185" s="585"/>
      <c r="Q185" s="585"/>
      <c r="R185" s="585"/>
      <c r="S185" s="585"/>
      <c r="T185" s="585"/>
      <c r="U185" s="585"/>
      <c r="V185" s="585"/>
      <c r="W185" s="585"/>
      <c r="X185" s="585"/>
      <c r="Y185" s="585"/>
      <c r="Z185" s="585"/>
    </row>
    <row r="186" ht="12.75" customHeight="1">
      <c r="A186" s="585"/>
      <c r="B186" s="585"/>
      <c r="C186" s="585"/>
      <c r="D186" s="585"/>
      <c r="E186" s="585"/>
      <c r="F186" s="585"/>
      <c r="G186" s="585"/>
      <c r="H186" s="585"/>
      <c r="I186" s="585"/>
      <c r="J186" s="585"/>
      <c r="K186" s="585"/>
      <c r="L186" s="585"/>
      <c r="M186" s="585"/>
      <c r="N186" s="585"/>
      <c r="O186" s="585"/>
      <c r="P186" s="585"/>
      <c r="Q186" s="585"/>
      <c r="R186" s="585"/>
      <c r="S186" s="585"/>
      <c r="T186" s="585"/>
      <c r="U186" s="585"/>
      <c r="V186" s="585"/>
      <c r="W186" s="585"/>
      <c r="X186" s="585"/>
      <c r="Y186" s="585"/>
      <c r="Z186" s="585"/>
    </row>
    <row r="187" ht="12.75" customHeight="1">
      <c r="A187" s="585"/>
      <c r="B187" s="585"/>
      <c r="C187" s="585"/>
      <c r="D187" s="585"/>
      <c r="E187" s="585"/>
      <c r="F187" s="585"/>
      <c r="G187" s="585"/>
      <c r="H187" s="585"/>
      <c r="I187" s="585"/>
      <c r="J187" s="585"/>
      <c r="K187" s="585"/>
      <c r="L187" s="585"/>
      <c r="M187" s="585"/>
      <c r="N187" s="585"/>
      <c r="O187" s="585"/>
      <c r="P187" s="585"/>
      <c r="Q187" s="585"/>
      <c r="R187" s="585"/>
      <c r="S187" s="585"/>
      <c r="T187" s="585"/>
      <c r="U187" s="585"/>
      <c r="V187" s="585"/>
      <c r="W187" s="585"/>
      <c r="X187" s="585"/>
      <c r="Y187" s="585"/>
      <c r="Z187" s="585"/>
    </row>
    <row r="188" ht="12.75" customHeight="1">
      <c r="A188" s="585"/>
      <c r="B188" s="585"/>
      <c r="C188" s="585"/>
      <c r="D188" s="585"/>
      <c r="E188" s="585"/>
      <c r="F188" s="585"/>
      <c r="G188" s="585"/>
      <c r="H188" s="585"/>
      <c r="I188" s="585"/>
      <c r="J188" s="585"/>
      <c r="K188" s="585"/>
      <c r="L188" s="585"/>
      <c r="M188" s="585"/>
      <c r="N188" s="585"/>
      <c r="O188" s="585"/>
      <c r="P188" s="585"/>
      <c r="Q188" s="585"/>
      <c r="R188" s="585"/>
      <c r="S188" s="585"/>
      <c r="T188" s="585"/>
      <c r="U188" s="585"/>
      <c r="V188" s="585"/>
      <c r="W188" s="585"/>
      <c r="X188" s="585"/>
      <c r="Y188" s="585"/>
      <c r="Z188" s="585"/>
    </row>
    <row r="189" ht="12.75" customHeight="1">
      <c r="A189" s="585"/>
      <c r="B189" s="585"/>
      <c r="C189" s="585"/>
      <c r="D189" s="585"/>
      <c r="E189" s="585"/>
      <c r="F189" s="585"/>
      <c r="G189" s="585"/>
      <c r="H189" s="585"/>
      <c r="I189" s="585"/>
      <c r="J189" s="585"/>
      <c r="K189" s="585"/>
      <c r="L189" s="585"/>
      <c r="M189" s="585"/>
      <c r="N189" s="585"/>
      <c r="O189" s="585"/>
      <c r="P189" s="585"/>
      <c r="Q189" s="585"/>
      <c r="R189" s="585"/>
      <c r="S189" s="585"/>
      <c r="T189" s="585"/>
      <c r="U189" s="585"/>
      <c r="V189" s="585"/>
      <c r="W189" s="585"/>
      <c r="X189" s="585"/>
      <c r="Y189" s="585"/>
      <c r="Z189" s="585"/>
    </row>
    <row r="190" ht="12.75" customHeight="1">
      <c r="A190" s="585"/>
      <c r="B190" s="585"/>
      <c r="C190" s="585"/>
      <c r="D190" s="585"/>
      <c r="E190" s="585"/>
      <c r="F190" s="585"/>
      <c r="G190" s="585"/>
      <c r="H190" s="585"/>
      <c r="I190" s="585"/>
      <c r="J190" s="585"/>
      <c r="K190" s="585"/>
      <c r="L190" s="585"/>
      <c r="M190" s="585"/>
      <c r="N190" s="585"/>
      <c r="O190" s="585"/>
      <c r="P190" s="585"/>
      <c r="Q190" s="585"/>
      <c r="R190" s="585"/>
      <c r="S190" s="585"/>
      <c r="T190" s="585"/>
      <c r="U190" s="585"/>
      <c r="V190" s="585"/>
      <c r="W190" s="585"/>
      <c r="X190" s="585"/>
      <c r="Y190" s="585"/>
      <c r="Z190" s="585"/>
    </row>
    <row r="191" ht="12.75" customHeight="1">
      <c r="A191" s="585"/>
      <c r="B191" s="585"/>
      <c r="C191" s="585"/>
      <c r="D191" s="585"/>
      <c r="E191" s="585"/>
      <c r="F191" s="585"/>
      <c r="G191" s="585"/>
      <c r="H191" s="585"/>
      <c r="I191" s="585"/>
      <c r="J191" s="585"/>
      <c r="K191" s="585"/>
      <c r="L191" s="585"/>
      <c r="M191" s="585"/>
      <c r="N191" s="585"/>
      <c r="O191" s="585"/>
      <c r="P191" s="585"/>
      <c r="Q191" s="585"/>
      <c r="R191" s="585"/>
      <c r="S191" s="585"/>
      <c r="T191" s="585"/>
      <c r="U191" s="585"/>
      <c r="V191" s="585"/>
      <c r="W191" s="585"/>
      <c r="X191" s="585"/>
      <c r="Y191" s="585"/>
      <c r="Z191" s="585"/>
    </row>
    <row r="192" ht="12.75" customHeight="1">
      <c r="A192" s="585"/>
      <c r="B192" s="585"/>
      <c r="C192" s="585"/>
      <c r="D192" s="585"/>
      <c r="E192" s="585"/>
      <c r="F192" s="585"/>
      <c r="G192" s="585"/>
      <c r="H192" s="585"/>
      <c r="I192" s="585"/>
      <c r="J192" s="585"/>
      <c r="K192" s="585"/>
      <c r="L192" s="585"/>
      <c r="M192" s="585"/>
      <c r="N192" s="585"/>
      <c r="O192" s="585"/>
      <c r="P192" s="585"/>
      <c r="Q192" s="585"/>
      <c r="R192" s="585"/>
      <c r="S192" s="585"/>
      <c r="T192" s="585"/>
      <c r="U192" s="585"/>
      <c r="V192" s="585"/>
      <c r="W192" s="585"/>
      <c r="X192" s="585"/>
      <c r="Y192" s="585"/>
      <c r="Z192" s="585"/>
    </row>
    <row r="193" ht="12.75" customHeight="1">
      <c r="A193" s="585"/>
      <c r="B193" s="585"/>
      <c r="C193" s="585"/>
      <c r="D193" s="585"/>
      <c r="E193" s="585"/>
      <c r="F193" s="585"/>
      <c r="G193" s="585"/>
      <c r="H193" s="585"/>
      <c r="I193" s="585"/>
      <c r="J193" s="585"/>
      <c r="K193" s="585"/>
      <c r="L193" s="585"/>
      <c r="M193" s="585"/>
      <c r="N193" s="585"/>
      <c r="O193" s="585"/>
      <c r="P193" s="585"/>
      <c r="Q193" s="585"/>
      <c r="R193" s="585"/>
      <c r="S193" s="585"/>
      <c r="T193" s="585"/>
      <c r="U193" s="585"/>
      <c r="V193" s="585"/>
      <c r="W193" s="585"/>
      <c r="X193" s="585"/>
      <c r="Y193" s="585"/>
      <c r="Z193" s="585"/>
    </row>
    <row r="194" ht="12.75" customHeight="1">
      <c r="A194" s="585"/>
      <c r="B194" s="585"/>
      <c r="C194" s="585"/>
      <c r="D194" s="585"/>
      <c r="E194" s="585"/>
      <c r="F194" s="585"/>
      <c r="G194" s="585"/>
      <c r="H194" s="585"/>
      <c r="I194" s="585"/>
      <c r="J194" s="585"/>
      <c r="K194" s="585"/>
      <c r="L194" s="585"/>
      <c r="M194" s="585"/>
      <c r="N194" s="585"/>
      <c r="O194" s="585"/>
      <c r="P194" s="585"/>
      <c r="Q194" s="585"/>
      <c r="R194" s="585"/>
      <c r="S194" s="585"/>
      <c r="T194" s="585"/>
      <c r="U194" s="585"/>
      <c r="V194" s="585"/>
      <c r="W194" s="585"/>
      <c r="X194" s="585"/>
      <c r="Y194" s="585"/>
      <c r="Z194" s="585"/>
    </row>
    <row r="195" ht="12.75" customHeight="1">
      <c r="A195" s="585"/>
      <c r="B195" s="585"/>
      <c r="C195" s="585"/>
      <c r="D195" s="585"/>
      <c r="E195" s="585"/>
      <c r="F195" s="585"/>
      <c r="G195" s="585"/>
      <c r="H195" s="585"/>
      <c r="I195" s="585"/>
      <c r="J195" s="585"/>
      <c r="K195" s="585"/>
      <c r="L195" s="585"/>
      <c r="M195" s="585"/>
      <c r="N195" s="585"/>
      <c r="O195" s="585"/>
      <c r="P195" s="585"/>
      <c r="Q195" s="585"/>
      <c r="R195" s="585"/>
      <c r="S195" s="585"/>
      <c r="T195" s="585"/>
      <c r="U195" s="585"/>
      <c r="V195" s="585"/>
      <c r="W195" s="585"/>
      <c r="X195" s="585"/>
      <c r="Y195" s="585"/>
      <c r="Z195" s="585"/>
    </row>
    <row r="196" ht="12.75" customHeight="1">
      <c r="A196" s="585"/>
      <c r="B196" s="585"/>
      <c r="C196" s="585"/>
      <c r="D196" s="585"/>
      <c r="E196" s="585"/>
      <c r="F196" s="585"/>
      <c r="G196" s="585"/>
      <c r="H196" s="585"/>
      <c r="I196" s="585"/>
      <c r="J196" s="585"/>
      <c r="K196" s="585"/>
      <c r="L196" s="585"/>
      <c r="M196" s="585"/>
      <c r="N196" s="585"/>
      <c r="O196" s="585"/>
      <c r="P196" s="585"/>
      <c r="Q196" s="585"/>
      <c r="R196" s="585"/>
      <c r="S196" s="585"/>
      <c r="T196" s="585"/>
      <c r="U196" s="585"/>
      <c r="V196" s="585"/>
      <c r="W196" s="585"/>
      <c r="X196" s="585"/>
      <c r="Y196" s="585"/>
      <c r="Z196" s="585"/>
    </row>
    <row r="197" ht="12.75" customHeight="1">
      <c r="A197" s="585"/>
      <c r="B197" s="585"/>
      <c r="C197" s="585"/>
      <c r="D197" s="585"/>
      <c r="E197" s="585"/>
      <c r="F197" s="585"/>
      <c r="G197" s="585"/>
      <c r="H197" s="585"/>
      <c r="I197" s="585"/>
      <c r="J197" s="585"/>
      <c r="K197" s="585"/>
      <c r="L197" s="585"/>
      <c r="M197" s="585"/>
      <c r="N197" s="585"/>
      <c r="O197" s="585"/>
      <c r="P197" s="585"/>
      <c r="Q197" s="585"/>
      <c r="R197" s="585"/>
      <c r="S197" s="585"/>
      <c r="T197" s="585"/>
      <c r="U197" s="585"/>
      <c r="V197" s="585"/>
      <c r="W197" s="585"/>
      <c r="X197" s="585"/>
      <c r="Y197" s="585"/>
      <c r="Z197" s="585"/>
    </row>
    <row r="198" ht="12.75" customHeight="1">
      <c r="A198" s="585"/>
      <c r="B198" s="585"/>
      <c r="C198" s="585"/>
      <c r="D198" s="585"/>
      <c r="E198" s="585"/>
      <c r="F198" s="585"/>
      <c r="G198" s="585"/>
      <c r="H198" s="585"/>
      <c r="I198" s="585"/>
      <c r="J198" s="585"/>
      <c r="K198" s="585"/>
      <c r="L198" s="585"/>
      <c r="M198" s="585"/>
      <c r="N198" s="585"/>
      <c r="O198" s="585"/>
      <c r="P198" s="585"/>
      <c r="Q198" s="585"/>
      <c r="R198" s="585"/>
      <c r="S198" s="585"/>
      <c r="T198" s="585"/>
      <c r="U198" s="585"/>
      <c r="V198" s="585"/>
      <c r="W198" s="585"/>
      <c r="X198" s="585"/>
      <c r="Y198" s="585"/>
      <c r="Z198" s="585"/>
    </row>
    <row r="199" ht="12.75" customHeight="1">
      <c r="A199" s="585"/>
      <c r="B199" s="585"/>
      <c r="C199" s="585"/>
      <c r="D199" s="585"/>
      <c r="E199" s="585"/>
      <c r="F199" s="585"/>
      <c r="G199" s="585"/>
      <c r="H199" s="585"/>
      <c r="I199" s="585"/>
      <c r="J199" s="585"/>
      <c r="K199" s="585"/>
      <c r="L199" s="585"/>
      <c r="M199" s="585"/>
      <c r="N199" s="585"/>
      <c r="O199" s="585"/>
      <c r="P199" s="585"/>
      <c r="Q199" s="585"/>
      <c r="R199" s="585"/>
      <c r="S199" s="585"/>
      <c r="T199" s="585"/>
      <c r="U199" s="585"/>
      <c r="V199" s="585"/>
      <c r="W199" s="585"/>
      <c r="X199" s="585"/>
      <c r="Y199" s="585"/>
      <c r="Z199" s="585"/>
    </row>
    <row r="200" ht="12.75" customHeight="1">
      <c r="A200" s="585"/>
      <c r="B200" s="585"/>
      <c r="C200" s="585"/>
      <c r="D200" s="585"/>
      <c r="E200" s="585"/>
      <c r="F200" s="585"/>
      <c r="G200" s="585"/>
      <c r="H200" s="585"/>
      <c r="I200" s="585"/>
      <c r="J200" s="585"/>
      <c r="K200" s="585"/>
      <c r="L200" s="585"/>
      <c r="M200" s="585"/>
      <c r="N200" s="585"/>
      <c r="O200" s="585"/>
      <c r="P200" s="585"/>
      <c r="Q200" s="585"/>
      <c r="R200" s="585"/>
      <c r="S200" s="585"/>
      <c r="T200" s="585"/>
      <c r="U200" s="585"/>
      <c r="V200" s="585"/>
      <c r="W200" s="585"/>
      <c r="X200" s="585"/>
      <c r="Y200" s="585"/>
      <c r="Z200" s="585"/>
    </row>
    <row r="201" ht="12.75" customHeight="1">
      <c r="A201" s="585"/>
      <c r="B201" s="585"/>
      <c r="C201" s="585"/>
      <c r="D201" s="585"/>
      <c r="E201" s="585"/>
      <c r="F201" s="585"/>
      <c r="G201" s="585"/>
      <c r="H201" s="585"/>
      <c r="I201" s="585"/>
      <c r="J201" s="585"/>
      <c r="K201" s="585"/>
      <c r="L201" s="585"/>
      <c r="M201" s="585"/>
      <c r="N201" s="585"/>
      <c r="O201" s="585"/>
      <c r="P201" s="585"/>
      <c r="Q201" s="585"/>
      <c r="R201" s="585"/>
      <c r="S201" s="585"/>
      <c r="T201" s="585"/>
      <c r="U201" s="585"/>
      <c r="V201" s="585"/>
      <c r="W201" s="585"/>
      <c r="X201" s="585"/>
      <c r="Y201" s="585"/>
      <c r="Z201" s="585"/>
    </row>
    <row r="202" ht="12.75" customHeight="1">
      <c r="A202" s="585"/>
      <c r="B202" s="585"/>
      <c r="C202" s="585"/>
      <c r="D202" s="585"/>
      <c r="E202" s="585"/>
      <c r="F202" s="585"/>
      <c r="G202" s="585"/>
      <c r="H202" s="585"/>
      <c r="I202" s="585"/>
      <c r="J202" s="585"/>
      <c r="K202" s="585"/>
      <c r="L202" s="585"/>
      <c r="M202" s="585"/>
      <c r="N202" s="585"/>
      <c r="O202" s="585"/>
      <c r="P202" s="585"/>
      <c r="Q202" s="585"/>
      <c r="R202" s="585"/>
      <c r="S202" s="585"/>
      <c r="T202" s="585"/>
      <c r="U202" s="585"/>
      <c r="V202" s="585"/>
      <c r="W202" s="585"/>
      <c r="X202" s="585"/>
      <c r="Y202" s="585"/>
      <c r="Z202" s="585"/>
    </row>
    <row r="203" ht="12.75" customHeight="1">
      <c r="A203" s="585"/>
      <c r="B203" s="585"/>
      <c r="C203" s="585"/>
      <c r="D203" s="585"/>
      <c r="E203" s="585"/>
      <c r="F203" s="585"/>
      <c r="G203" s="585"/>
      <c r="H203" s="585"/>
      <c r="I203" s="585"/>
      <c r="J203" s="585"/>
      <c r="K203" s="585"/>
      <c r="L203" s="585"/>
      <c r="M203" s="585"/>
      <c r="N203" s="585"/>
      <c r="O203" s="585"/>
      <c r="P203" s="585"/>
      <c r="Q203" s="585"/>
      <c r="R203" s="585"/>
      <c r="S203" s="585"/>
      <c r="T203" s="585"/>
      <c r="U203" s="585"/>
      <c r="V203" s="585"/>
      <c r="W203" s="585"/>
      <c r="X203" s="585"/>
      <c r="Y203" s="585"/>
      <c r="Z203" s="585"/>
    </row>
    <row r="204" ht="12.75" customHeight="1">
      <c r="A204" s="585"/>
      <c r="B204" s="585"/>
      <c r="C204" s="585"/>
      <c r="D204" s="585"/>
      <c r="E204" s="585"/>
      <c r="F204" s="585"/>
      <c r="G204" s="585"/>
      <c r="H204" s="585"/>
      <c r="I204" s="585"/>
      <c r="J204" s="585"/>
      <c r="K204" s="585"/>
      <c r="L204" s="585"/>
      <c r="M204" s="585"/>
      <c r="N204" s="585"/>
      <c r="O204" s="585"/>
      <c r="P204" s="585"/>
      <c r="Q204" s="585"/>
      <c r="R204" s="585"/>
      <c r="S204" s="585"/>
      <c r="T204" s="585"/>
      <c r="U204" s="585"/>
      <c r="V204" s="585"/>
      <c r="W204" s="585"/>
      <c r="X204" s="585"/>
      <c r="Y204" s="585"/>
      <c r="Z204" s="585"/>
    </row>
    <row r="205" ht="12.75" customHeight="1">
      <c r="A205" s="585"/>
      <c r="B205" s="585"/>
      <c r="C205" s="585"/>
      <c r="D205" s="585"/>
      <c r="E205" s="585"/>
      <c r="F205" s="585"/>
      <c r="G205" s="585"/>
      <c r="H205" s="585"/>
      <c r="I205" s="585"/>
      <c r="J205" s="585"/>
      <c r="K205" s="585"/>
      <c r="L205" s="585"/>
      <c r="M205" s="585"/>
      <c r="N205" s="585"/>
      <c r="O205" s="585"/>
      <c r="P205" s="585"/>
      <c r="Q205" s="585"/>
      <c r="R205" s="585"/>
      <c r="S205" s="585"/>
      <c r="T205" s="585"/>
      <c r="U205" s="585"/>
      <c r="V205" s="585"/>
      <c r="W205" s="585"/>
      <c r="X205" s="585"/>
      <c r="Y205" s="585"/>
      <c r="Z205" s="585"/>
    </row>
    <row r="206" ht="12.75" customHeight="1">
      <c r="A206" s="585"/>
      <c r="B206" s="585"/>
      <c r="C206" s="585"/>
      <c r="D206" s="585"/>
      <c r="E206" s="585"/>
      <c r="F206" s="585"/>
      <c r="G206" s="585"/>
      <c r="H206" s="585"/>
      <c r="I206" s="585"/>
      <c r="J206" s="585"/>
      <c r="K206" s="585"/>
      <c r="L206" s="585"/>
      <c r="M206" s="585"/>
      <c r="N206" s="585"/>
      <c r="O206" s="585"/>
      <c r="P206" s="585"/>
      <c r="Q206" s="585"/>
      <c r="R206" s="585"/>
      <c r="S206" s="585"/>
      <c r="T206" s="585"/>
      <c r="U206" s="585"/>
      <c r="V206" s="585"/>
      <c r="W206" s="585"/>
      <c r="X206" s="585"/>
      <c r="Y206" s="585"/>
      <c r="Z206" s="585"/>
    </row>
    <row r="207" ht="12.75" customHeight="1">
      <c r="A207" s="585"/>
      <c r="B207" s="585"/>
      <c r="C207" s="585"/>
      <c r="D207" s="585"/>
      <c r="E207" s="585"/>
      <c r="F207" s="585"/>
      <c r="G207" s="585"/>
      <c r="H207" s="585"/>
      <c r="I207" s="585"/>
      <c r="J207" s="585"/>
      <c r="K207" s="585"/>
      <c r="L207" s="585"/>
      <c r="M207" s="585"/>
      <c r="N207" s="585"/>
      <c r="O207" s="585"/>
      <c r="P207" s="585"/>
      <c r="Q207" s="585"/>
      <c r="R207" s="585"/>
      <c r="S207" s="585"/>
      <c r="T207" s="585"/>
      <c r="U207" s="585"/>
      <c r="V207" s="585"/>
      <c r="W207" s="585"/>
      <c r="X207" s="585"/>
      <c r="Y207" s="585"/>
      <c r="Z207" s="585"/>
    </row>
    <row r="208" ht="12.75" customHeight="1">
      <c r="A208" s="585"/>
      <c r="B208" s="585"/>
      <c r="C208" s="585"/>
      <c r="D208" s="585"/>
      <c r="E208" s="585"/>
      <c r="F208" s="585"/>
      <c r="G208" s="585"/>
      <c r="H208" s="585"/>
      <c r="I208" s="585"/>
      <c r="J208" s="585"/>
      <c r="K208" s="585"/>
      <c r="L208" s="585"/>
      <c r="M208" s="585"/>
      <c r="N208" s="585"/>
      <c r="O208" s="585"/>
      <c r="P208" s="585"/>
      <c r="Q208" s="585"/>
      <c r="R208" s="585"/>
      <c r="S208" s="585"/>
      <c r="T208" s="585"/>
      <c r="U208" s="585"/>
      <c r="V208" s="585"/>
      <c r="W208" s="585"/>
      <c r="X208" s="585"/>
      <c r="Y208" s="585"/>
      <c r="Z208" s="585"/>
    </row>
    <row r="209" ht="12.75" customHeight="1">
      <c r="A209" s="585"/>
      <c r="B209" s="585"/>
      <c r="C209" s="585"/>
      <c r="D209" s="585"/>
      <c r="E209" s="585"/>
      <c r="F209" s="585"/>
      <c r="G209" s="585"/>
      <c r="H209" s="585"/>
      <c r="I209" s="585"/>
      <c r="J209" s="585"/>
      <c r="K209" s="585"/>
      <c r="L209" s="585"/>
      <c r="M209" s="585"/>
      <c r="N209" s="585"/>
      <c r="O209" s="585"/>
      <c r="P209" s="585"/>
      <c r="Q209" s="585"/>
      <c r="R209" s="585"/>
      <c r="S209" s="585"/>
      <c r="T209" s="585"/>
      <c r="U209" s="585"/>
      <c r="V209" s="585"/>
      <c r="W209" s="585"/>
      <c r="X209" s="585"/>
      <c r="Y209" s="585"/>
      <c r="Z209" s="585"/>
    </row>
    <row r="210" ht="12.75" customHeight="1">
      <c r="A210" s="585"/>
      <c r="B210" s="585"/>
      <c r="C210" s="585"/>
      <c r="D210" s="585"/>
      <c r="E210" s="585"/>
      <c r="F210" s="585"/>
      <c r="G210" s="585"/>
      <c r="H210" s="585"/>
      <c r="I210" s="585"/>
      <c r="J210" s="585"/>
      <c r="K210" s="585"/>
      <c r="L210" s="585"/>
      <c r="M210" s="585"/>
      <c r="N210" s="585"/>
      <c r="O210" s="585"/>
      <c r="P210" s="585"/>
      <c r="Q210" s="585"/>
      <c r="R210" s="585"/>
      <c r="S210" s="585"/>
      <c r="T210" s="585"/>
      <c r="U210" s="585"/>
      <c r="V210" s="585"/>
      <c r="W210" s="585"/>
      <c r="X210" s="585"/>
      <c r="Y210" s="585"/>
      <c r="Z210" s="585"/>
    </row>
    <row r="211" ht="12.75" customHeight="1">
      <c r="A211" s="585"/>
      <c r="B211" s="585"/>
      <c r="C211" s="585"/>
      <c r="D211" s="585"/>
      <c r="E211" s="585"/>
      <c r="F211" s="585"/>
      <c r="G211" s="585"/>
      <c r="H211" s="585"/>
      <c r="I211" s="585"/>
      <c r="J211" s="585"/>
      <c r="K211" s="585"/>
      <c r="L211" s="585"/>
      <c r="M211" s="585"/>
      <c r="N211" s="585"/>
      <c r="O211" s="585"/>
      <c r="P211" s="585"/>
      <c r="Q211" s="585"/>
      <c r="R211" s="585"/>
      <c r="S211" s="585"/>
      <c r="T211" s="585"/>
      <c r="U211" s="585"/>
      <c r="V211" s="585"/>
      <c r="W211" s="585"/>
      <c r="X211" s="585"/>
      <c r="Y211" s="585"/>
      <c r="Z211" s="585"/>
    </row>
    <row r="212" ht="12.75" customHeight="1">
      <c r="A212" s="585"/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5"/>
      <c r="T212" s="585"/>
      <c r="U212" s="585"/>
      <c r="V212" s="585"/>
      <c r="W212" s="585"/>
      <c r="X212" s="585"/>
      <c r="Y212" s="585"/>
      <c r="Z212" s="585"/>
    </row>
    <row r="213" ht="12.75" customHeight="1">
      <c r="A213" s="585"/>
      <c r="B213" s="585"/>
      <c r="C213" s="585"/>
      <c r="D213" s="585"/>
      <c r="E213" s="585"/>
      <c r="F213" s="585"/>
      <c r="G213" s="585"/>
      <c r="H213" s="585"/>
      <c r="I213" s="585"/>
      <c r="J213" s="585"/>
      <c r="K213" s="585"/>
      <c r="L213" s="585"/>
      <c r="M213" s="585"/>
      <c r="N213" s="585"/>
      <c r="O213" s="585"/>
      <c r="P213" s="585"/>
      <c r="Q213" s="585"/>
      <c r="R213" s="585"/>
      <c r="S213" s="585"/>
      <c r="T213" s="585"/>
      <c r="U213" s="585"/>
      <c r="V213" s="585"/>
      <c r="W213" s="585"/>
      <c r="X213" s="585"/>
      <c r="Y213" s="585"/>
      <c r="Z213" s="585"/>
    </row>
    <row r="214" ht="12.75" customHeight="1">
      <c r="A214" s="585"/>
      <c r="B214" s="585"/>
      <c r="C214" s="585"/>
      <c r="D214" s="585"/>
      <c r="E214" s="585"/>
      <c r="F214" s="585"/>
      <c r="G214" s="585"/>
      <c r="H214" s="585"/>
      <c r="I214" s="585"/>
      <c r="J214" s="585"/>
      <c r="K214" s="585"/>
      <c r="L214" s="585"/>
      <c r="M214" s="585"/>
      <c r="N214" s="585"/>
      <c r="O214" s="585"/>
      <c r="P214" s="585"/>
      <c r="Q214" s="585"/>
      <c r="R214" s="585"/>
      <c r="S214" s="585"/>
      <c r="T214" s="585"/>
      <c r="U214" s="585"/>
      <c r="V214" s="585"/>
      <c r="W214" s="585"/>
      <c r="X214" s="585"/>
      <c r="Y214" s="585"/>
      <c r="Z214" s="585"/>
    </row>
    <row r="215" ht="12.75" customHeight="1">
      <c r="A215" s="585"/>
      <c r="B215" s="585"/>
      <c r="C215" s="585"/>
      <c r="D215" s="585"/>
      <c r="E215" s="585"/>
      <c r="F215" s="585"/>
      <c r="G215" s="585"/>
      <c r="H215" s="585"/>
      <c r="I215" s="585"/>
      <c r="J215" s="585"/>
      <c r="K215" s="585"/>
      <c r="L215" s="585"/>
      <c r="M215" s="585"/>
      <c r="N215" s="585"/>
      <c r="O215" s="585"/>
      <c r="P215" s="585"/>
      <c r="Q215" s="585"/>
      <c r="R215" s="585"/>
      <c r="S215" s="585"/>
      <c r="T215" s="585"/>
      <c r="U215" s="585"/>
      <c r="V215" s="585"/>
      <c r="W215" s="585"/>
      <c r="X215" s="585"/>
      <c r="Y215" s="585"/>
      <c r="Z215" s="585"/>
    </row>
    <row r="216" ht="12.75" customHeight="1">
      <c r="A216" s="585"/>
      <c r="B216" s="585"/>
      <c r="C216" s="585"/>
      <c r="D216" s="585"/>
      <c r="E216" s="585"/>
      <c r="F216" s="585"/>
      <c r="G216" s="585"/>
      <c r="H216" s="585"/>
      <c r="I216" s="585"/>
      <c r="J216" s="585"/>
      <c r="K216" s="585"/>
      <c r="L216" s="585"/>
      <c r="M216" s="585"/>
      <c r="N216" s="585"/>
      <c r="O216" s="585"/>
      <c r="P216" s="585"/>
      <c r="Q216" s="585"/>
      <c r="R216" s="585"/>
      <c r="S216" s="585"/>
      <c r="T216" s="585"/>
      <c r="U216" s="585"/>
      <c r="V216" s="585"/>
      <c r="W216" s="585"/>
      <c r="X216" s="585"/>
      <c r="Y216" s="585"/>
      <c r="Z216" s="585"/>
    </row>
    <row r="217" ht="12.75" customHeight="1">
      <c r="A217" s="585"/>
      <c r="B217" s="585"/>
      <c r="C217" s="585"/>
      <c r="D217" s="585"/>
      <c r="E217" s="585"/>
      <c r="F217" s="585"/>
      <c r="G217" s="585"/>
      <c r="H217" s="585"/>
      <c r="I217" s="585"/>
      <c r="J217" s="585"/>
      <c r="K217" s="585"/>
      <c r="L217" s="585"/>
      <c r="M217" s="585"/>
      <c r="N217" s="585"/>
      <c r="O217" s="585"/>
      <c r="P217" s="585"/>
      <c r="Q217" s="585"/>
      <c r="R217" s="585"/>
      <c r="S217" s="585"/>
      <c r="T217" s="585"/>
      <c r="U217" s="585"/>
      <c r="V217" s="585"/>
      <c r="W217" s="585"/>
      <c r="X217" s="585"/>
      <c r="Y217" s="585"/>
      <c r="Z217" s="585"/>
    </row>
    <row r="218" ht="12.75" customHeight="1">
      <c r="A218" s="585"/>
      <c r="B218" s="585"/>
      <c r="C218" s="585"/>
      <c r="D218" s="585"/>
      <c r="E218" s="585"/>
      <c r="F218" s="585"/>
      <c r="G218" s="585"/>
      <c r="H218" s="585"/>
      <c r="I218" s="585"/>
      <c r="J218" s="585"/>
      <c r="K218" s="585"/>
      <c r="L218" s="585"/>
      <c r="M218" s="585"/>
      <c r="N218" s="585"/>
      <c r="O218" s="585"/>
      <c r="P218" s="585"/>
      <c r="Q218" s="585"/>
      <c r="R218" s="585"/>
      <c r="S218" s="585"/>
      <c r="T218" s="585"/>
      <c r="U218" s="585"/>
      <c r="V218" s="585"/>
      <c r="W218" s="585"/>
      <c r="X218" s="585"/>
      <c r="Y218" s="585"/>
      <c r="Z218" s="585"/>
    </row>
    <row r="219" ht="12.75" customHeight="1">
      <c r="A219" s="585"/>
      <c r="B219" s="585"/>
      <c r="C219" s="585"/>
      <c r="D219" s="585"/>
      <c r="E219" s="585"/>
      <c r="F219" s="585"/>
      <c r="G219" s="585"/>
      <c r="H219" s="585"/>
      <c r="I219" s="585"/>
      <c r="J219" s="585"/>
      <c r="K219" s="585"/>
      <c r="L219" s="585"/>
      <c r="M219" s="585"/>
      <c r="N219" s="585"/>
      <c r="O219" s="585"/>
      <c r="P219" s="585"/>
      <c r="Q219" s="585"/>
      <c r="R219" s="585"/>
      <c r="S219" s="585"/>
      <c r="T219" s="585"/>
      <c r="U219" s="585"/>
      <c r="V219" s="585"/>
      <c r="W219" s="585"/>
      <c r="X219" s="585"/>
      <c r="Y219" s="585"/>
      <c r="Z219" s="585"/>
    </row>
    <row r="220" ht="12.75" customHeight="1">
      <c r="A220" s="585"/>
      <c r="B220" s="585"/>
      <c r="C220" s="585"/>
      <c r="D220" s="585"/>
      <c r="E220" s="585"/>
      <c r="F220" s="585"/>
      <c r="G220" s="585"/>
      <c r="H220" s="585"/>
      <c r="I220" s="585"/>
      <c r="J220" s="585"/>
      <c r="K220" s="585"/>
      <c r="L220" s="585"/>
      <c r="M220" s="585"/>
      <c r="N220" s="585"/>
      <c r="O220" s="585"/>
      <c r="P220" s="585"/>
      <c r="Q220" s="585"/>
      <c r="R220" s="585"/>
      <c r="S220" s="585"/>
      <c r="T220" s="585"/>
      <c r="U220" s="585"/>
      <c r="V220" s="585"/>
      <c r="W220" s="585"/>
      <c r="X220" s="585"/>
      <c r="Y220" s="585"/>
      <c r="Z220" s="585"/>
    </row>
    <row r="221" ht="12.75" customHeight="1">
      <c r="A221" s="585"/>
      <c r="B221" s="585"/>
      <c r="C221" s="585"/>
      <c r="D221" s="585"/>
      <c r="E221" s="585"/>
      <c r="F221" s="585"/>
      <c r="G221" s="585"/>
      <c r="H221" s="585"/>
      <c r="I221" s="585"/>
      <c r="J221" s="585"/>
      <c r="K221" s="585"/>
      <c r="L221" s="585"/>
      <c r="M221" s="585"/>
      <c r="N221" s="585"/>
      <c r="O221" s="585"/>
      <c r="P221" s="585"/>
      <c r="Q221" s="585"/>
      <c r="R221" s="585"/>
      <c r="S221" s="585"/>
      <c r="T221" s="585"/>
      <c r="U221" s="585"/>
      <c r="V221" s="585"/>
      <c r="W221" s="585"/>
      <c r="X221" s="585"/>
      <c r="Y221" s="585"/>
      <c r="Z221" s="585"/>
    </row>
    <row r="222" ht="12.75" customHeight="1">
      <c r="A222" s="585"/>
      <c r="B222" s="585"/>
      <c r="C222" s="585"/>
      <c r="D222" s="585"/>
      <c r="E222" s="585"/>
      <c r="F222" s="585"/>
      <c r="G222" s="585"/>
      <c r="H222" s="585"/>
      <c r="I222" s="585"/>
      <c r="J222" s="585"/>
      <c r="K222" s="585"/>
      <c r="L222" s="585"/>
      <c r="M222" s="585"/>
      <c r="N222" s="585"/>
      <c r="O222" s="585"/>
      <c r="P222" s="585"/>
      <c r="Q222" s="585"/>
      <c r="R222" s="585"/>
      <c r="S222" s="585"/>
      <c r="T222" s="585"/>
      <c r="U222" s="585"/>
      <c r="V222" s="585"/>
      <c r="W222" s="585"/>
      <c r="X222" s="585"/>
      <c r="Y222" s="585"/>
      <c r="Z222" s="585"/>
    </row>
    <row r="223" ht="12.75" customHeight="1">
      <c r="A223" s="585"/>
      <c r="B223" s="585"/>
      <c r="C223" s="585"/>
      <c r="D223" s="585"/>
      <c r="E223" s="585"/>
      <c r="F223" s="585"/>
      <c r="G223" s="585"/>
      <c r="H223" s="585"/>
      <c r="I223" s="585"/>
      <c r="J223" s="585"/>
      <c r="K223" s="585"/>
      <c r="L223" s="585"/>
      <c r="M223" s="585"/>
      <c r="N223" s="585"/>
      <c r="O223" s="585"/>
      <c r="P223" s="585"/>
      <c r="Q223" s="585"/>
      <c r="R223" s="585"/>
      <c r="S223" s="585"/>
      <c r="T223" s="585"/>
      <c r="U223" s="585"/>
      <c r="V223" s="585"/>
      <c r="W223" s="585"/>
      <c r="X223" s="585"/>
      <c r="Y223" s="585"/>
      <c r="Z223" s="585"/>
    </row>
    <row r="224" ht="12.75" customHeight="1">
      <c r="A224" s="585"/>
      <c r="B224" s="585"/>
      <c r="C224" s="585"/>
      <c r="D224" s="585"/>
      <c r="E224" s="585"/>
      <c r="F224" s="585"/>
      <c r="G224" s="585"/>
      <c r="H224" s="585"/>
      <c r="I224" s="585"/>
      <c r="J224" s="585"/>
      <c r="K224" s="585"/>
      <c r="L224" s="585"/>
      <c r="M224" s="585"/>
      <c r="N224" s="585"/>
      <c r="O224" s="585"/>
      <c r="P224" s="585"/>
      <c r="Q224" s="585"/>
      <c r="R224" s="585"/>
      <c r="S224" s="585"/>
      <c r="T224" s="585"/>
      <c r="U224" s="585"/>
      <c r="V224" s="585"/>
      <c r="W224" s="585"/>
      <c r="X224" s="585"/>
      <c r="Y224" s="585"/>
      <c r="Z224" s="585"/>
    </row>
    <row r="225" ht="12.75" customHeight="1">
      <c r="A225" s="585"/>
      <c r="B225" s="585"/>
      <c r="C225" s="585"/>
      <c r="D225" s="585"/>
      <c r="E225" s="585"/>
      <c r="F225" s="585"/>
      <c r="G225" s="585"/>
      <c r="H225" s="585"/>
      <c r="I225" s="585"/>
      <c r="J225" s="585"/>
      <c r="K225" s="585"/>
      <c r="L225" s="585"/>
      <c r="M225" s="585"/>
      <c r="N225" s="585"/>
      <c r="O225" s="585"/>
      <c r="P225" s="585"/>
      <c r="Q225" s="585"/>
      <c r="R225" s="585"/>
      <c r="S225" s="585"/>
      <c r="T225" s="585"/>
      <c r="U225" s="585"/>
      <c r="V225" s="585"/>
      <c r="W225" s="585"/>
      <c r="X225" s="585"/>
      <c r="Y225" s="585"/>
      <c r="Z225" s="585"/>
    </row>
    <row r="226" ht="12.75" customHeight="1">
      <c r="A226" s="585"/>
      <c r="B226" s="585"/>
      <c r="C226" s="585"/>
      <c r="D226" s="585"/>
      <c r="E226" s="585"/>
      <c r="F226" s="585"/>
      <c r="G226" s="585"/>
      <c r="H226" s="585"/>
      <c r="I226" s="585"/>
      <c r="J226" s="585"/>
      <c r="K226" s="585"/>
      <c r="L226" s="585"/>
      <c r="M226" s="585"/>
      <c r="N226" s="585"/>
      <c r="O226" s="585"/>
      <c r="P226" s="585"/>
      <c r="Q226" s="585"/>
      <c r="R226" s="585"/>
      <c r="S226" s="585"/>
      <c r="T226" s="585"/>
      <c r="U226" s="585"/>
      <c r="V226" s="585"/>
      <c r="W226" s="585"/>
      <c r="X226" s="585"/>
      <c r="Y226" s="585"/>
      <c r="Z226" s="585"/>
    </row>
    <row r="227" ht="12.75" customHeight="1">
      <c r="A227" s="585"/>
      <c r="B227" s="585"/>
      <c r="C227" s="585"/>
      <c r="D227" s="585"/>
      <c r="E227" s="585"/>
      <c r="F227" s="585"/>
      <c r="G227" s="585"/>
      <c r="H227" s="585"/>
      <c r="I227" s="585"/>
      <c r="J227" s="585"/>
      <c r="K227" s="585"/>
      <c r="L227" s="585"/>
      <c r="M227" s="585"/>
      <c r="N227" s="585"/>
      <c r="O227" s="585"/>
      <c r="P227" s="585"/>
      <c r="Q227" s="585"/>
      <c r="R227" s="585"/>
      <c r="S227" s="585"/>
      <c r="T227" s="585"/>
      <c r="U227" s="585"/>
      <c r="V227" s="585"/>
      <c r="W227" s="585"/>
      <c r="X227" s="585"/>
      <c r="Y227" s="585"/>
      <c r="Z227" s="585"/>
    </row>
    <row r="228" ht="12.75" customHeight="1">
      <c r="A228" s="585"/>
      <c r="B228" s="585"/>
      <c r="C228" s="585"/>
      <c r="D228" s="585"/>
      <c r="E228" s="585"/>
      <c r="F228" s="585"/>
      <c r="G228" s="585"/>
      <c r="H228" s="585"/>
      <c r="I228" s="585"/>
      <c r="J228" s="585"/>
      <c r="K228" s="585"/>
      <c r="L228" s="585"/>
      <c r="M228" s="585"/>
      <c r="N228" s="585"/>
      <c r="O228" s="585"/>
      <c r="P228" s="585"/>
      <c r="Q228" s="585"/>
      <c r="R228" s="585"/>
      <c r="S228" s="585"/>
      <c r="T228" s="585"/>
      <c r="U228" s="585"/>
      <c r="V228" s="585"/>
      <c r="W228" s="585"/>
      <c r="X228" s="585"/>
      <c r="Y228" s="585"/>
      <c r="Z228" s="585"/>
    </row>
    <row r="229" ht="12.75" customHeight="1">
      <c r="A229" s="585"/>
      <c r="B229" s="585"/>
      <c r="C229" s="585"/>
      <c r="D229" s="585"/>
      <c r="E229" s="585"/>
      <c r="F229" s="585"/>
      <c r="G229" s="585"/>
      <c r="H229" s="585"/>
      <c r="I229" s="585"/>
      <c r="J229" s="585"/>
      <c r="K229" s="585"/>
      <c r="L229" s="585"/>
      <c r="M229" s="585"/>
      <c r="N229" s="585"/>
      <c r="O229" s="585"/>
      <c r="P229" s="585"/>
      <c r="Q229" s="585"/>
      <c r="R229" s="585"/>
      <c r="S229" s="585"/>
      <c r="T229" s="585"/>
      <c r="U229" s="585"/>
      <c r="V229" s="585"/>
      <c r="W229" s="585"/>
      <c r="X229" s="585"/>
      <c r="Y229" s="585"/>
      <c r="Z229" s="585"/>
    </row>
    <row r="230" ht="12.75" customHeight="1">
      <c r="A230" s="585"/>
      <c r="B230" s="585"/>
      <c r="C230" s="585"/>
      <c r="D230" s="585"/>
      <c r="E230" s="585"/>
      <c r="F230" s="585"/>
      <c r="G230" s="585"/>
      <c r="H230" s="585"/>
      <c r="I230" s="585"/>
      <c r="J230" s="585"/>
      <c r="K230" s="585"/>
      <c r="L230" s="585"/>
      <c r="M230" s="585"/>
      <c r="N230" s="585"/>
      <c r="O230" s="585"/>
      <c r="P230" s="585"/>
      <c r="Q230" s="585"/>
      <c r="R230" s="585"/>
      <c r="S230" s="585"/>
      <c r="T230" s="585"/>
      <c r="U230" s="585"/>
      <c r="V230" s="585"/>
      <c r="W230" s="585"/>
      <c r="X230" s="585"/>
      <c r="Y230" s="585"/>
      <c r="Z230" s="585"/>
    </row>
    <row r="231" ht="12.75" customHeight="1">
      <c r="A231" s="585"/>
      <c r="B231" s="585"/>
      <c r="C231" s="585"/>
      <c r="D231" s="585"/>
      <c r="E231" s="585"/>
      <c r="F231" s="585"/>
      <c r="G231" s="585"/>
      <c r="H231" s="585"/>
      <c r="I231" s="585"/>
      <c r="J231" s="585"/>
      <c r="K231" s="585"/>
      <c r="L231" s="585"/>
      <c r="M231" s="585"/>
      <c r="N231" s="585"/>
      <c r="O231" s="585"/>
      <c r="P231" s="585"/>
      <c r="Q231" s="585"/>
      <c r="R231" s="585"/>
      <c r="S231" s="585"/>
      <c r="T231" s="585"/>
      <c r="U231" s="585"/>
      <c r="V231" s="585"/>
      <c r="W231" s="585"/>
      <c r="X231" s="585"/>
      <c r="Y231" s="585"/>
      <c r="Z231" s="585"/>
    </row>
    <row r="232" ht="12.75" customHeight="1">
      <c r="A232" s="585"/>
      <c r="B232" s="585"/>
      <c r="C232" s="585"/>
      <c r="D232" s="585"/>
      <c r="E232" s="585"/>
      <c r="F232" s="585"/>
      <c r="G232" s="585"/>
      <c r="H232" s="585"/>
      <c r="I232" s="585"/>
      <c r="J232" s="585"/>
      <c r="K232" s="585"/>
      <c r="L232" s="585"/>
      <c r="M232" s="585"/>
      <c r="N232" s="585"/>
      <c r="O232" s="585"/>
      <c r="P232" s="585"/>
      <c r="Q232" s="585"/>
      <c r="R232" s="585"/>
      <c r="S232" s="585"/>
      <c r="T232" s="585"/>
      <c r="U232" s="585"/>
      <c r="V232" s="585"/>
      <c r="W232" s="585"/>
      <c r="X232" s="585"/>
      <c r="Y232" s="585"/>
      <c r="Z232" s="585"/>
    </row>
    <row r="233" ht="12.75" customHeight="1">
      <c r="A233" s="585"/>
      <c r="B233" s="585"/>
      <c r="C233" s="585"/>
      <c r="D233" s="585"/>
      <c r="E233" s="585"/>
      <c r="F233" s="585"/>
      <c r="G233" s="585"/>
      <c r="H233" s="585"/>
      <c r="I233" s="585"/>
      <c r="J233" s="585"/>
      <c r="K233" s="585"/>
      <c r="L233" s="585"/>
      <c r="M233" s="585"/>
      <c r="N233" s="585"/>
      <c r="O233" s="585"/>
      <c r="P233" s="585"/>
      <c r="Q233" s="585"/>
      <c r="R233" s="585"/>
      <c r="S233" s="585"/>
      <c r="T233" s="585"/>
      <c r="U233" s="585"/>
      <c r="V233" s="585"/>
      <c r="W233" s="585"/>
      <c r="X233" s="585"/>
      <c r="Y233" s="585"/>
      <c r="Z233" s="585"/>
    </row>
    <row r="234" ht="12.75" customHeight="1">
      <c r="A234" s="585"/>
      <c r="B234" s="585"/>
      <c r="C234" s="585"/>
      <c r="D234" s="585"/>
      <c r="E234" s="585"/>
      <c r="F234" s="585"/>
      <c r="G234" s="585"/>
      <c r="H234" s="585"/>
      <c r="I234" s="585"/>
      <c r="J234" s="585"/>
      <c r="K234" s="585"/>
      <c r="L234" s="585"/>
      <c r="M234" s="585"/>
      <c r="N234" s="585"/>
      <c r="O234" s="585"/>
      <c r="P234" s="585"/>
      <c r="Q234" s="585"/>
      <c r="R234" s="585"/>
      <c r="S234" s="585"/>
      <c r="T234" s="585"/>
      <c r="U234" s="585"/>
      <c r="V234" s="585"/>
      <c r="W234" s="585"/>
      <c r="X234" s="585"/>
      <c r="Y234" s="585"/>
      <c r="Z234" s="585"/>
    </row>
    <row r="235" ht="12.75" customHeight="1">
      <c r="A235" s="585"/>
      <c r="B235" s="585"/>
      <c r="C235" s="585"/>
      <c r="D235" s="585"/>
      <c r="E235" s="585"/>
      <c r="F235" s="585"/>
      <c r="G235" s="585"/>
      <c r="H235" s="585"/>
      <c r="I235" s="585"/>
      <c r="J235" s="585"/>
      <c r="K235" s="585"/>
      <c r="L235" s="585"/>
      <c r="M235" s="585"/>
      <c r="N235" s="585"/>
      <c r="O235" s="585"/>
      <c r="P235" s="585"/>
      <c r="Q235" s="585"/>
      <c r="R235" s="585"/>
      <c r="S235" s="585"/>
      <c r="T235" s="585"/>
      <c r="U235" s="585"/>
      <c r="V235" s="585"/>
      <c r="W235" s="585"/>
      <c r="X235" s="585"/>
      <c r="Y235" s="585"/>
      <c r="Z235" s="585"/>
    </row>
    <row r="236" ht="12.75" customHeight="1">
      <c r="A236" s="585"/>
      <c r="B236" s="585"/>
      <c r="C236" s="585"/>
      <c r="D236" s="585"/>
      <c r="E236" s="585"/>
      <c r="F236" s="585"/>
      <c r="G236" s="585"/>
      <c r="H236" s="585"/>
      <c r="I236" s="585"/>
      <c r="J236" s="585"/>
      <c r="K236" s="585"/>
      <c r="L236" s="585"/>
      <c r="M236" s="585"/>
      <c r="N236" s="585"/>
      <c r="O236" s="585"/>
      <c r="P236" s="585"/>
      <c r="Q236" s="585"/>
      <c r="R236" s="585"/>
      <c r="S236" s="585"/>
      <c r="T236" s="585"/>
      <c r="U236" s="585"/>
      <c r="V236" s="585"/>
      <c r="W236" s="585"/>
      <c r="X236" s="585"/>
      <c r="Y236" s="585"/>
      <c r="Z236" s="585"/>
    </row>
    <row r="237" ht="12.75" customHeight="1">
      <c r="A237" s="585"/>
      <c r="B237" s="585"/>
      <c r="C237" s="585"/>
      <c r="D237" s="585"/>
      <c r="E237" s="585"/>
      <c r="F237" s="585"/>
      <c r="G237" s="585"/>
      <c r="H237" s="585"/>
      <c r="I237" s="585"/>
      <c r="J237" s="585"/>
      <c r="K237" s="585"/>
      <c r="L237" s="585"/>
      <c r="M237" s="585"/>
      <c r="N237" s="585"/>
      <c r="O237" s="585"/>
      <c r="P237" s="585"/>
      <c r="Q237" s="585"/>
      <c r="R237" s="585"/>
      <c r="S237" s="585"/>
      <c r="T237" s="585"/>
      <c r="U237" s="585"/>
      <c r="V237" s="585"/>
      <c r="W237" s="585"/>
      <c r="X237" s="585"/>
      <c r="Y237" s="585"/>
      <c r="Z237" s="585"/>
    </row>
    <row r="238" ht="12.75" customHeight="1">
      <c r="A238" s="585"/>
      <c r="B238" s="585"/>
      <c r="C238" s="585"/>
      <c r="D238" s="585"/>
      <c r="E238" s="585"/>
      <c r="F238" s="585"/>
      <c r="G238" s="585"/>
      <c r="H238" s="585"/>
      <c r="I238" s="585"/>
      <c r="J238" s="585"/>
      <c r="K238" s="585"/>
      <c r="L238" s="585"/>
      <c r="M238" s="585"/>
      <c r="N238" s="585"/>
      <c r="O238" s="585"/>
      <c r="P238" s="585"/>
      <c r="Q238" s="585"/>
      <c r="R238" s="585"/>
      <c r="S238" s="585"/>
      <c r="T238" s="585"/>
      <c r="U238" s="585"/>
      <c r="V238" s="585"/>
      <c r="W238" s="585"/>
      <c r="X238" s="585"/>
      <c r="Y238" s="585"/>
      <c r="Z238" s="585"/>
    </row>
    <row r="239" ht="12.75" customHeight="1">
      <c r="A239" s="585"/>
      <c r="B239" s="585"/>
      <c r="C239" s="585"/>
      <c r="D239" s="585"/>
      <c r="E239" s="585"/>
      <c r="F239" s="585"/>
      <c r="G239" s="585"/>
      <c r="H239" s="585"/>
      <c r="I239" s="585"/>
      <c r="J239" s="585"/>
      <c r="K239" s="585"/>
      <c r="L239" s="585"/>
      <c r="M239" s="585"/>
      <c r="N239" s="585"/>
      <c r="O239" s="585"/>
      <c r="P239" s="585"/>
      <c r="Q239" s="585"/>
      <c r="R239" s="585"/>
      <c r="S239" s="585"/>
      <c r="T239" s="585"/>
      <c r="U239" s="585"/>
      <c r="V239" s="585"/>
      <c r="W239" s="585"/>
      <c r="X239" s="585"/>
      <c r="Y239" s="585"/>
      <c r="Z239" s="585"/>
    </row>
    <row r="240" ht="12.75" customHeight="1">
      <c r="A240" s="585"/>
      <c r="B240" s="585"/>
      <c r="C240" s="585"/>
      <c r="D240" s="585"/>
      <c r="E240" s="585"/>
      <c r="F240" s="585"/>
      <c r="G240" s="585"/>
      <c r="H240" s="585"/>
      <c r="I240" s="585"/>
      <c r="J240" s="585"/>
      <c r="K240" s="585"/>
      <c r="L240" s="585"/>
      <c r="M240" s="585"/>
      <c r="N240" s="585"/>
      <c r="O240" s="585"/>
      <c r="P240" s="585"/>
      <c r="Q240" s="585"/>
      <c r="R240" s="585"/>
      <c r="S240" s="585"/>
      <c r="T240" s="585"/>
      <c r="U240" s="585"/>
      <c r="V240" s="585"/>
      <c r="W240" s="585"/>
      <c r="X240" s="585"/>
      <c r="Y240" s="585"/>
      <c r="Z240" s="585"/>
    </row>
    <row r="241" ht="12.75" customHeight="1">
      <c r="A241" s="585"/>
      <c r="B241" s="585"/>
      <c r="C241" s="585"/>
      <c r="D241" s="585"/>
      <c r="E241" s="585"/>
      <c r="F241" s="585"/>
      <c r="G241" s="585"/>
      <c r="H241" s="585"/>
      <c r="I241" s="585"/>
      <c r="J241" s="585"/>
      <c r="K241" s="585"/>
      <c r="L241" s="585"/>
      <c r="M241" s="585"/>
      <c r="N241" s="585"/>
      <c r="O241" s="585"/>
      <c r="P241" s="585"/>
      <c r="Q241" s="585"/>
      <c r="R241" s="585"/>
      <c r="S241" s="585"/>
      <c r="T241" s="585"/>
      <c r="U241" s="585"/>
      <c r="V241" s="585"/>
      <c r="W241" s="585"/>
      <c r="X241" s="585"/>
      <c r="Y241" s="585"/>
      <c r="Z241" s="585"/>
    </row>
    <row r="242" ht="12.75" customHeight="1">
      <c r="A242" s="585"/>
      <c r="B242" s="585"/>
      <c r="C242" s="585"/>
      <c r="D242" s="585"/>
      <c r="E242" s="585"/>
      <c r="F242" s="585"/>
      <c r="G242" s="585"/>
      <c r="H242" s="585"/>
      <c r="I242" s="585"/>
      <c r="J242" s="585"/>
      <c r="K242" s="585"/>
      <c r="L242" s="585"/>
      <c r="M242" s="585"/>
      <c r="N242" s="585"/>
      <c r="O242" s="585"/>
      <c r="P242" s="585"/>
      <c r="Q242" s="585"/>
      <c r="R242" s="585"/>
      <c r="S242" s="585"/>
      <c r="T242" s="585"/>
      <c r="U242" s="585"/>
      <c r="V242" s="585"/>
      <c r="W242" s="585"/>
      <c r="X242" s="585"/>
      <c r="Y242" s="585"/>
      <c r="Z242" s="585"/>
    </row>
    <row r="243" ht="12.75" customHeight="1">
      <c r="A243" s="585"/>
      <c r="B243" s="585"/>
      <c r="C243" s="585"/>
      <c r="D243" s="585"/>
      <c r="E243" s="585"/>
      <c r="F243" s="585"/>
      <c r="G243" s="585"/>
      <c r="H243" s="585"/>
      <c r="I243" s="585"/>
      <c r="J243" s="585"/>
      <c r="K243" s="585"/>
      <c r="L243" s="585"/>
      <c r="M243" s="585"/>
      <c r="N243" s="585"/>
      <c r="O243" s="585"/>
      <c r="P243" s="585"/>
      <c r="Q243" s="585"/>
      <c r="R243" s="585"/>
      <c r="S243" s="585"/>
      <c r="T243" s="585"/>
      <c r="U243" s="585"/>
      <c r="V243" s="585"/>
      <c r="W243" s="585"/>
      <c r="X243" s="585"/>
      <c r="Y243" s="585"/>
      <c r="Z243" s="585"/>
    </row>
    <row r="244" ht="12.75" customHeight="1">
      <c r="A244" s="585"/>
      <c r="B244" s="585"/>
      <c r="C244" s="585"/>
      <c r="D244" s="585"/>
      <c r="E244" s="585"/>
      <c r="F244" s="585"/>
      <c r="G244" s="585"/>
      <c r="H244" s="585"/>
      <c r="I244" s="585"/>
      <c r="J244" s="585"/>
      <c r="K244" s="585"/>
      <c r="L244" s="585"/>
      <c r="M244" s="585"/>
      <c r="N244" s="585"/>
      <c r="O244" s="585"/>
      <c r="P244" s="585"/>
      <c r="Q244" s="585"/>
      <c r="R244" s="585"/>
      <c r="S244" s="585"/>
      <c r="T244" s="585"/>
      <c r="U244" s="585"/>
      <c r="V244" s="585"/>
      <c r="W244" s="585"/>
      <c r="X244" s="585"/>
      <c r="Y244" s="585"/>
      <c r="Z244" s="585"/>
    </row>
    <row r="245" ht="12.75" customHeight="1">
      <c r="A245" s="585"/>
      <c r="B245" s="585"/>
      <c r="C245" s="585"/>
      <c r="D245" s="585"/>
      <c r="E245" s="585"/>
      <c r="F245" s="585"/>
      <c r="G245" s="585"/>
      <c r="H245" s="585"/>
      <c r="I245" s="585"/>
      <c r="J245" s="585"/>
      <c r="K245" s="585"/>
      <c r="L245" s="585"/>
      <c r="M245" s="585"/>
      <c r="N245" s="585"/>
      <c r="O245" s="585"/>
      <c r="P245" s="585"/>
      <c r="Q245" s="585"/>
      <c r="R245" s="585"/>
      <c r="S245" s="585"/>
      <c r="T245" s="585"/>
      <c r="U245" s="585"/>
      <c r="V245" s="585"/>
      <c r="W245" s="585"/>
      <c r="X245" s="585"/>
      <c r="Y245" s="585"/>
      <c r="Z245" s="585"/>
    </row>
    <row r="246" ht="12.75" customHeight="1">
      <c r="A246" s="585"/>
      <c r="B246" s="585"/>
      <c r="C246" s="585"/>
      <c r="D246" s="585"/>
      <c r="E246" s="585"/>
      <c r="F246" s="585"/>
      <c r="G246" s="585"/>
      <c r="H246" s="585"/>
      <c r="I246" s="585"/>
      <c r="J246" s="585"/>
      <c r="K246" s="585"/>
      <c r="L246" s="585"/>
      <c r="M246" s="585"/>
      <c r="N246" s="585"/>
      <c r="O246" s="585"/>
      <c r="P246" s="585"/>
      <c r="Q246" s="585"/>
      <c r="R246" s="585"/>
      <c r="S246" s="585"/>
      <c r="T246" s="585"/>
      <c r="U246" s="585"/>
      <c r="V246" s="585"/>
      <c r="W246" s="585"/>
      <c r="X246" s="585"/>
      <c r="Y246" s="585"/>
      <c r="Z246" s="585"/>
    </row>
    <row r="247" ht="12.75" customHeight="1">
      <c r="A247" s="585"/>
      <c r="B247" s="585"/>
      <c r="C247" s="585"/>
      <c r="D247" s="585"/>
      <c r="E247" s="585"/>
      <c r="F247" s="585"/>
      <c r="G247" s="585"/>
      <c r="H247" s="585"/>
      <c r="I247" s="585"/>
      <c r="J247" s="585"/>
      <c r="K247" s="585"/>
      <c r="L247" s="585"/>
      <c r="M247" s="585"/>
      <c r="N247" s="585"/>
      <c r="O247" s="585"/>
      <c r="P247" s="585"/>
      <c r="Q247" s="585"/>
      <c r="R247" s="585"/>
      <c r="S247" s="585"/>
      <c r="T247" s="585"/>
      <c r="U247" s="585"/>
      <c r="V247" s="585"/>
      <c r="W247" s="585"/>
      <c r="X247" s="585"/>
      <c r="Y247" s="585"/>
      <c r="Z247" s="585"/>
    </row>
    <row r="248" ht="12.75" customHeight="1">
      <c r="A248" s="585"/>
      <c r="B248" s="585"/>
      <c r="C248" s="585"/>
      <c r="D248" s="585"/>
      <c r="E248" s="585"/>
      <c r="F248" s="585"/>
      <c r="G248" s="585"/>
      <c r="H248" s="585"/>
      <c r="I248" s="585"/>
      <c r="J248" s="585"/>
      <c r="K248" s="585"/>
      <c r="L248" s="585"/>
      <c r="M248" s="585"/>
      <c r="N248" s="585"/>
      <c r="O248" s="585"/>
      <c r="P248" s="585"/>
      <c r="Q248" s="585"/>
      <c r="R248" s="585"/>
      <c r="S248" s="585"/>
      <c r="T248" s="585"/>
      <c r="U248" s="585"/>
      <c r="V248" s="585"/>
      <c r="W248" s="585"/>
      <c r="X248" s="585"/>
      <c r="Y248" s="585"/>
      <c r="Z248" s="585"/>
    </row>
    <row r="249" ht="12.75" customHeight="1">
      <c r="A249" s="585"/>
      <c r="B249" s="585"/>
      <c r="C249" s="585"/>
      <c r="D249" s="585"/>
      <c r="E249" s="585"/>
      <c r="F249" s="585"/>
      <c r="G249" s="585"/>
      <c r="H249" s="585"/>
      <c r="I249" s="585"/>
      <c r="J249" s="585"/>
      <c r="K249" s="585"/>
      <c r="L249" s="585"/>
      <c r="M249" s="585"/>
      <c r="N249" s="585"/>
      <c r="O249" s="585"/>
      <c r="P249" s="585"/>
      <c r="Q249" s="585"/>
      <c r="R249" s="585"/>
      <c r="S249" s="585"/>
      <c r="T249" s="585"/>
      <c r="U249" s="585"/>
      <c r="V249" s="585"/>
      <c r="W249" s="585"/>
      <c r="X249" s="585"/>
      <c r="Y249" s="585"/>
      <c r="Z249" s="585"/>
    </row>
    <row r="250" ht="12.75" customHeight="1">
      <c r="A250" s="585"/>
      <c r="B250" s="585"/>
      <c r="C250" s="585"/>
      <c r="D250" s="585"/>
      <c r="E250" s="585"/>
      <c r="F250" s="585"/>
      <c r="G250" s="585"/>
      <c r="H250" s="585"/>
      <c r="I250" s="585"/>
      <c r="J250" s="585"/>
      <c r="K250" s="585"/>
      <c r="L250" s="585"/>
      <c r="M250" s="585"/>
      <c r="N250" s="585"/>
      <c r="O250" s="585"/>
      <c r="P250" s="585"/>
      <c r="Q250" s="585"/>
      <c r="R250" s="585"/>
      <c r="S250" s="585"/>
      <c r="T250" s="585"/>
      <c r="U250" s="585"/>
      <c r="V250" s="585"/>
      <c r="W250" s="585"/>
      <c r="X250" s="585"/>
      <c r="Y250" s="585"/>
      <c r="Z250" s="585"/>
    </row>
    <row r="251" ht="12.75" customHeight="1">
      <c r="A251" s="585"/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5"/>
      <c r="T251" s="585"/>
      <c r="U251" s="585"/>
      <c r="V251" s="585"/>
      <c r="W251" s="585"/>
      <c r="X251" s="585"/>
      <c r="Y251" s="585"/>
      <c r="Z251" s="585"/>
    </row>
    <row r="252" ht="12.75" customHeight="1">
      <c r="A252" s="585"/>
      <c r="B252" s="585"/>
      <c r="C252" s="585"/>
      <c r="D252" s="585"/>
      <c r="E252" s="585"/>
      <c r="F252" s="585"/>
      <c r="G252" s="585"/>
      <c r="H252" s="585"/>
      <c r="I252" s="585"/>
      <c r="J252" s="585"/>
      <c r="K252" s="585"/>
      <c r="L252" s="585"/>
      <c r="M252" s="585"/>
      <c r="N252" s="585"/>
      <c r="O252" s="585"/>
      <c r="P252" s="585"/>
      <c r="Q252" s="585"/>
      <c r="R252" s="585"/>
      <c r="S252" s="585"/>
      <c r="T252" s="585"/>
      <c r="U252" s="585"/>
      <c r="V252" s="585"/>
      <c r="W252" s="585"/>
      <c r="X252" s="585"/>
      <c r="Y252" s="585"/>
      <c r="Z252" s="585"/>
    </row>
    <row r="253" ht="12.75" customHeight="1">
      <c r="A253" s="585"/>
      <c r="B253" s="585"/>
      <c r="C253" s="585"/>
      <c r="D253" s="585"/>
      <c r="E253" s="585"/>
      <c r="F253" s="585"/>
      <c r="G253" s="585"/>
      <c r="H253" s="585"/>
      <c r="I253" s="585"/>
      <c r="J253" s="585"/>
      <c r="K253" s="585"/>
      <c r="L253" s="585"/>
      <c r="M253" s="585"/>
      <c r="N253" s="585"/>
      <c r="O253" s="585"/>
      <c r="P253" s="585"/>
      <c r="Q253" s="585"/>
      <c r="R253" s="585"/>
      <c r="S253" s="585"/>
      <c r="T253" s="585"/>
      <c r="U253" s="585"/>
      <c r="V253" s="585"/>
      <c r="W253" s="585"/>
      <c r="X253" s="585"/>
      <c r="Y253" s="585"/>
      <c r="Z253" s="585"/>
    </row>
    <row r="254" ht="12.75" customHeight="1">
      <c r="A254" s="585"/>
      <c r="B254" s="585"/>
      <c r="C254" s="585"/>
      <c r="D254" s="585"/>
      <c r="E254" s="585"/>
      <c r="F254" s="585"/>
      <c r="G254" s="585"/>
      <c r="H254" s="585"/>
      <c r="I254" s="585"/>
      <c r="J254" s="585"/>
      <c r="K254" s="585"/>
      <c r="L254" s="585"/>
      <c r="M254" s="585"/>
      <c r="N254" s="585"/>
      <c r="O254" s="585"/>
      <c r="P254" s="585"/>
      <c r="Q254" s="585"/>
      <c r="R254" s="585"/>
      <c r="S254" s="585"/>
      <c r="T254" s="585"/>
      <c r="U254" s="585"/>
      <c r="V254" s="585"/>
      <c r="W254" s="585"/>
      <c r="X254" s="585"/>
      <c r="Y254" s="585"/>
      <c r="Z254" s="585"/>
    </row>
    <row r="255" ht="12.75" customHeight="1">
      <c r="A255" s="585"/>
      <c r="B255" s="585"/>
      <c r="C255" s="585"/>
      <c r="D255" s="585"/>
      <c r="E255" s="585"/>
      <c r="F255" s="585"/>
      <c r="G255" s="585"/>
      <c r="H255" s="585"/>
      <c r="I255" s="585"/>
      <c r="J255" s="585"/>
      <c r="K255" s="585"/>
      <c r="L255" s="585"/>
      <c r="M255" s="585"/>
      <c r="N255" s="585"/>
      <c r="O255" s="585"/>
      <c r="P255" s="585"/>
      <c r="Q255" s="585"/>
      <c r="R255" s="585"/>
      <c r="S255" s="585"/>
      <c r="T255" s="585"/>
      <c r="U255" s="585"/>
      <c r="V255" s="585"/>
      <c r="W255" s="585"/>
      <c r="X255" s="585"/>
      <c r="Y255" s="585"/>
      <c r="Z255" s="585"/>
    </row>
    <row r="256" ht="12.75" customHeight="1">
      <c r="A256" s="585"/>
      <c r="B256" s="585"/>
      <c r="C256" s="585"/>
      <c r="D256" s="585"/>
      <c r="E256" s="585"/>
      <c r="F256" s="585"/>
      <c r="G256" s="585"/>
      <c r="H256" s="585"/>
      <c r="I256" s="585"/>
      <c r="J256" s="585"/>
      <c r="K256" s="585"/>
      <c r="L256" s="585"/>
      <c r="M256" s="585"/>
      <c r="N256" s="585"/>
      <c r="O256" s="585"/>
      <c r="P256" s="585"/>
      <c r="Q256" s="585"/>
      <c r="R256" s="585"/>
      <c r="S256" s="585"/>
      <c r="T256" s="585"/>
      <c r="U256" s="585"/>
      <c r="V256" s="585"/>
      <c r="W256" s="585"/>
      <c r="X256" s="585"/>
      <c r="Y256" s="585"/>
      <c r="Z256" s="585"/>
    </row>
    <row r="257" ht="12.75" customHeight="1">
      <c r="A257" s="585"/>
      <c r="B257" s="585"/>
      <c r="C257" s="585"/>
      <c r="D257" s="585"/>
      <c r="E257" s="585"/>
      <c r="F257" s="585"/>
      <c r="G257" s="585"/>
      <c r="H257" s="585"/>
      <c r="I257" s="585"/>
      <c r="J257" s="585"/>
      <c r="K257" s="585"/>
      <c r="L257" s="585"/>
      <c r="M257" s="585"/>
      <c r="N257" s="585"/>
      <c r="O257" s="585"/>
      <c r="P257" s="585"/>
      <c r="Q257" s="585"/>
      <c r="R257" s="585"/>
      <c r="S257" s="585"/>
      <c r="T257" s="585"/>
      <c r="U257" s="585"/>
      <c r="V257" s="585"/>
      <c r="W257" s="585"/>
      <c r="X257" s="585"/>
      <c r="Y257" s="585"/>
      <c r="Z257" s="585"/>
    </row>
    <row r="258" ht="12.75" customHeight="1">
      <c r="A258" s="585"/>
      <c r="B258" s="585"/>
      <c r="C258" s="585"/>
      <c r="D258" s="585"/>
      <c r="E258" s="585"/>
      <c r="F258" s="585"/>
      <c r="G258" s="585"/>
      <c r="H258" s="585"/>
      <c r="I258" s="585"/>
      <c r="J258" s="585"/>
      <c r="K258" s="585"/>
      <c r="L258" s="585"/>
      <c r="M258" s="585"/>
      <c r="N258" s="585"/>
      <c r="O258" s="585"/>
      <c r="P258" s="585"/>
      <c r="Q258" s="585"/>
      <c r="R258" s="585"/>
      <c r="S258" s="585"/>
      <c r="T258" s="585"/>
      <c r="U258" s="585"/>
      <c r="V258" s="585"/>
      <c r="W258" s="585"/>
      <c r="X258" s="585"/>
      <c r="Y258" s="585"/>
      <c r="Z258" s="585"/>
    </row>
    <row r="259" ht="12.75" customHeight="1">
      <c r="A259" s="585"/>
      <c r="B259" s="585"/>
      <c r="C259" s="585"/>
      <c r="D259" s="585"/>
      <c r="E259" s="585"/>
      <c r="F259" s="585"/>
      <c r="G259" s="585"/>
      <c r="H259" s="585"/>
      <c r="I259" s="585"/>
      <c r="J259" s="585"/>
      <c r="K259" s="585"/>
      <c r="L259" s="585"/>
      <c r="M259" s="585"/>
      <c r="N259" s="585"/>
      <c r="O259" s="585"/>
      <c r="P259" s="585"/>
      <c r="Q259" s="585"/>
      <c r="R259" s="585"/>
      <c r="S259" s="585"/>
      <c r="T259" s="585"/>
      <c r="U259" s="585"/>
      <c r="V259" s="585"/>
      <c r="W259" s="585"/>
      <c r="X259" s="585"/>
      <c r="Y259" s="585"/>
      <c r="Z259" s="585"/>
    </row>
    <row r="260" ht="12.75" customHeight="1">
      <c r="A260" s="585"/>
      <c r="B260" s="585"/>
      <c r="C260" s="585"/>
      <c r="D260" s="585"/>
      <c r="E260" s="585"/>
      <c r="F260" s="585"/>
      <c r="G260" s="585"/>
      <c r="H260" s="585"/>
      <c r="I260" s="585"/>
      <c r="J260" s="585"/>
      <c r="K260" s="585"/>
      <c r="L260" s="585"/>
      <c r="M260" s="585"/>
      <c r="N260" s="585"/>
      <c r="O260" s="585"/>
      <c r="P260" s="585"/>
      <c r="Q260" s="585"/>
      <c r="R260" s="585"/>
      <c r="S260" s="585"/>
      <c r="T260" s="585"/>
      <c r="U260" s="585"/>
      <c r="V260" s="585"/>
      <c r="W260" s="585"/>
      <c r="X260" s="585"/>
      <c r="Y260" s="585"/>
      <c r="Z260" s="585"/>
    </row>
    <row r="261" ht="12.75" customHeight="1">
      <c r="A261" s="585"/>
      <c r="B261" s="585"/>
      <c r="C261" s="585"/>
      <c r="D261" s="585"/>
      <c r="E261" s="585"/>
      <c r="F261" s="585"/>
      <c r="G261" s="585"/>
      <c r="H261" s="585"/>
      <c r="I261" s="585"/>
      <c r="J261" s="585"/>
      <c r="K261" s="585"/>
      <c r="L261" s="585"/>
      <c r="M261" s="585"/>
      <c r="N261" s="585"/>
      <c r="O261" s="585"/>
      <c r="P261" s="585"/>
      <c r="Q261" s="585"/>
      <c r="R261" s="585"/>
      <c r="S261" s="585"/>
      <c r="T261" s="585"/>
      <c r="U261" s="585"/>
      <c r="V261" s="585"/>
      <c r="W261" s="585"/>
      <c r="X261" s="585"/>
      <c r="Y261" s="585"/>
      <c r="Z261" s="585"/>
    </row>
    <row r="262" ht="12.75" customHeight="1">
      <c r="A262" s="585"/>
      <c r="B262" s="585"/>
      <c r="C262" s="585"/>
      <c r="D262" s="585"/>
      <c r="E262" s="585"/>
      <c r="F262" s="585"/>
      <c r="G262" s="585"/>
      <c r="H262" s="585"/>
      <c r="I262" s="585"/>
      <c r="J262" s="585"/>
      <c r="K262" s="585"/>
      <c r="L262" s="585"/>
      <c r="M262" s="585"/>
      <c r="N262" s="585"/>
      <c r="O262" s="585"/>
      <c r="P262" s="585"/>
      <c r="Q262" s="585"/>
      <c r="R262" s="585"/>
      <c r="S262" s="585"/>
      <c r="T262" s="585"/>
      <c r="U262" s="585"/>
      <c r="V262" s="585"/>
      <c r="W262" s="585"/>
      <c r="X262" s="585"/>
      <c r="Y262" s="585"/>
      <c r="Z262" s="585"/>
    </row>
    <row r="263" ht="12.75" customHeight="1">
      <c r="A263" s="585"/>
      <c r="B263" s="585"/>
      <c r="C263" s="585"/>
      <c r="D263" s="585"/>
      <c r="E263" s="585"/>
      <c r="F263" s="585"/>
      <c r="G263" s="585"/>
      <c r="H263" s="585"/>
      <c r="I263" s="585"/>
      <c r="J263" s="585"/>
      <c r="K263" s="585"/>
      <c r="L263" s="585"/>
      <c r="M263" s="585"/>
      <c r="N263" s="585"/>
      <c r="O263" s="585"/>
      <c r="P263" s="585"/>
      <c r="Q263" s="585"/>
      <c r="R263" s="585"/>
      <c r="S263" s="585"/>
      <c r="T263" s="585"/>
      <c r="U263" s="585"/>
      <c r="V263" s="585"/>
      <c r="W263" s="585"/>
      <c r="X263" s="585"/>
      <c r="Y263" s="585"/>
      <c r="Z263" s="585"/>
    </row>
    <row r="264" ht="12.75" customHeight="1">
      <c r="A264" s="585"/>
      <c r="B264" s="585"/>
      <c r="C264" s="585"/>
      <c r="D264" s="585"/>
      <c r="E264" s="585"/>
      <c r="F264" s="585"/>
      <c r="G264" s="585"/>
      <c r="H264" s="585"/>
      <c r="I264" s="585"/>
      <c r="J264" s="585"/>
      <c r="K264" s="585"/>
      <c r="L264" s="585"/>
      <c r="M264" s="585"/>
      <c r="N264" s="585"/>
      <c r="O264" s="585"/>
      <c r="P264" s="585"/>
      <c r="Q264" s="585"/>
      <c r="R264" s="585"/>
      <c r="S264" s="585"/>
      <c r="T264" s="585"/>
      <c r="U264" s="585"/>
      <c r="V264" s="585"/>
      <c r="W264" s="585"/>
      <c r="X264" s="585"/>
      <c r="Y264" s="585"/>
      <c r="Z264" s="585"/>
    </row>
    <row r="265" ht="12.75" customHeight="1">
      <c r="A265" s="585"/>
      <c r="B265" s="585"/>
      <c r="C265" s="585"/>
      <c r="D265" s="585"/>
      <c r="E265" s="585"/>
      <c r="F265" s="585"/>
      <c r="G265" s="585"/>
      <c r="H265" s="585"/>
      <c r="I265" s="585"/>
      <c r="J265" s="585"/>
      <c r="K265" s="585"/>
      <c r="L265" s="585"/>
      <c r="M265" s="585"/>
      <c r="N265" s="585"/>
      <c r="O265" s="585"/>
      <c r="P265" s="585"/>
      <c r="Q265" s="585"/>
      <c r="R265" s="585"/>
      <c r="S265" s="585"/>
      <c r="T265" s="585"/>
      <c r="U265" s="585"/>
      <c r="V265" s="585"/>
      <c r="W265" s="585"/>
      <c r="X265" s="585"/>
      <c r="Y265" s="585"/>
      <c r="Z265" s="585"/>
    </row>
    <row r="266" ht="12.75" customHeight="1">
      <c r="A266" s="585"/>
      <c r="B266" s="585"/>
      <c r="C266" s="585"/>
      <c r="D266" s="585"/>
      <c r="E266" s="585"/>
      <c r="F266" s="585"/>
      <c r="G266" s="585"/>
      <c r="H266" s="585"/>
      <c r="I266" s="585"/>
      <c r="J266" s="585"/>
      <c r="K266" s="585"/>
      <c r="L266" s="585"/>
      <c r="M266" s="585"/>
      <c r="N266" s="585"/>
      <c r="O266" s="585"/>
      <c r="P266" s="585"/>
      <c r="Q266" s="585"/>
      <c r="R266" s="585"/>
      <c r="S266" s="585"/>
      <c r="T266" s="585"/>
      <c r="U266" s="585"/>
      <c r="V266" s="585"/>
      <c r="W266" s="585"/>
      <c r="X266" s="585"/>
      <c r="Y266" s="585"/>
      <c r="Z266" s="585"/>
    </row>
    <row r="267" ht="12.75" customHeight="1">
      <c r="A267" s="585"/>
      <c r="B267" s="585"/>
      <c r="C267" s="585"/>
      <c r="D267" s="585"/>
      <c r="E267" s="585"/>
      <c r="F267" s="585"/>
      <c r="G267" s="585"/>
      <c r="H267" s="585"/>
      <c r="I267" s="585"/>
      <c r="J267" s="585"/>
      <c r="K267" s="585"/>
      <c r="L267" s="585"/>
      <c r="M267" s="585"/>
      <c r="N267" s="585"/>
      <c r="O267" s="585"/>
      <c r="P267" s="585"/>
      <c r="Q267" s="585"/>
      <c r="R267" s="585"/>
      <c r="S267" s="585"/>
      <c r="T267" s="585"/>
      <c r="U267" s="585"/>
      <c r="V267" s="585"/>
      <c r="W267" s="585"/>
      <c r="X267" s="585"/>
      <c r="Y267" s="585"/>
      <c r="Z267" s="585"/>
    </row>
    <row r="268" ht="12.75" customHeight="1">
      <c r="A268" s="585"/>
      <c r="B268" s="585"/>
      <c r="C268" s="585"/>
      <c r="D268" s="585"/>
      <c r="E268" s="585"/>
      <c r="F268" s="585"/>
      <c r="G268" s="585"/>
      <c r="H268" s="585"/>
      <c r="I268" s="585"/>
      <c r="J268" s="585"/>
      <c r="K268" s="585"/>
      <c r="L268" s="585"/>
      <c r="M268" s="585"/>
      <c r="N268" s="585"/>
      <c r="O268" s="585"/>
      <c r="P268" s="585"/>
      <c r="Q268" s="585"/>
      <c r="R268" s="585"/>
      <c r="S268" s="585"/>
      <c r="T268" s="585"/>
      <c r="U268" s="585"/>
      <c r="V268" s="585"/>
      <c r="W268" s="585"/>
      <c r="X268" s="585"/>
      <c r="Y268" s="585"/>
      <c r="Z268" s="585"/>
    </row>
    <row r="269" ht="12.75" customHeight="1">
      <c r="A269" s="585"/>
      <c r="B269" s="585"/>
      <c r="C269" s="585"/>
      <c r="D269" s="585"/>
      <c r="E269" s="585"/>
      <c r="F269" s="585"/>
      <c r="G269" s="585"/>
      <c r="H269" s="585"/>
      <c r="I269" s="585"/>
      <c r="J269" s="585"/>
      <c r="K269" s="585"/>
      <c r="L269" s="585"/>
      <c r="M269" s="585"/>
      <c r="N269" s="585"/>
      <c r="O269" s="585"/>
      <c r="P269" s="585"/>
      <c r="Q269" s="585"/>
      <c r="R269" s="585"/>
      <c r="S269" s="585"/>
      <c r="T269" s="585"/>
      <c r="U269" s="585"/>
      <c r="V269" s="585"/>
      <c r="W269" s="585"/>
      <c r="X269" s="585"/>
      <c r="Y269" s="585"/>
      <c r="Z269" s="585"/>
    </row>
    <row r="270" ht="12.75" customHeight="1">
      <c r="A270" s="585"/>
      <c r="B270" s="585"/>
      <c r="C270" s="585"/>
      <c r="D270" s="585"/>
      <c r="E270" s="585"/>
      <c r="F270" s="585"/>
      <c r="G270" s="585"/>
      <c r="H270" s="585"/>
      <c r="I270" s="585"/>
      <c r="J270" s="585"/>
      <c r="K270" s="585"/>
      <c r="L270" s="585"/>
      <c r="M270" s="585"/>
      <c r="N270" s="585"/>
      <c r="O270" s="585"/>
      <c r="P270" s="585"/>
      <c r="Q270" s="585"/>
      <c r="R270" s="585"/>
      <c r="S270" s="585"/>
      <c r="T270" s="585"/>
      <c r="U270" s="585"/>
      <c r="V270" s="585"/>
      <c r="W270" s="585"/>
      <c r="X270" s="585"/>
      <c r="Y270" s="585"/>
      <c r="Z270" s="585"/>
    </row>
    <row r="271" ht="12.75" customHeight="1">
      <c r="A271" s="585"/>
      <c r="B271" s="585"/>
      <c r="C271" s="585"/>
      <c r="D271" s="585"/>
      <c r="E271" s="585"/>
      <c r="F271" s="585"/>
      <c r="G271" s="585"/>
      <c r="H271" s="585"/>
      <c r="I271" s="585"/>
      <c r="J271" s="585"/>
      <c r="K271" s="585"/>
      <c r="L271" s="585"/>
      <c r="M271" s="585"/>
      <c r="N271" s="585"/>
      <c r="O271" s="585"/>
      <c r="P271" s="585"/>
      <c r="Q271" s="585"/>
      <c r="R271" s="585"/>
      <c r="S271" s="585"/>
      <c r="T271" s="585"/>
      <c r="U271" s="585"/>
      <c r="V271" s="585"/>
      <c r="W271" s="585"/>
      <c r="X271" s="585"/>
      <c r="Y271" s="585"/>
      <c r="Z271" s="585"/>
    </row>
    <row r="272" ht="12.75" customHeight="1">
      <c r="A272" s="585"/>
      <c r="B272" s="585"/>
      <c r="C272" s="585"/>
      <c r="D272" s="585"/>
      <c r="E272" s="585"/>
      <c r="F272" s="585"/>
      <c r="G272" s="585"/>
      <c r="H272" s="585"/>
      <c r="I272" s="585"/>
      <c r="J272" s="585"/>
      <c r="K272" s="585"/>
      <c r="L272" s="585"/>
      <c r="M272" s="585"/>
      <c r="N272" s="585"/>
      <c r="O272" s="585"/>
      <c r="P272" s="585"/>
      <c r="Q272" s="585"/>
      <c r="R272" s="585"/>
      <c r="S272" s="585"/>
      <c r="T272" s="585"/>
      <c r="U272" s="585"/>
      <c r="V272" s="585"/>
      <c r="W272" s="585"/>
      <c r="X272" s="585"/>
      <c r="Y272" s="585"/>
      <c r="Z272" s="585"/>
    </row>
    <row r="273" ht="12.75" customHeight="1">
      <c r="A273" s="585"/>
      <c r="B273" s="585"/>
      <c r="C273" s="585"/>
      <c r="D273" s="585"/>
      <c r="E273" s="585"/>
      <c r="F273" s="585"/>
      <c r="G273" s="585"/>
      <c r="H273" s="585"/>
      <c r="I273" s="585"/>
      <c r="J273" s="585"/>
      <c r="K273" s="585"/>
      <c r="L273" s="585"/>
      <c r="M273" s="585"/>
      <c r="N273" s="585"/>
      <c r="O273" s="585"/>
      <c r="P273" s="585"/>
      <c r="Q273" s="585"/>
      <c r="R273" s="585"/>
      <c r="S273" s="585"/>
      <c r="T273" s="585"/>
      <c r="U273" s="585"/>
      <c r="V273" s="585"/>
      <c r="W273" s="585"/>
      <c r="X273" s="585"/>
      <c r="Y273" s="585"/>
      <c r="Z273" s="585"/>
    </row>
    <row r="274" ht="12.75" customHeight="1">
      <c r="A274" s="585"/>
      <c r="B274" s="585"/>
      <c r="C274" s="585"/>
      <c r="D274" s="585"/>
      <c r="E274" s="585"/>
      <c r="F274" s="585"/>
      <c r="G274" s="585"/>
      <c r="H274" s="585"/>
      <c r="I274" s="585"/>
      <c r="J274" s="585"/>
      <c r="K274" s="585"/>
      <c r="L274" s="585"/>
      <c r="M274" s="585"/>
      <c r="N274" s="585"/>
      <c r="O274" s="585"/>
      <c r="P274" s="585"/>
      <c r="Q274" s="585"/>
      <c r="R274" s="585"/>
      <c r="S274" s="585"/>
      <c r="T274" s="585"/>
      <c r="U274" s="585"/>
      <c r="V274" s="585"/>
      <c r="W274" s="585"/>
      <c r="X274" s="585"/>
      <c r="Y274" s="585"/>
      <c r="Z274" s="585"/>
    </row>
    <row r="275" ht="12.75" customHeight="1">
      <c r="A275" s="585"/>
      <c r="B275" s="585"/>
      <c r="C275" s="585"/>
      <c r="D275" s="585"/>
      <c r="E275" s="585"/>
      <c r="F275" s="585"/>
      <c r="G275" s="585"/>
      <c r="H275" s="585"/>
      <c r="I275" s="585"/>
      <c r="J275" s="585"/>
      <c r="K275" s="585"/>
      <c r="L275" s="585"/>
      <c r="M275" s="585"/>
      <c r="N275" s="585"/>
      <c r="O275" s="585"/>
      <c r="P275" s="585"/>
      <c r="Q275" s="585"/>
      <c r="R275" s="585"/>
      <c r="S275" s="585"/>
      <c r="T275" s="585"/>
      <c r="U275" s="585"/>
      <c r="V275" s="585"/>
      <c r="W275" s="585"/>
      <c r="X275" s="585"/>
      <c r="Y275" s="585"/>
      <c r="Z275" s="585"/>
    </row>
    <row r="276" ht="12.75" customHeight="1">
      <c r="A276" s="585"/>
      <c r="B276" s="585"/>
      <c r="C276" s="585"/>
      <c r="D276" s="585"/>
      <c r="E276" s="585"/>
      <c r="F276" s="585"/>
      <c r="G276" s="585"/>
      <c r="H276" s="585"/>
      <c r="I276" s="585"/>
      <c r="J276" s="585"/>
      <c r="K276" s="585"/>
      <c r="L276" s="585"/>
      <c r="M276" s="585"/>
      <c r="N276" s="585"/>
      <c r="O276" s="585"/>
      <c r="P276" s="585"/>
      <c r="Q276" s="585"/>
      <c r="R276" s="585"/>
      <c r="S276" s="585"/>
      <c r="T276" s="585"/>
      <c r="U276" s="585"/>
      <c r="V276" s="585"/>
      <c r="W276" s="585"/>
      <c r="X276" s="585"/>
      <c r="Y276" s="585"/>
      <c r="Z276" s="585"/>
    </row>
    <row r="277" ht="12.75" customHeight="1">
      <c r="A277" s="585"/>
      <c r="B277" s="585"/>
      <c r="C277" s="585"/>
      <c r="D277" s="585"/>
      <c r="E277" s="585"/>
      <c r="F277" s="585"/>
      <c r="G277" s="585"/>
      <c r="H277" s="585"/>
      <c r="I277" s="585"/>
      <c r="J277" s="585"/>
      <c r="K277" s="585"/>
      <c r="L277" s="585"/>
      <c r="M277" s="585"/>
      <c r="N277" s="585"/>
      <c r="O277" s="585"/>
      <c r="P277" s="585"/>
      <c r="Q277" s="585"/>
      <c r="R277" s="585"/>
      <c r="S277" s="585"/>
      <c r="T277" s="585"/>
      <c r="U277" s="585"/>
      <c r="V277" s="585"/>
      <c r="W277" s="585"/>
      <c r="X277" s="585"/>
      <c r="Y277" s="585"/>
      <c r="Z277" s="585"/>
    </row>
    <row r="278" ht="12.75" customHeight="1">
      <c r="A278" s="585"/>
      <c r="B278" s="585"/>
      <c r="C278" s="585"/>
      <c r="D278" s="585"/>
      <c r="E278" s="585"/>
      <c r="F278" s="585"/>
      <c r="G278" s="585"/>
      <c r="H278" s="585"/>
      <c r="I278" s="585"/>
      <c r="J278" s="585"/>
      <c r="K278" s="585"/>
      <c r="L278" s="585"/>
      <c r="M278" s="585"/>
      <c r="N278" s="585"/>
      <c r="O278" s="585"/>
      <c r="P278" s="585"/>
      <c r="Q278" s="585"/>
      <c r="R278" s="585"/>
      <c r="S278" s="585"/>
      <c r="T278" s="585"/>
      <c r="U278" s="585"/>
      <c r="V278" s="585"/>
      <c r="W278" s="585"/>
      <c r="X278" s="585"/>
      <c r="Y278" s="585"/>
      <c r="Z278" s="585"/>
    </row>
    <row r="279" ht="12.75" customHeight="1">
      <c r="A279" s="585"/>
      <c r="B279" s="585"/>
      <c r="C279" s="585"/>
      <c r="D279" s="585"/>
      <c r="E279" s="585"/>
      <c r="F279" s="585"/>
      <c r="G279" s="585"/>
      <c r="H279" s="585"/>
      <c r="I279" s="585"/>
      <c r="J279" s="585"/>
      <c r="K279" s="585"/>
      <c r="L279" s="585"/>
      <c r="M279" s="585"/>
      <c r="N279" s="585"/>
      <c r="O279" s="585"/>
      <c r="P279" s="585"/>
      <c r="Q279" s="585"/>
      <c r="R279" s="585"/>
      <c r="S279" s="585"/>
      <c r="T279" s="585"/>
      <c r="U279" s="585"/>
      <c r="V279" s="585"/>
      <c r="W279" s="585"/>
      <c r="X279" s="585"/>
      <c r="Y279" s="585"/>
      <c r="Z279" s="585"/>
    </row>
    <row r="280" ht="12.75" customHeight="1">
      <c r="A280" s="585"/>
      <c r="B280" s="585"/>
      <c r="C280" s="585"/>
      <c r="D280" s="585"/>
      <c r="E280" s="585"/>
      <c r="F280" s="585"/>
      <c r="G280" s="585"/>
      <c r="H280" s="585"/>
      <c r="I280" s="585"/>
      <c r="J280" s="585"/>
      <c r="K280" s="585"/>
      <c r="L280" s="585"/>
      <c r="M280" s="585"/>
      <c r="N280" s="585"/>
      <c r="O280" s="585"/>
      <c r="P280" s="585"/>
      <c r="Q280" s="585"/>
      <c r="R280" s="585"/>
      <c r="S280" s="585"/>
      <c r="T280" s="585"/>
      <c r="U280" s="585"/>
      <c r="V280" s="585"/>
      <c r="W280" s="585"/>
      <c r="X280" s="585"/>
      <c r="Y280" s="585"/>
      <c r="Z280" s="585"/>
    </row>
    <row r="281" ht="12.75" customHeight="1">
      <c r="A281" s="585"/>
      <c r="B281" s="585"/>
      <c r="C281" s="585"/>
      <c r="D281" s="585"/>
      <c r="E281" s="585"/>
      <c r="F281" s="585"/>
      <c r="G281" s="585"/>
      <c r="H281" s="585"/>
      <c r="I281" s="585"/>
      <c r="J281" s="585"/>
      <c r="K281" s="585"/>
      <c r="L281" s="585"/>
      <c r="M281" s="585"/>
      <c r="N281" s="585"/>
      <c r="O281" s="585"/>
      <c r="P281" s="585"/>
      <c r="Q281" s="585"/>
      <c r="R281" s="585"/>
      <c r="S281" s="585"/>
      <c r="T281" s="585"/>
      <c r="U281" s="585"/>
      <c r="V281" s="585"/>
      <c r="W281" s="585"/>
      <c r="X281" s="585"/>
      <c r="Y281" s="585"/>
      <c r="Z281" s="585"/>
    </row>
    <row r="282" ht="12.75" customHeight="1">
      <c r="A282" s="585"/>
      <c r="B282" s="585"/>
      <c r="C282" s="585"/>
      <c r="D282" s="585"/>
      <c r="E282" s="585"/>
      <c r="F282" s="585"/>
      <c r="G282" s="585"/>
      <c r="H282" s="585"/>
      <c r="I282" s="585"/>
      <c r="J282" s="585"/>
      <c r="K282" s="585"/>
      <c r="L282" s="585"/>
      <c r="M282" s="585"/>
      <c r="N282" s="585"/>
      <c r="O282" s="585"/>
      <c r="P282" s="585"/>
      <c r="Q282" s="585"/>
      <c r="R282" s="585"/>
      <c r="S282" s="585"/>
      <c r="T282" s="585"/>
      <c r="U282" s="585"/>
      <c r="V282" s="585"/>
      <c r="W282" s="585"/>
      <c r="X282" s="585"/>
      <c r="Y282" s="585"/>
      <c r="Z282" s="585"/>
    </row>
    <row r="283" ht="12.75" customHeight="1">
      <c r="A283" s="585"/>
      <c r="B283" s="585"/>
      <c r="C283" s="585"/>
      <c r="D283" s="585"/>
      <c r="E283" s="585"/>
      <c r="F283" s="585"/>
      <c r="G283" s="585"/>
      <c r="H283" s="585"/>
      <c r="I283" s="585"/>
      <c r="J283" s="585"/>
      <c r="K283" s="585"/>
      <c r="L283" s="585"/>
      <c r="M283" s="585"/>
      <c r="N283" s="585"/>
      <c r="O283" s="585"/>
      <c r="P283" s="585"/>
      <c r="Q283" s="585"/>
      <c r="R283" s="585"/>
      <c r="S283" s="585"/>
      <c r="T283" s="585"/>
      <c r="U283" s="585"/>
      <c r="V283" s="585"/>
      <c r="W283" s="585"/>
      <c r="X283" s="585"/>
      <c r="Y283" s="585"/>
      <c r="Z283" s="585"/>
    </row>
    <row r="284" ht="12.75" customHeight="1">
      <c r="A284" s="585"/>
      <c r="B284" s="585"/>
      <c r="C284" s="585"/>
      <c r="D284" s="585"/>
      <c r="E284" s="585"/>
      <c r="F284" s="585"/>
      <c r="G284" s="585"/>
      <c r="H284" s="585"/>
      <c r="I284" s="585"/>
      <c r="J284" s="585"/>
      <c r="K284" s="585"/>
      <c r="L284" s="585"/>
      <c r="M284" s="585"/>
      <c r="N284" s="585"/>
      <c r="O284" s="585"/>
      <c r="P284" s="585"/>
      <c r="Q284" s="585"/>
      <c r="R284" s="585"/>
      <c r="S284" s="585"/>
      <c r="T284" s="585"/>
      <c r="U284" s="585"/>
      <c r="V284" s="585"/>
      <c r="W284" s="585"/>
      <c r="X284" s="585"/>
      <c r="Y284" s="585"/>
      <c r="Z284" s="585"/>
    </row>
    <row r="285" ht="12.75" customHeight="1">
      <c r="A285" s="585"/>
      <c r="B285" s="585"/>
      <c r="C285" s="585"/>
      <c r="D285" s="585"/>
      <c r="E285" s="585"/>
      <c r="F285" s="585"/>
      <c r="G285" s="585"/>
      <c r="H285" s="585"/>
      <c r="I285" s="585"/>
      <c r="J285" s="585"/>
      <c r="K285" s="585"/>
      <c r="L285" s="585"/>
      <c r="M285" s="585"/>
      <c r="N285" s="585"/>
      <c r="O285" s="585"/>
      <c r="P285" s="585"/>
      <c r="Q285" s="585"/>
      <c r="R285" s="585"/>
      <c r="S285" s="585"/>
      <c r="T285" s="585"/>
      <c r="U285" s="585"/>
      <c r="V285" s="585"/>
      <c r="W285" s="585"/>
      <c r="X285" s="585"/>
      <c r="Y285" s="585"/>
      <c r="Z285" s="585"/>
    </row>
    <row r="286" ht="12.75" customHeight="1">
      <c r="A286" s="585"/>
      <c r="B286" s="585"/>
      <c r="C286" s="585"/>
      <c r="D286" s="585"/>
      <c r="E286" s="585"/>
      <c r="F286" s="585"/>
      <c r="G286" s="585"/>
      <c r="H286" s="585"/>
      <c r="I286" s="585"/>
      <c r="J286" s="585"/>
      <c r="K286" s="585"/>
      <c r="L286" s="585"/>
      <c r="M286" s="585"/>
      <c r="N286" s="585"/>
      <c r="O286" s="585"/>
      <c r="P286" s="585"/>
      <c r="Q286" s="585"/>
      <c r="R286" s="585"/>
      <c r="S286" s="585"/>
      <c r="T286" s="585"/>
      <c r="U286" s="585"/>
      <c r="V286" s="585"/>
      <c r="W286" s="585"/>
      <c r="X286" s="585"/>
      <c r="Y286" s="585"/>
      <c r="Z286" s="585"/>
    </row>
    <row r="287" ht="12.75" customHeight="1">
      <c r="A287" s="585"/>
      <c r="B287" s="585"/>
      <c r="C287" s="585"/>
      <c r="D287" s="585"/>
      <c r="E287" s="585"/>
      <c r="F287" s="585"/>
      <c r="G287" s="585"/>
      <c r="H287" s="585"/>
      <c r="I287" s="585"/>
      <c r="J287" s="585"/>
      <c r="K287" s="585"/>
      <c r="L287" s="585"/>
      <c r="M287" s="585"/>
      <c r="N287" s="585"/>
      <c r="O287" s="585"/>
      <c r="P287" s="585"/>
      <c r="Q287" s="585"/>
      <c r="R287" s="585"/>
      <c r="S287" s="585"/>
      <c r="T287" s="585"/>
      <c r="U287" s="585"/>
      <c r="V287" s="585"/>
      <c r="W287" s="585"/>
      <c r="X287" s="585"/>
      <c r="Y287" s="585"/>
      <c r="Z287" s="585"/>
    </row>
    <row r="288" ht="12.75" customHeight="1">
      <c r="A288" s="585"/>
      <c r="B288" s="585"/>
      <c r="C288" s="585"/>
      <c r="D288" s="585"/>
      <c r="E288" s="585"/>
      <c r="F288" s="585"/>
      <c r="G288" s="585"/>
      <c r="H288" s="585"/>
      <c r="I288" s="585"/>
      <c r="J288" s="585"/>
      <c r="K288" s="585"/>
      <c r="L288" s="585"/>
      <c r="M288" s="585"/>
      <c r="N288" s="585"/>
      <c r="O288" s="585"/>
      <c r="P288" s="585"/>
      <c r="Q288" s="585"/>
      <c r="R288" s="585"/>
      <c r="S288" s="585"/>
      <c r="T288" s="585"/>
      <c r="U288" s="585"/>
      <c r="V288" s="585"/>
      <c r="W288" s="585"/>
      <c r="X288" s="585"/>
      <c r="Y288" s="585"/>
      <c r="Z288" s="585"/>
    </row>
    <row r="289" ht="12.75" customHeight="1">
      <c r="A289" s="585"/>
      <c r="B289" s="585"/>
      <c r="C289" s="585"/>
      <c r="D289" s="585"/>
      <c r="E289" s="585"/>
      <c r="F289" s="585"/>
      <c r="G289" s="585"/>
      <c r="H289" s="585"/>
      <c r="I289" s="585"/>
      <c r="J289" s="585"/>
      <c r="K289" s="585"/>
      <c r="L289" s="585"/>
      <c r="M289" s="585"/>
      <c r="N289" s="585"/>
      <c r="O289" s="585"/>
      <c r="P289" s="585"/>
      <c r="Q289" s="585"/>
      <c r="R289" s="585"/>
      <c r="S289" s="585"/>
      <c r="T289" s="585"/>
      <c r="U289" s="585"/>
      <c r="V289" s="585"/>
      <c r="W289" s="585"/>
      <c r="X289" s="585"/>
      <c r="Y289" s="585"/>
      <c r="Z289" s="585"/>
    </row>
    <row r="290" ht="12.75" customHeight="1">
      <c r="A290" s="585"/>
      <c r="B290" s="585"/>
      <c r="C290" s="585"/>
      <c r="D290" s="585"/>
      <c r="E290" s="585"/>
      <c r="F290" s="585"/>
      <c r="G290" s="585"/>
      <c r="H290" s="585"/>
      <c r="I290" s="585"/>
      <c r="J290" s="585"/>
      <c r="K290" s="585"/>
      <c r="L290" s="585"/>
      <c r="M290" s="585"/>
      <c r="N290" s="585"/>
      <c r="O290" s="585"/>
      <c r="P290" s="585"/>
      <c r="Q290" s="585"/>
      <c r="R290" s="585"/>
      <c r="S290" s="585"/>
      <c r="T290" s="585"/>
      <c r="U290" s="585"/>
      <c r="V290" s="585"/>
      <c r="W290" s="585"/>
      <c r="X290" s="585"/>
      <c r="Y290" s="585"/>
      <c r="Z290" s="585"/>
    </row>
    <row r="291" ht="12.75" customHeight="1">
      <c r="A291" s="585"/>
      <c r="B291" s="585"/>
      <c r="C291" s="585"/>
      <c r="D291" s="585"/>
      <c r="E291" s="585"/>
      <c r="F291" s="585"/>
      <c r="G291" s="585"/>
      <c r="H291" s="585"/>
      <c r="I291" s="585"/>
      <c r="J291" s="585"/>
      <c r="K291" s="585"/>
      <c r="L291" s="585"/>
      <c r="M291" s="585"/>
      <c r="N291" s="585"/>
      <c r="O291" s="585"/>
      <c r="P291" s="585"/>
      <c r="Q291" s="585"/>
      <c r="R291" s="585"/>
      <c r="S291" s="585"/>
      <c r="T291" s="585"/>
      <c r="U291" s="585"/>
      <c r="V291" s="585"/>
      <c r="W291" s="585"/>
      <c r="X291" s="585"/>
      <c r="Y291" s="585"/>
      <c r="Z291" s="585"/>
    </row>
    <row r="292" ht="12.75" customHeight="1">
      <c r="A292" s="585"/>
      <c r="B292" s="585"/>
      <c r="C292" s="585"/>
      <c r="D292" s="585"/>
      <c r="E292" s="585"/>
      <c r="F292" s="585"/>
      <c r="G292" s="585"/>
      <c r="H292" s="585"/>
      <c r="I292" s="585"/>
      <c r="J292" s="585"/>
      <c r="K292" s="585"/>
      <c r="L292" s="585"/>
      <c r="M292" s="585"/>
      <c r="N292" s="585"/>
      <c r="O292" s="585"/>
      <c r="P292" s="585"/>
      <c r="Q292" s="585"/>
      <c r="R292" s="585"/>
      <c r="S292" s="585"/>
      <c r="T292" s="585"/>
      <c r="U292" s="585"/>
      <c r="V292" s="585"/>
      <c r="W292" s="585"/>
      <c r="X292" s="585"/>
      <c r="Y292" s="585"/>
      <c r="Z292" s="585"/>
    </row>
    <row r="293" ht="12.75" customHeight="1">
      <c r="A293" s="585"/>
      <c r="B293" s="585"/>
      <c r="C293" s="585"/>
      <c r="D293" s="585"/>
      <c r="E293" s="585"/>
      <c r="F293" s="585"/>
      <c r="G293" s="585"/>
      <c r="H293" s="585"/>
      <c r="I293" s="585"/>
      <c r="J293" s="585"/>
      <c r="K293" s="585"/>
      <c r="L293" s="585"/>
      <c r="M293" s="585"/>
      <c r="N293" s="585"/>
      <c r="O293" s="585"/>
      <c r="P293" s="585"/>
      <c r="Q293" s="585"/>
      <c r="R293" s="585"/>
      <c r="S293" s="585"/>
      <c r="T293" s="585"/>
      <c r="U293" s="585"/>
      <c r="V293" s="585"/>
      <c r="W293" s="585"/>
      <c r="X293" s="585"/>
      <c r="Y293" s="585"/>
      <c r="Z293" s="585"/>
    </row>
    <row r="294" ht="12.75" customHeight="1">
      <c r="A294" s="585"/>
      <c r="B294" s="585"/>
      <c r="C294" s="585"/>
      <c r="D294" s="585"/>
      <c r="E294" s="585"/>
      <c r="F294" s="585"/>
      <c r="G294" s="585"/>
      <c r="H294" s="585"/>
      <c r="I294" s="585"/>
      <c r="J294" s="585"/>
      <c r="K294" s="585"/>
      <c r="L294" s="585"/>
      <c r="M294" s="585"/>
      <c r="N294" s="585"/>
      <c r="O294" s="585"/>
      <c r="P294" s="585"/>
      <c r="Q294" s="585"/>
      <c r="R294" s="585"/>
      <c r="S294" s="585"/>
      <c r="T294" s="585"/>
      <c r="U294" s="585"/>
      <c r="V294" s="585"/>
      <c r="W294" s="585"/>
      <c r="X294" s="585"/>
      <c r="Y294" s="585"/>
      <c r="Z294" s="585"/>
    </row>
    <row r="295" ht="12.75" customHeight="1">
      <c r="A295" s="585"/>
      <c r="B295" s="585"/>
      <c r="C295" s="585"/>
      <c r="D295" s="585"/>
      <c r="E295" s="585"/>
      <c r="F295" s="585"/>
      <c r="G295" s="585"/>
      <c r="H295" s="585"/>
      <c r="I295" s="585"/>
      <c r="J295" s="585"/>
      <c r="K295" s="585"/>
      <c r="L295" s="585"/>
      <c r="M295" s="585"/>
      <c r="N295" s="585"/>
      <c r="O295" s="585"/>
      <c r="P295" s="585"/>
      <c r="Q295" s="585"/>
      <c r="R295" s="585"/>
      <c r="S295" s="585"/>
      <c r="T295" s="585"/>
      <c r="U295" s="585"/>
      <c r="V295" s="585"/>
      <c r="W295" s="585"/>
      <c r="X295" s="585"/>
      <c r="Y295" s="585"/>
      <c r="Z295" s="585"/>
    </row>
    <row r="296" ht="12.75" customHeight="1">
      <c r="A296" s="585"/>
      <c r="B296" s="585"/>
      <c r="C296" s="585"/>
      <c r="D296" s="585"/>
      <c r="E296" s="585"/>
      <c r="F296" s="585"/>
      <c r="G296" s="585"/>
      <c r="H296" s="585"/>
      <c r="I296" s="585"/>
      <c r="J296" s="585"/>
      <c r="K296" s="585"/>
      <c r="L296" s="585"/>
      <c r="M296" s="585"/>
      <c r="N296" s="585"/>
      <c r="O296" s="585"/>
      <c r="P296" s="585"/>
      <c r="Q296" s="585"/>
      <c r="R296" s="585"/>
      <c r="S296" s="585"/>
      <c r="T296" s="585"/>
      <c r="U296" s="585"/>
      <c r="V296" s="585"/>
      <c r="W296" s="585"/>
      <c r="X296" s="585"/>
      <c r="Y296" s="585"/>
      <c r="Z296" s="585"/>
    </row>
    <row r="297" ht="12.75" customHeight="1">
      <c r="A297" s="585"/>
      <c r="B297" s="585"/>
      <c r="C297" s="585"/>
      <c r="D297" s="585"/>
      <c r="E297" s="585"/>
      <c r="F297" s="585"/>
      <c r="G297" s="585"/>
      <c r="H297" s="585"/>
      <c r="I297" s="585"/>
      <c r="J297" s="585"/>
      <c r="K297" s="585"/>
      <c r="L297" s="585"/>
      <c r="M297" s="585"/>
      <c r="N297" s="585"/>
      <c r="O297" s="585"/>
      <c r="P297" s="585"/>
      <c r="Q297" s="585"/>
      <c r="R297" s="585"/>
      <c r="S297" s="585"/>
      <c r="T297" s="585"/>
      <c r="U297" s="585"/>
      <c r="V297" s="585"/>
      <c r="W297" s="585"/>
      <c r="X297" s="585"/>
      <c r="Y297" s="585"/>
      <c r="Z297" s="585"/>
    </row>
    <row r="298" ht="12.75" customHeight="1">
      <c r="A298" s="585"/>
      <c r="B298" s="585"/>
      <c r="C298" s="585"/>
      <c r="D298" s="585"/>
      <c r="E298" s="585"/>
      <c r="F298" s="585"/>
      <c r="G298" s="585"/>
      <c r="H298" s="585"/>
      <c r="I298" s="585"/>
      <c r="J298" s="585"/>
      <c r="K298" s="585"/>
      <c r="L298" s="585"/>
      <c r="M298" s="585"/>
      <c r="N298" s="585"/>
      <c r="O298" s="585"/>
      <c r="P298" s="585"/>
      <c r="Q298" s="585"/>
      <c r="R298" s="585"/>
      <c r="S298" s="585"/>
      <c r="T298" s="585"/>
      <c r="U298" s="585"/>
      <c r="V298" s="585"/>
      <c r="W298" s="585"/>
      <c r="X298" s="585"/>
      <c r="Y298" s="585"/>
      <c r="Z298" s="585"/>
    </row>
    <row r="299" ht="12.75" customHeight="1">
      <c r="A299" s="585"/>
      <c r="B299" s="585"/>
      <c r="C299" s="585"/>
      <c r="D299" s="585"/>
      <c r="E299" s="585"/>
      <c r="F299" s="585"/>
      <c r="G299" s="585"/>
      <c r="H299" s="585"/>
      <c r="I299" s="585"/>
      <c r="J299" s="585"/>
      <c r="K299" s="585"/>
      <c r="L299" s="585"/>
      <c r="M299" s="585"/>
      <c r="N299" s="585"/>
      <c r="O299" s="585"/>
      <c r="P299" s="585"/>
      <c r="Q299" s="585"/>
      <c r="R299" s="585"/>
      <c r="S299" s="585"/>
      <c r="T299" s="585"/>
      <c r="U299" s="585"/>
      <c r="V299" s="585"/>
      <c r="W299" s="585"/>
      <c r="X299" s="585"/>
      <c r="Y299" s="585"/>
      <c r="Z299" s="585"/>
    </row>
    <row r="300" ht="12.75" customHeight="1">
      <c r="A300" s="585"/>
      <c r="B300" s="585"/>
      <c r="C300" s="585"/>
      <c r="D300" s="585"/>
      <c r="E300" s="585"/>
      <c r="F300" s="585"/>
      <c r="G300" s="585"/>
      <c r="H300" s="585"/>
      <c r="I300" s="585"/>
      <c r="J300" s="585"/>
      <c r="K300" s="585"/>
      <c r="L300" s="585"/>
      <c r="M300" s="585"/>
      <c r="N300" s="585"/>
      <c r="O300" s="585"/>
      <c r="P300" s="585"/>
      <c r="Q300" s="585"/>
      <c r="R300" s="585"/>
      <c r="S300" s="585"/>
      <c r="T300" s="585"/>
      <c r="U300" s="585"/>
      <c r="V300" s="585"/>
      <c r="W300" s="585"/>
      <c r="X300" s="585"/>
      <c r="Y300" s="585"/>
      <c r="Z300" s="585"/>
    </row>
    <row r="301" ht="12.75" customHeight="1">
      <c r="A301" s="585"/>
      <c r="B301" s="585"/>
      <c r="C301" s="585"/>
      <c r="D301" s="585"/>
      <c r="E301" s="585"/>
      <c r="F301" s="585"/>
      <c r="G301" s="585"/>
      <c r="H301" s="585"/>
      <c r="I301" s="585"/>
      <c r="J301" s="585"/>
      <c r="K301" s="585"/>
      <c r="L301" s="585"/>
      <c r="M301" s="585"/>
      <c r="N301" s="585"/>
      <c r="O301" s="585"/>
      <c r="P301" s="585"/>
      <c r="Q301" s="585"/>
      <c r="R301" s="585"/>
      <c r="S301" s="585"/>
      <c r="T301" s="585"/>
      <c r="U301" s="585"/>
      <c r="V301" s="585"/>
      <c r="W301" s="585"/>
      <c r="X301" s="585"/>
      <c r="Y301" s="585"/>
      <c r="Z301" s="585"/>
    </row>
    <row r="302" ht="12.75" customHeight="1">
      <c r="A302" s="585"/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5"/>
      <c r="T302" s="585"/>
      <c r="U302" s="585"/>
      <c r="V302" s="585"/>
      <c r="W302" s="585"/>
      <c r="X302" s="585"/>
      <c r="Y302" s="585"/>
      <c r="Z302" s="585"/>
    </row>
    <row r="303" ht="12.75" customHeight="1">
      <c r="A303" s="585"/>
      <c r="B303" s="585"/>
      <c r="C303" s="585"/>
      <c r="D303" s="585"/>
      <c r="E303" s="585"/>
      <c r="F303" s="585"/>
      <c r="G303" s="585"/>
      <c r="H303" s="585"/>
      <c r="I303" s="585"/>
      <c r="J303" s="585"/>
      <c r="K303" s="585"/>
      <c r="L303" s="585"/>
      <c r="M303" s="585"/>
      <c r="N303" s="585"/>
      <c r="O303" s="585"/>
      <c r="P303" s="585"/>
      <c r="Q303" s="585"/>
      <c r="R303" s="585"/>
      <c r="S303" s="585"/>
      <c r="T303" s="585"/>
      <c r="U303" s="585"/>
      <c r="V303" s="585"/>
      <c r="W303" s="585"/>
      <c r="X303" s="585"/>
      <c r="Y303" s="585"/>
      <c r="Z303" s="585"/>
    </row>
    <row r="304" ht="12.75" customHeight="1">
      <c r="A304" s="585"/>
      <c r="B304" s="585"/>
      <c r="C304" s="585"/>
      <c r="D304" s="585"/>
      <c r="E304" s="585"/>
      <c r="F304" s="585"/>
      <c r="G304" s="585"/>
      <c r="H304" s="585"/>
      <c r="I304" s="585"/>
      <c r="J304" s="585"/>
      <c r="K304" s="585"/>
      <c r="L304" s="585"/>
      <c r="M304" s="585"/>
      <c r="N304" s="585"/>
      <c r="O304" s="585"/>
      <c r="P304" s="585"/>
      <c r="Q304" s="585"/>
      <c r="R304" s="585"/>
      <c r="S304" s="585"/>
      <c r="T304" s="585"/>
      <c r="U304" s="585"/>
      <c r="V304" s="585"/>
      <c r="W304" s="585"/>
      <c r="X304" s="585"/>
      <c r="Y304" s="585"/>
      <c r="Z304" s="585"/>
    </row>
    <row r="305" ht="12.75" customHeight="1">
      <c r="A305" s="585"/>
      <c r="B305" s="585"/>
      <c r="C305" s="585"/>
      <c r="D305" s="585"/>
      <c r="E305" s="585"/>
      <c r="F305" s="585"/>
      <c r="G305" s="585"/>
      <c r="H305" s="585"/>
      <c r="I305" s="585"/>
      <c r="J305" s="585"/>
      <c r="K305" s="585"/>
      <c r="L305" s="585"/>
      <c r="M305" s="585"/>
      <c r="N305" s="585"/>
      <c r="O305" s="585"/>
      <c r="P305" s="585"/>
      <c r="Q305" s="585"/>
      <c r="R305" s="585"/>
      <c r="S305" s="585"/>
      <c r="T305" s="585"/>
      <c r="U305" s="585"/>
      <c r="V305" s="585"/>
      <c r="W305" s="585"/>
      <c r="X305" s="585"/>
      <c r="Y305" s="585"/>
      <c r="Z305" s="585"/>
    </row>
    <row r="306" ht="12.75" customHeight="1">
      <c r="A306" s="585"/>
      <c r="B306" s="585"/>
      <c r="C306" s="585"/>
      <c r="D306" s="585"/>
      <c r="E306" s="585"/>
      <c r="F306" s="585"/>
      <c r="G306" s="585"/>
      <c r="H306" s="585"/>
      <c r="I306" s="585"/>
      <c r="J306" s="585"/>
      <c r="K306" s="585"/>
      <c r="L306" s="585"/>
      <c r="M306" s="585"/>
      <c r="N306" s="585"/>
      <c r="O306" s="585"/>
      <c r="P306" s="585"/>
      <c r="Q306" s="585"/>
      <c r="R306" s="585"/>
      <c r="S306" s="585"/>
      <c r="T306" s="585"/>
      <c r="U306" s="585"/>
      <c r="V306" s="585"/>
      <c r="W306" s="585"/>
      <c r="X306" s="585"/>
      <c r="Y306" s="585"/>
      <c r="Z306" s="585"/>
    </row>
    <row r="307" ht="12.75" customHeight="1">
      <c r="A307" s="585"/>
      <c r="B307" s="585"/>
      <c r="C307" s="585"/>
      <c r="D307" s="585"/>
      <c r="E307" s="585"/>
      <c r="F307" s="585"/>
      <c r="G307" s="585"/>
      <c r="H307" s="585"/>
      <c r="I307" s="585"/>
      <c r="J307" s="585"/>
      <c r="K307" s="585"/>
      <c r="L307" s="585"/>
      <c r="M307" s="585"/>
      <c r="N307" s="585"/>
      <c r="O307" s="585"/>
      <c r="P307" s="585"/>
      <c r="Q307" s="585"/>
      <c r="R307" s="585"/>
      <c r="S307" s="585"/>
      <c r="T307" s="585"/>
      <c r="U307" s="585"/>
      <c r="V307" s="585"/>
      <c r="W307" s="585"/>
      <c r="X307" s="585"/>
      <c r="Y307" s="585"/>
      <c r="Z307" s="585"/>
    </row>
    <row r="308" ht="12.75" customHeight="1">
      <c r="A308" s="585"/>
      <c r="B308" s="585"/>
      <c r="C308" s="585"/>
      <c r="D308" s="585"/>
      <c r="E308" s="585"/>
      <c r="F308" s="585"/>
      <c r="G308" s="585"/>
      <c r="H308" s="585"/>
      <c r="I308" s="585"/>
      <c r="J308" s="585"/>
      <c r="K308" s="585"/>
      <c r="L308" s="585"/>
      <c r="M308" s="585"/>
      <c r="N308" s="585"/>
      <c r="O308" s="585"/>
      <c r="P308" s="585"/>
      <c r="Q308" s="585"/>
      <c r="R308" s="585"/>
      <c r="S308" s="585"/>
      <c r="T308" s="585"/>
      <c r="U308" s="585"/>
      <c r="V308" s="585"/>
      <c r="W308" s="585"/>
      <c r="X308" s="585"/>
      <c r="Y308" s="585"/>
      <c r="Z308" s="585"/>
    </row>
    <row r="309" ht="12.75" customHeight="1">
      <c r="A309" s="585"/>
      <c r="B309" s="585"/>
      <c r="C309" s="585"/>
      <c r="D309" s="585"/>
      <c r="E309" s="585"/>
      <c r="F309" s="585"/>
      <c r="G309" s="585"/>
      <c r="H309" s="585"/>
      <c r="I309" s="585"/>
      <c r="J309" s="585"/>
      <c r="K309" s="585"/>
      <c r="L309" s="585"/>
      <c r="M309" s="585"/>
      <c r="N309" s="585"/>
      <c r="O309" s="585"/>
      <c r="P309" s="585"/>
      <c r="Q309" s="585"/>
      <c r="R309" s="585"/>
      <c r="S309" s="585"/>
      <c r="T309" s="585"/>
      <c r="U309" s="585"/>
      <c r="V309" s="585"/>
      <c r="W309" s="585"/>
      <c r="X309" s="585"/>
      <c r="Y309" s="585"/>
      <c r="Z309" s="585"/>
    </row>
    <row r="310" ht="12.75" customHeight="1">
      <c r="A310" s="585"/>
      <c r="B310" s="585"/>
      <c r="C310" s="585"/>
      <c r="D310" s="585"/>
      <c r="E310" s="585"/>
      <c r="F310" s="585"/>
      <c r="G310" s="585"/>
      <c r="H310" s="585"/>
      <c r="I310" s="585"/>
      <c r="J310" s="585"/>
      <c r="K310" s="585"/>
      <c r="L310" s="585"/>
      <c r="M310" s="585"/>
      <c r="N310" s="585"/>
      <c r="O310" s="585"/>
      <c r="P310" s="585"/>
      <c r="Q310" s="585"/>
      <c r="R310" s="585"/>
      <c r="S310" s="585"/>
      <c r="T310" s="585"/>
      <c r="U310" s="585"/>
      <c r="V310" s="585"/>
      <c r="W310" s="585"/>
      <c r="X310" s="585"/>
      <c r="Y310" s="585"/>
      <c r="Z310" s="585"/>
    </row>
    <row r="311" ht="12.75" customHeight="1">
      <c r="A311" s="585"/>
      <c r="B311" s="585"/>
      <c r="C311" s="585"/>
      <c r="D311" s="585"/>
      <c r="E311" s="585"/>
      <c r="F311" s="585"/>
      <c r="G311" s="585"/>
      <c r="H311" s="585"/>
      <c r="I311" s="585"/>
      <c r="J311" s="585"/>
      <c r="K311" s="585"/>
      <c r="L311" s="585"/>
      <c r="M311" s="585"/>
      <c r="N311" s="585"/>
      <c r="O311" s="585"/>
      <c r="P311" s="585"/>
      <c r="Q311" s="585"/>
      <c r="R311" s="585"/>
      <c r="S311" s="585"/>
      <c r="T311" s="585"/>
      <c r="U311" s="585"/>
      <c r="V311" s="585"/>
      <c r="W311" s="585"/>
      <c r="X311" s="585"/>
      <c r="Y311" s="585"/>
      <c r="Z311" s="585"/>
    </row>
    <row r="312" ht="12.75" customHeight="1">
      <c r="A312" s="585"/>
      <c r="B312" s="585"/>
      <c r="C312" s="585"/>
      <c r="D312" s="585"/>
      <c r="E312" s="585"/>
      <c r="F312" s="585"/>
      <c r="G312" s="585"/>
      <c r="H312" s="585"/>
      <c r="I312" s="585"/>
      <c r="J312" s="585"/>
      <c r="K312" s="585"/>
      <c r="L312" s="585"/>
      <c r="M312" s="585"/>
      <c r="N312" s="585"/>
      <c r="O312" s="585"/>
      <c r="P312" s="585"/>
      <c r="Q312" s="585"/>
      <c r="R312" s="585"/>
      <c r="S312" s="585"/>
      <c r="T312" s="585"/>
      <c r="U312" s="585"/>
      <c r="V312" s="585"/>
      <c r="W312" s="585"/>
      <c r="X312" s="585"/>
      <c r="Y312" s="585"/>
      <c r="Z312" s="585"/>
    </row>
    <row r="313" ht="12.75" customHeight="1">
      <c r="A313" s="585"/>
      <c r="B313" s="585"/>
      <c r="C313" s="585"/>
      <c r="D313" s="585"/>
      <c r="E313" s="585"/>
      <c r="F313" s="585"/>
      <c r="G313" s="585"/>
      <c r="H313" s="585"/>
      <c r="I313" s="585"/>
      <c r="J313" s="585"/>
      <c r="K313" s="585"/>
      <c r="L313" s="585"/>
      <c r="M313" s="585"/>
      <c r="N313" s="585"/>
      <c r="O313" s="585"/>
      <c r="P313" s="585"/>
      <c r="Q313" s="585"/>
      <c r="R313" s="585"/>
      <c r="S313" s="585"/>
      <c r="T313" s="585"/>
      <c r="U313" s="585"/>
      <c r="V313" s="585"/>
      <c r="W313" s="585"/>
      <c r="X313" s="585"/>
      <c r="Y313" s="585"/>
      <c r="Z313" s="585"/>
    </row>
    <row r="314" ht="12.75" customHeight="1">
      <c r="A314" s="585"/>
      <c r="B314" s="585"/>
      <c r="C314" s="585"/>
      <c r="D314" s="585"/>
      <c r="E314" s="585"/>
      <c r="F314" s="585"/>
      <c r="G314" s="585"/>
      <c r="H314" s="585"/>
      <c r="I314" s="585"/>
      <c r="J314" s="585"/>
      <c r="K314" s="585"/>
      <c r="L314" s="585"/>
      <c r="M314" s="585"/>
      <c r="N314" s="585"/>
      <c r="O314" s="585"/>
      <c r="P314" s="585"/>
      <c r="Q314" s="585"/>
      <c r="R314" s="585"/>
      <c r="S314" s="585"/>
      <c r="T314" s="585"/>
      <c r="U314" s="585"/>
      <c r="V314" s="585"/>
      <c r="W314" s="585"/>
      <c r="X314" s="585"/>
      <c r="Y314" s="585"/>
      <c r="Z314" s="585"/>
    </row>
    <row r="315" ht="12.75" customHeight="1">
      <c r="A315" s="585"/>
      <c r="B315" s="585"/>
      <c r="C315" s="585"/>
      <c r="D315" s="585"/>
      <c r="E315" s="585"/>
      <c r="F315" s="585"/>
      <c r="G315" s="585"/>
      <c r="H315" s="585"/>
      <c r="I315" s="585"/>
      <c r="J315" s="585"/>
      <c r="K315" s="585"/>
      <c r="L315" s="585"/>
      <c r="M315" s="585"/>
      <c r="N315" s="585"/>
      <c r="O315" s="585"/>
      <c r="P315" s="585"/>
      <c r="Q315" s="585"/>
      <c r="R315" s="585"/>
      <c r="S315" s="585"/>
      <c r="T315" s="585"/>
      <c r="U315" s="585"/>
      <c r="V315" s="585"/>
      <c r="W315" s="585"/>
      <c r="X315" s="585"/>
      <c r="Y315" s="585"/>
      <c r="Z315" s="585"/>
    </row>
    <row r="316" ht="12.75" customHeight="1">
      <c r="A316" s="585"/>
      <c r="B316" s="585"/>
      <c r="C316" s="585"/>
      <c r="D316" s="585"/>
      <c r="E316" s="585"/>
      <c r="F316" s="585"/>
      <c r="G316" s="585"/>
      <c r="H316" s="585"/>
      <c r="I316" s="585"/>
      <c r="J316" s="585"/>
      <c r="K316" s="585"/>
      <c r="L316" s="585"/>
      <c r="M316" s="585"/>
      <c r="N316" s="585"/>
      <c r="O316" s="585"/>
      <c r="P316" s="585"/>
      <c r="Q316" s="585"/>
      <c r="R316" s="585"/>
      <c r="S316" s="585"/>
      <c r="T316" s="585"/>
      <c r="U316" s="585"/>
      <c r="V316" s="585"/>
      <c r="W316" s="585"/>
      <c r="X316" s="585"/>
      <c r="Y316" s="585"/>
      <c r="Z316" s="585"/>
    </row>
    <row r="317" ht="12.75" customHeight="1">
      <c r="A317" s="585"/>
      <c r="B317" s="585"/>
      <c r="C317" s="585"/>
      <c r="D317" s="585"/>
      <c r="E317" s="585"/>
      <c r="F317" s="585"/>
      <c r="G317" s="585"/>
      <c r="H317" s="585"/>
      <c r="I317" s="585"/>
      <c r="J317" s="585"/>
      <c r="K317" s="585"/>
      <c r="L317" s="585"/>
      <c r="M317" s="585"/>
      <c r="N317" s="585"/>
      <c r="O317" s="585"/>
      <c r="P317" s="585"/>
      <c r="Q317" s="585"/>
      <c r="R317" s="585"/>
      <c r="S317" s="585"/>
      <c r="T317" s="585"/>
      <c r="U317" s="585"/>
      <c r="V317" s="585"/>
      <c r="W317" s="585"/>
      <c r="X317" s="585"/>
      <c r="Y317" s="585"/>
      <c r="Z317" s="585"/>
    </row>
    <row r="318" ht="12.75" customHeight="1">
      <c r="A318" s="585"/>
      <c r="B318" s="585"/>
      <c r="C318" s="585"/>
      <c r="D318" s="585"/>
      <c r="E318" s="585"/>
      <c r="F318" s="585"/>
      <c r="G318" s="585"/>
      <c r="H318" s="585"/>
      <c r="I318" s="585"/>
      <c r="J318" s="585"/>
      <c r="K318" s="585"/>
      <c r="L318" s="585"/>
      <c r="M318" s="585"/>
      <c r="N318" s="585"/>
      <c r="O318" s="585"/>
      <c r="P318" s="585"/>
      <c r="Q318" s="585"/>
      <c r="R318" s="585"/>
      <c r="S318" s="585"/>
      <c r="T318" s="585"/>
      <c r="U318" s="585"/>
      <c r="V318" s="585"/>
      <c r="W318" s="585"/>
      <c r="X318" s="585"/>
      <c r="Y318" s="585"/>
      <c r="Z318" s="585"/>
    </row>
    <row r="319" ht="12.75" customHeight="1">
      <c r="A319" s="585"/>
      <c r="B319" s="585"/>
      <c r="C319" s="585"/>
      <c r="D319" s="585"/>
      <c r="E319" s="585"/>
      <c r="F319" s="585"/>
      <c r="G319" s="585"/>
      <c r="H319" s="585"/>
      <c r="I319" s="585"/>
      <c r="J319" s="585"/>
      <c r="K319" s="585"/>
      <c r="L319" s="585"/>
      <c r="M319" s="585"/>
      <c r="N319" s="585"/>
      <c r="O319" s="585"/>
      <c r="P319" s="585"/>
      <c r="Q319" s="585"/>
      <c r="R319" s="585"/>
      <c r="S319" s="585"/>
      <c r="T319" s="585"/>
      <c r="U319" s="585"/>
      <c r="V319" s="585"/>
      <c r="W319" s="585"/>
      <c r="X319" s="585"/>
      <c r="Y319" s="585"/>
      <c r="Z319" s="585"/>
    </row>
    <row r="320" ht="12.75" customHeight="1">
      <c r="A320" s="585"/>
      <c r="B320" s="585"/>
      <c r="C320" s="585"/>
      <c r="D320" s="585"/>
      <c r="E320" s="585"/>
      <c r="F320" s="585"/>
      <c r="G320" s="585"/>
      <c r="H320" s="585"/>
      <c r="I320" s="585"/>
      <c r="J320" s="585"/>
      <c r="K320" s="585"/>
      <c r="L320" s="585"/>
      <c r="M320" s="585"/>
      <c r="N320" s="585"/>
      <c r="O320" s="585"/>
      <c r="P320" s="585"/>
      <c r="Q320" s="585"/>
      <c r="R320" s="585"/>
      <c r="S320" s="585"/>
      <c r="T320" s="585"/>
      <c r="U320" s="585"/>
      <c r="V320" s="585"/>
      <c r="W320" s="585"/>
      <c r="X320" s="585"/>
      <c r="Y320" s="585"/>
      <c r="Z320" s="585"/>
    </row>
    <row r="321" ht="12.75" customHeight="1">
      <c r="A321" s="585"/>
      <c r="B321" s="585"/>
      <c r="C321" s="585"/>
      <c r="D321" s="585"/>
      <c r="E321" s="585"/>
      <c r="F321" s="585"/>
      <c r="G321" s="585"/>
      <c r="H321" s="585"/>
      <c r="I321" s="585"/>
      <c r="J321" s="585"/>
      <c r="K321" s="585"/>
      <c r="L321" s="585"/>
      <c r="M321" s="585"/>
      <c r="N321" s="585"/>
      <c r="O321" s="585"/>
      <c r="P321" s="585"/>
      <c r="Q321" s="585"/>
      <c r="R321" s="585"/>
      <c r="S321" s="585"/>
      <c r="T321" s="585"/>
      <c r="U321" s="585"/>
      <c r="V321" s="585"/>
      <c r="W321" s="585"/>
      <c r="X321" s="585"/>
      <c r="Y321" s="585"/>
      <c r="Z321" s="585"/>
    </row>
    <row r="322" ht="12.75" customHeight="1">
      <c r="A322" s="585"/>
      <c r="B322" s="585"/>
      <c r="C322" s="585"/>
      <c r="D322" s="585"/>
      <c r="E322" s="585"/>
      <c r="F322" s="585"/>
      <c r="G322" s="585"/>
      <c r="H322" s="585"/>
      <c r="I322" s="585"/>
      <c r="J322" s="585"/>
      <c r="K322" s="585"/>
      <c r="L322" s="585"/>
      <c r="M322" s="585"/>
      <c r="N322" s="585"/>
      <c r="O322" s="585"/>
      <c r="P322" s="585"/>
      <c r="Q322" s="585"/>
      <c r="R322" s="585"/>
      <c r="S322" s="585"/>
      <c r="T322" s="585"/>
      <c r="U322" s="585"/>
      <c r="V322" s="585"/>
      <c r="W322" s="585"/>
      <c r="X322" s="585"/>
      <c r="Y322" s="585"/>
      <c r="Z322" s="585"/>
    </row>
    <row r="323" ht="12.75" customHeight="1">
      <c r="A323" s="585"/>
      <c r="B323" s="585"/>
      <c r="C323" s="585"/>
      <c r="D323" s="585"/>
      <c r="E323" s="585"/>
      <c r="F323" s="585"/>
      <c r="G323" s="585"/>
      <c r="H323" s="585"/>
      <c r="I323" s="585"/>
      <c r="J323" s="585"/>
      <c r="K323" s="585"/>
      <c r="L323" s="585"/>
      <c r="M323" s="585"/>
      <c r="N323" s="585"/>
      <c r="O323" s="585"/>
      <c r="P323" s="585"/>
      <c r="Q323" s="585"/>
      <c r="R323" s="585"/>
      <c r="S323" s="585"/>
      <c r="T323" s="585"/>
      <c r="U323" s="585"/>
      <c r="V323" s="585"/>
      <c r="W323" s="585"/>
      <c r="X323" s="585"/>
      <c r="Y323" s="585"/>
      <c r="Z323" s="585"/>
    </row>
    <row r="324" ht="12.75" customHeight="1">
      <c r="A324" s="585"/>
      <c r="B324" s="585"/>
      <c r="C324" s="585"/>
      <c r="D324" s="585"/>
      <c r="E324" s="585"/>
      <c r="F324" s="585"/>
      <c r="G324" s="585"/>
      <c r="H324" s="585"/>
      <c r="I324" s="585"/>
      <c r="J324" s="585"/>
      <c r="K324" s="585"/>
      <c r="L324" s="585"/>
      <c r="M324" s="585"/>
      <c r="N324" s="585"/>
      <c r="O324" s="585"/>
      <c r="P324" s="585"/>
      <c r="Q324" s="585"/>
      <c r="R324" s="585"/>
      <c r="S324" s="585"/>
      <c r="T324" s="585"/>
      <c r="U324" s="585"/>
      <c r="V324" s="585"/>
      <c r="W324" s="585"/>
      <c r="X324" s="585"/>
      <c r="Y324" s="585"/>
      <c r="Z324" s="585"/>
    </row>
    <row r="325" ht="12.75" customHeight="1">
      <c r="A325" s="585"/>
      <c r="B325" s="585"/>
      <c r="C325" s="585"/>
      <c r="D325" s="585"/>
      <c r="E325" s="585"/>
      <c r="F325" s="585"/>
      <c r="G325" s="585"/>
      <c r="H325" s="585"/>
      <c r="I325" s="585"/>
      <c r="J325" s="585"/>
      <c r="K325" s="585"/>
      <c r="L325" s="585"/>
      <c r="M325" s="585"/>
      <c r="N325" s="585"/>
      <c r="O325" s="585"/>
      <c r="P325" s="585"/>
      <c r="Q325" s="585"/>
      <c r="R325" s="585"/>
      <c r="S325" s="585"/>
      <c r="T325" s="585"/>
      <c r="U325" s="585"/>
      <c r="V325" s="585"/>
      <c r="W325" s="585"/>
      <c r="X325" s="585"/>
      <c r="Y325" s="585"/>
      <c r="Z325" s="585"/>
    </row>
    <row r="326" ht="12.75" customHeight="1">
      <c r="A326" s="585"/>
      <c r="B326" s="585"/>
      <c r="C326" s="585"/>
      <c r="D326" s="585"/>
      <c r="E326" s="585"/>
      <c r="F326" s="585"/>
      <c r="G326" s="585"/>
      <c r="H326" s="585"/>
      <c r="I326" s="585"/>
      <c r="J326" s="585"/>
      <c r="K326" s="585"/>
      <c r="L326" s="585"/>
      <c r="M326" s="585"/>
      <c r="N326" s="585"/>
      <c r="O326" s="585"/>
      <c r="P326" s="585"/>
      <c r="Q326" s="585"/>
      <c r="R326" s="585"/>
      <c r="S326" s="585"/>
      <c r="T326" s="585"/>
      <c r="U326" s="585"/>
      <c r="V326" s="585"/>
      <c r="W326" s="585"/>
      <c r="X326" s="585"/>
      <c r="Y326" s="585"/>
      <c r="Z326" s="585"/>
    </row>
    <row r="327" ht="12.75" customHeight="1">
      <c r="A327" s="585"/>
      <c r="B327" s="585"/>
      <c r="C327" s="585"/>
      <c r="D327" s="585"/>
      <c r="E327" s="585"/>
      <c r="F327" s="585"/>
      <c r="G327" s="585"/>
      <c r="H327" s="585"/>
      <c r="I327" s="585"/>
      <c r="J327" s="585"/>
      <c r="K327" s="585"/>
      <c r="L327" s="585"/>
      <c r="M327" s="585"/>
      <c r="N327" s="585"/>
      <c r="O327" s="585"/>
      <c r="P327" s="585"/>
      <c r="Q327" s="585"/>
      <c r="R327" s="585"/>
      <c r="S327" s="585"/>
      <c r="T327" s="585"/>
      <c r="U327" s="585"/>
      <c r="V327" s="585"/>
      <c r="W327" s="585"/>
      <c r="X327" s="585"/>
      <c r="Y327" s="585"/>
      <c r="Z327" s="585"/>
    </row>
    <row r="328" ht="12.75" customHeight="1">
      <c r="A328" s="585"/>
      <c r="B328" s="585"/>
      <c r="C328" s="585"/>
      <c r="D328" s="585"/>
      <c r="E328" s="585"/>
      <c r="F328" s="585"/>
      <c r="G328" s="585"/>
      <c r="H328" s="585"/>
      <c r="I328" s="585"/>
      <c r="J328" s="585"/>
      <c r="K328" s="585"/>
      <c r="L328" s="585"/>
      <c r="M328" s="585"/>
      <c r="N328" s="585"/>
      <c r="O328" s="585"/>
      <c r="P328" s="585"/>
      <c r="Q328" s="585"/>
      <c r="R328" s="585"/>
      <c r="S328" s="585"/>
      <c r="T328" s="585"/>
      <c r="U328" s="585"/>
      <c r="V328" s="585"/>
      <c r="W328" s="585"/>
      <c r="X328" s="585"/>
      <c r="Y328" s="585"/>
      <c r="Z328" s="585"/>
    </row>
    <row r="329" ht="12.75" customHeight="1">
      <c r="A329" s="585"/>
      <c r="B329" s="585"/>
      <c r="C329" s="585"/>
      <c r="D329" s="585"/>
      <c r="E329" s="585"/>
      <c r="F329" s="585"/>
      <c r="G329" s="585"/>
      <c r="H329" s="585"/>
      <c r="I329" s="585"/>
      <c r="J329" s="585"/>
      <c r="K329" s="585"/>
      <c r="L329" s="585"/>
      <c r="M329" s="585"/>
      <c r="N329" s="585"/>
      <c r="O329" s="585"/>
      <c r="P329" s="585"/>
      <c r="Q329" s="585"/>
      <c r="R329" s="585"/>
      <c r="S329" s="585"/>
      <c r="T329" s="585"/>
      <c r="U329" s="585"/>
      <c r="V329" s="585"/>
      <c r="W329" s="585"/>
      <c r="X329" s="585"/>
      <c r="Y329" s="585"/>
      <c r="Z329" s="585"/>
    </row>
    <row r="330" ht="12.75" customHeight="1">
      <c r="A330" s="585"/>
      <c r="B330" s="585"/>
      <c r="C330" s="585"/>
      <c r="D330" s="585"/>
      <c r="E330" s="585"/>
      <c r="F330" s="585"/>
      <c r="G330" s="585"/>
      <c r="H330" s="585"/>
      <c r="I330" s="585"/>
      <c r="J330" s="585"/>
      <c r="K330" s="585"/>
      <c r="L330" s="585"/>
      <c r="M330" s="585"/>
      <c r="N330" s="585"/>
      <c r="O330" s="585"/>
      <c r="P330" s="585"/>
      <c r="Q330" s="585"/>
      <c r="R330" s="585"/>
      <c r="S330" s="585"/>
      <c r="T330" s="585"/>
      <c r="U330" s="585"/>
      <c r="V330" s="585"/>
      <c r="W330" s="585"/>
      <c r="X330" s="585"/>
      <c r="Y330" s="585"/>
      <c r="Z330" s="585"/>
    </row>
    <row r="331" ht="12.75" customHeight="1">
      <c r="A331" s="585"/>
      <c r="B331" s="585"/>
      <c r="C331" s="585"/>
      <c r="D331" s="585"/>
      <c r="E331" s="585"/>
      <c r="F331" s="585"/>
      <c r="G331" s="585"/>
      <c r="H331" s="585"/>
      <c r="I331" s="585"/>
      <c r="J331" s="585"/>
      <c r="K331" s="585"/>
      <c r="L331" s="585"/>
      <c r="M331" s="585"/>
      <c r="N331" s="585"/>
      <c r="O331" s="585"/>
      <c r="P331" s="585"/>
      <c r="Q331" s="585"/>
      <c r="R331" s="585"/>
      <c r="S331" s="585"/>
      <c r="T331" s="585"/>
      <c r="U331" s="585"/>
      <c r="V331" s="585"/>
      <c r="W331" s="585"/>
      <c r="X331" s="585"/>
      <c r="Y331" s="585"/>
      <c r="Z331" s="585"/>
    </row>
    <row r="332" ht="12.75" customHeight="1">
      <c r="A332" s="585"/>
      <c r="B332" s="585"/>
      <c r="C332" s="585"/>
      <c r="D332" s="585"/>
      <c r="E332" s="585"/>
      <c r="F332" s="585"/>
      <c r="G332" s="585"/>
      <c r="H332" s="585"/>
      <c r="I332" s="585"/>
      <c r="J332" s="585"/>
      <c r="K332" s="585"/>
      <c r="L332" s="585"/>
      <c r="M332" s="585"/>
      <c r="N332" s="585"/>
      <c r="O332" s="585"/>
      <c r="P332" s="585"/>
      <c r="Q332" s="585"/>
      <c r="R332" s="585"/>
      <c r="S332" s="585"/>
      <c r="T332" s="585"/>
      <c r="U332" s="585"/>
      <c r="V332" s="585"/>
      <c r="W332" s="585"/>
      <c r="X332" s="585"/>
      <c r="Y332" s="585"/>
      <c r="Z332" s="585"/>
    </row>
    <row r="333" ht="12.75" customHeight="1">
      <c r="A333" s="585"/>
      <c r="B333" s="585"/>
      <c r="C333" s="585"/>
      <c r="D333" s="585"/>
      <c r="E333" s="585"/>
      <c r="F333" s="585"/>
      <c r="G333" s="585"/>
      <c r="H333" s="585"/>
      <c r="I333" s="585"/>
      <c r="J333" s="585"/>
      <c r="K333" s="585"/>
      <c r="L333" s="585"/>
      <c r="M333" s="585"/>
      <c r="N333" s="585"/>
      <c r="O333" s="585"/>
      <c r="P333" s="585"/>
      <c r="Q333" s="585"/>
      <c r="R333" s="585"/>
      <c r="S333" s="585"/>
      <c r="T333" s="585"/>
      <c r="U333" s="585"/>
      <c r="V333" s="585"/>
      <c r="W333" s="585"/>
      <c r="X333" s="585"/>
      <c r="Y333" s="585"/>
      <c r="Z333" s="585"/>
    </row>
    <row r="334" ht="12.75" customHeight="1">
      <c r="A334" s="585"/>
      <c r="B334" s="585"/>
      <c r="C334" s="585"/>
      <c r="D334" s="585"/>
      <c r="E334" s="585"/>
      <c r="F334" s="585"/>
      <c r="G334" s="585"/>
      <c r="H334" s="585"/>
      <c r="I334" s="585"/>
      <c r="J334" s="585"/>
      <c r="K334" s="585"/>
      <c r="L334" s="585"/>
      <c r="M334" s="585"/>
      <c r="N334" s="585"/>
      <c r="O334" s="585"/>
      <c r="P334" s="585"/>
      <c r="Q334" s="585"/>
      <c r="R334" s="585"/>
      <c r="S334" s="585"/>
      <c r="T334" s="585"/>
      <c r="U334" s="585"/>
      <c r="V334" s="585"/>
      <c r="W334" s="585"/>
      <c r="X334" s="585"/>
      <c r="Y334" s="585"/>
      <c r="Z334" s="585"/>
    </row>
    <row r="335" ht="12.75" customHeight="1">
      <c r="A335" s="585"/>
      <c r="B335" s="585"/>
      <c r="C335" s="585"/>
      <c r="D335" s="585"/>
      <c r="E335" s="585"/>
      <c r="F335" s="585"/>
      <c r="G335" s="585"/>
      <c r="H335" s="585"/>
      <c r="I335" s="585"/>
      <c r="J335" s="585"/>
      <c r="K335" s="585"/>
      <c r="L335" s="585"/>
      <c r="M335" s="585"/>
      <c r="N335" s="585"/>
      <c r="O335" s="585"/>
      <c r="P335" s="585"/>
      <c r="Q335" s="585"/>
      <c r="R335" s="585"/>
      <c r="S335" s="585"/>
      <c r="T335" s="585"/>
      <c r="U335" s="585"/>
      <c r="V335" s="585"/>
      <c r="W335" s="585"/>
      <c r="X335" s="585"/>
      <c r="Y335" s="585"/>
      <c r="Z335" s="585"/>
    </row>
    <row r="336" ht="12.75" customHeight="1">
      <c r="A336" s="585"/>
      <c r="B336" s="585"/>
      <c r="C336" s="585"/>
      <c r="D336" s="585"/>
      <c r="E336" s="585"/>
      <c r="F336" s="585"/>
      <c r="G336" s="585"/>
      <c r="H336" s="585"/>
      <c r="I336" s="585"/>
      <c r="J336" s="585"/>
      <c r="K336" s="585"/>
      <c r="L336" s="585"/>
      <c r="M336" s="585"/>
      <c r="N336" s="585"/>
      <c r="O336" s="585"/>
      <c r="P336" s="585"/>
      <c r="Q336" s="585"/>
      <c r="R336" s="585"/>
      <c r="S336" s="585"/>
      <c r="T336" s="585"/>
      <c r="U336" s="585"/>
      <c r="V336" s="585"/>
      <c r="W336" s="585"/>
      <c r="X336" s="585"/>
      <c r="Y336" s="585"/>
      <c r="Z336" s="585"/>
    </row>
    <row r="337" ht="12.75" customHeight="1">
      <c r="A337" s="585"/>
      <c r="B337" s="585"/>
      <c r="C337" s="585"/>
      <c r="D337" s="585"/>
      <c r="E337" s="585"/>
      <c r="F337" s="585"/>
      <c r="G337" s="585"/>
      <c r="H337" s="585"/>
      <c r="I337" s="585"/>
      <c r="J337" s="585"/>
      <c r="K337" s="585"/>
      <c r="L337" s="585"/>
      <c r="M337" s="585"/>
      <c r="N337" s="585"/>
      <c r="O337" s="585"/>
      <c r="P337" s="585"/>
      <c r="Q337" s="585"/>
      <c r="R337" s="585"/>
      <c r="S337" s="585"/>
      <c r="T337" s="585"/>
      <c r="U337" s="585"/>
      <c r="V337" s="585"/>
      <c r="W337" s="585"/>
      <c r="X337" s="585"/>
      <c r="Y337" s="585"/>
      <c r="Z337" s="585"/>
    </row>
    <row r="338" ht="12.75" customHeight="1">
      <c r="A338" s="585"/>
      <c r="B338" s="585"/>
      <c r="C338" s="585"/>
      <c r="D338" s="585"/>
      <c r="E338" s="585"/>
      <c r="F338" s="585"/>
      <c r="G338" s="585"/>
      <c r="H338" s="585"/>
      <c r="I338" s="585"/>
      <c r="J338" s="585"/>
      <c r="K338" s="585"/>
      <c r="L338" s="585"/>
      <c r="M338" s="585"/>
      <c r="N338" s="585"/>
      <c r="O338" s="585"/>
      <c r="P338" s="585"/>
      <c r="Q338" s="585"/>
      <c r="R338" s="585"/>
      <c r="S338" s="585"/>
      <c r="T338" s="585"/>
      <c r="U338" s="585"/>
      <c r="V338" s="585"/>
      <c r="W338" s="585"/>
      <c r="X338" s="585"/>
      <c r="Y338" s="585"/>
      <c r="Z338" s="585"/>
    </row>
    <row r="339" ht="12.75" customHeight="1">
      <c r="A339" s="585"/>
      <c r="B339" s="585"/>
      <c r="C339" s="585"/>
      <c r="D339" s="585"/>
      <c r="E339" s="585"/>
      <c r="F339" s="585"/>
      <c r="G339" s="585"/>
      <c r="H339" s="585"/>
      <c r="I339" s="585"/>
      <c r="J339" s="585"/>
      <c r="K339" s="585"/>
      <c r="L339" s="585"/>
      <c r="M339" s="585"/>
      <c r="N339" s="585"/>
      <c r="O339" s="585"/>
      <c r="P339" s="585"/>
      <c r="Q339" s="585"/>
      <c r="R339" s="585"/>
      <c r="S339" s="585"/>
      <c r="T339" s="585"/>
      <c r="U339" s="585"/>
      <c r="V339" s="585"/>
      <c r="W339" s="585"/>
      <c r="X339" s="585"/>
      <c r="Y339" s="585"/>
      <c r="Z339" s="585"/>
    </row>
    <row r="340" ht="12.75" customHeight="1">
      <c r="A340" s="585"/>
      <c r="B340" s="585"/>
      <c r="C340" s="585"/>
      <c r="D340" s="585"/>
      <c r="E340" s="585"/>
      <c r="F340" s="585"/>
      <c r="G340" s="585"/>
      <c r="H340" s="585"/>
      <c r="I340" s="585"/>
      <c r="J340" s="585"/>
      <c r="K340" s="585"/>
      <c r="L340" s="585"/>
      <c r="M340" s="585"/>
      <c r="N340" s="585"/>
      <c r="O340" s="585"/>
      <c r="P340" s="585"/>
      <c r="Q340" s="585"/>
      <c r="R340" s="585"/>
      <c r="S340" s="585"/>
      <c r="T340" s="585"/>
      <c r="U340" s="585"/>
      <c r="V340" s="585"/>
      <c r="W340" s="585"/>
      <c r="X340" s="585"/>
      <c r="Y340" s="585"/>
      <c r="Z340" s="585"/>
    </row>
    <row r="341" ht="12.75" customHeight="1">
      <c r="A341" s="585"/>
      <c r="B341" s="585"/>
      <c r="C341" s="585"/>
      <c r="D341" s="585"/>
      <c r="E341" s="585"/>
      <c r="F341" s="585"/>
      <c r="G341" s="585"/>
      <c r="H341" s="585"/>
      <c r="I341" s="585"/>
      <c r="J341" s="585"/>
      <c r="K341" s="585"/>
      <c r="L341" s="585"/>
      <c r="M341" s="585"/>
      <c r="N341" s="585"/>
      <c r="O341" s="585"/>
      <c r="P341" s="585"/>
      <c r="Q341" s="585"/>
      <c r="R341" s="585"/>
      <c r="S341" s="585"/>
      <c r="T341" s="585"/>
      <c r="U341" s="585"/>
      <c r="V341" s="585"/>
      <c r="W341" s="585"/>
      <c r="X341" s="585"/>
      <c r="Y341" s="585"/>
      <c r="Z341" s="585"/>
    </row>
    <row r="342" ht="12.75" customHeight="1">
      <c r="A342" s="585"/>
      <c r="B342" s="585"/>
      <c r="C342" s="585"/>
      <c r="D342" s="585"/>
      <c r="E342" s="585"/>
      <c r="F342" s="585"/>
      <c r="G342" s="585"/>
      <c r="H342" s="585"/>
      <c r="I342" s="585"/>
      <c r="J342" s="585"/>
      <c r="K342" s="585"/>
      <c r="L342" s="585"/>
      <c r="M342" s="585"/>
      <c r="N342" s="585"/>
      <c r="O342" s="585"/>
      <c r="P342" s="585"/>
      <c r="Q342" s="585"/>
      <c r="R342" s="585"/>
      <c r="S342" s="585"/>
      <c r="T342" s="585"/>
      <c r="U342" s="585"/>
      <c r="V342" s="585"/>
      <c r="W342" s="585"/>
      <c r="X342" s="585"/>
      <c r="Y342" s="585"/>
      <c r="Z342" s="585"/>
    </row>
    <row r="343" ht="12.75" customHeight="1">
      <c r="A343" s="585"/>
      <c r="B343" s="585"/>
      <c r="C343" s="585"/>
      <c r="D343" s="585"/>
      <c r="E343" s="585"/>
      <c r="F343" s="585"/>
      <c r="G343" s="585"/>
      <c r="H343" s="585"/>
      <c r="I343" s="585"/>
      <c r="J343" s="585"/>
      <c r="K343" s="585"/>
      <c r="L343" s="585"/>
      <c r="M343" s="585"/>
      <c r="N343" s="585"/>
      <c r="O343" s="585"/>
      <c r="P343" s="585"/>
      <c r="Q343" s="585"/>
      <c r="R343" s="585"/>
      <c r="S343" s="585"/>
      <c r="T343" s="585"/>
      <c r="U343" s="585"/>
      <c r="V343" s="585"/>
      <c r="W343" s="585"/>
      <c r="X343" s="585"/>
      <c r="Y343" s="585"/>
      <c r="Z343" s="585"/>
    </row>
    <row r="344" ht="12.75" customHeight="1">
      <c r="A344" s="585"/>
      <c r="B344" s="585"/>
      <c r="C344" s="585"/>
      <c r="D344" s="585"/>
      <c r="E344" s="585"/>
      <c r="F344" s="585"/>
      <c r="G344" s="585"/>
      <c r="H344" s="585"/>
      <c r="I344" s="585"/>
      <c r="J344" s="585"/>
      <c r="K344" s="585"/>
      <c r="L344" s="585"/>
      <c r="M344" s="585"/>
      <c r="N344" s="585"/>
      <c r="O344" s="585"/>
      <c r="P344" s="585"/>
      <c r="Q344" s="585"/>
      <c r="R344" s="585"/>
      <c r="S344" s="585"/>
      <c r="T344" s="585"/>
      <c r="U344" s="585"/>
      <c r="V344" s="585"/>
      <c r="W344" s="585"/>
      <c r="X344" s="585"/>
      <c r="Y344" s="585"/>
      <c r="Z344" s="585"/>
    </row>
    <row r="345" ht="12.75" customHeight="1">
      <c r="A345" s="585"/>
      <c r="B345" s="585"/>
      <c r="C345" s="585"/>
      <c r="D345" s="585"/>
      <c r="E345" s="585"/>
      <c r="F345" s="585"/>
      <c r="G345" s="585"/>
      <c r="H345" s="585"/>
      <c r="I345" s="585"/>
      <c r="J345" s="585"/>
      <c r="K345" s="585"/>
      <c r="L345" s="585"/>
      <c r="M345" s="585"/>
      <c r="N345" s="585"/>
      <c r="O345" s="585"/>
      <c r="P345" s="585"/>
      <c r="Q345" s="585"/>
      <c r="R345" s="585"/>
      <c r="S345" s="585"/>
      <c r="T345" s="585"/>
      <c r="U345" s="585"/>
      <c r="V345" s="585"/>
      <c r="W345" s="585"/>
      <c r="X345" s="585"/>
      <c r="Y345" s="585"/>
      <c r="Z345" s="585"/>
    </row>
    <row r="346" ht="12.75" customHeight="1">
      <c r="A346" s="585"/>
      <c r="B346" s="585"/>
      <c r="C346" s="585"/>
      <c r="D346" s="585"/>
      <c r="E346" s="585"/>
      <c r="F346" s="585"/>
      <c r="G346" s="585"/>
      <c r="H346" s="585"/>
      <c r="I346" s="585"/>
      <c r="J346" s="585"/>
      <c r="K346" s="585"/>
      <c r="L346" s="585"/>
      <c r="M346" s="585"/>
      <c r="N346" s="585"/>
      <c r="O346" s="585"/>
      <c r="P346" s="585"/>
      <c r="Q346" s="585"/>
      <c r="R346" s="585"/>
      <c r="S346" s="585"/>
      <c r="T346" s="585"/>
      <c r="U346" s="585"/>
      <c r="V346" s="585"/>
      <c r="W346" s="585"/>
      <c r="X346" s="585"/>
      <c r="Y346" s="585"/>
      <c r="Z346" s="585"/>
    </row>
    <row r="347" ht="12.75" customHeight="1">
      <c r="A347" s="585"/>
      <c r="B347" s="585"/>
      <c r="C347" s="585"/>
      <c r="D347" s="585"/>
      <c r="E347" s="585"/>
      <c r="F347" s="585"/>
      <c r="G347" s="585"/>
      <c r="H347" s="585"/>
      <c r="I347" s="585"/>
      <c r="J347" s="585"/>
      <c r="K347" s="585"/>
      <c r="L347" s="585"/>
      <c r="M347" s="585"/>
      <c r="N347" s="585"/>
      <c r="O347" s="585"/>
      <c r="P347" s="585"/>
      <c r="Q347" s="585"/>
      <c r="R347" s="585"/>
      <c r="S347" s="585"/>
      <c r="T347" s="585"/>
      <c r="U347" s="585"/>
      <c r="V347" s="585"/>
      <c r="W347" s="585"/>
      <c r="X347" s="585"/>
      <c r="Y347" s="585"/>
      <c r="Z347" s="585"/>
    </row>
    <row r="348" ht="12.75" customHeight="1">
      <c r="A348" s="585"/>
      <c r="B348" s="585"/>
      <c r="C348" s="585"/>
      <c r="D348" s="585"/>
      <c r="E348" s="585"/>
      <c r="F348" s="585"/>
      <c r="G348" s="585"/>
      <c r="H348" s="585"/>
      <c r="I348" s="585"/>
      <c r="J348" s="585"/>
      <c r="K348" s="585"/>
      <c r="L348" s="585"/>
      <c r="M348" s="585"/>
      <c r="N348" s="585"/>
      <c r="O348" s="585"/>
      <c r="P348" s="585"/>
      <c r="Q348" s="585"/>
      <c r="R348" s="585"/>
      <c r="S348" s="585"/>
      <c r="T348" s="585"/>
      <c r="U348" s="585"/>
      <c r="V348" s="585"/>
      <c r="W348" s="585"/>
      <c r="X348" s="585"/>
      <c r="Y348" s="585"/>
      <c r="Z348" s="585"/>
    </row>
    <row r="349" ht="12.75" customHeight="1">
      <c r="A349" s="585"/>
      <c r="B349" s="585"/>
      <c r="C349" s="585"/>
      <c r="D349" s="585"/>
      <c r="E349" s="585"/>
      <c r="F349" s="585"/>
      <c r="G349" s="585"/>
      <c r="H349" s="585"/>
      <c r="I349" s="585"/>
      <c r="J349" s="585"/>
      <c r="K349" s="585"/>
      <c r="L349" s="585"/>
      <c r="M349" s="585"/>
      <c r="N349" s="585"/>
      <c r="O349" s="585"/>
      <c r="P349" s="585"/>
      <c r="Q349" s="585"/>
      <c r="R349" s="585"/>
      <c r="S349" s="585"/>
      <c r="T349" s="585"/>
      <c r="U349" s="585"/>
      <c r="V349" s="585"/>
      <c r="W349" s="585"/>
      <c r="X349" s="585"/>
      <c r="Y349" s="585"/>
      <c r="Z349" s="585"/>
    </row>
    <row r="350" ht="12.75" customHeight="1">
      <c r="A350" s="585"/>
      <c r="B350" s="585"/>
      <c r="C350" s="585"/>
      <c r="D350" s="585"/>
      <c r="E350" s="585"/>
      <c r="F350" s="585"/>
      <c r="G350" s="585"/>
      <c r="H350" s="585"/>
      <c r="I350" s="585"/>
      <c r="J350" s="585"/>
      <c r="K350" s="585"/>
      <c r="L350" s="585"/>
      <c r="M350" s="585"/>
      <c r="N350" s="585"/>
      <c r="O350" s="585"/>
      <c r="P350" s="585"/>
      <c r="Q350" s="585"/>
      <c r="R350" s="585"/>
      <c r="S350" s="585"/>
      <c r="T350" s="585"/>
      <c r="U350" s="585"/>
      <c r="V350" s="585"/>
      <c r="W350" s="585"/>
      <c r="X350" s="585"/>
      <c r="Y350" s="585"/>
      <c r="Z350" s="585"/>
    </row>
    <row r="351" ht="12.75" customHeight="1">
      <c r="A351" s="585"/>
      <c r="B351" s="585"/>
      <c r="C351" s="585"/>
      <c r="D351" s="585"/>
      <c r="E351" s="585"/>
      <c r="F351" s="585"/>
      <c r="G351" s="585"/>
      <c r="H351" s="585"/>
      <c r="I351" s="585"/>
      <c r="J351" s="585"/>
      <c r="K351" s="585"/>
      <c r="L351" s="585"/>
      <c r="M351" s="585"/>
      <c r="N351" s="585"/>
      <c r="O351" s="585"/>
      <c r="P351" s="585"/>
      <c r="Q351" s="585"/>
      <c r="R351" s="585"/>
      <c r="S351" s="585"/>
      <c r="T351" s="585"/>
      <c r="U351" s="585"/>
      <c r="V351" s="585"/>
      <c r="W351" s="585"/>
      <c r="X351" s="585"/>
      <c r="Y351" s="585"/>
      <c r="Z351" s="585"/>
    </row>
    <row r="352" ht="12.75" customHeight="1">
      <c r="A352" s="585"/>
      <c r="B352" s="585"/>
      <c r="C352" s="585"/>
      <c r="D352" s="585"/>
      <c r="E352" s="585"/>
      <c r="F352" s="585"/>
      <c r="G352" s="585"/>
      <c r="H352" s="585"/>
      <c r="I352" s="585"/>
      <c r="J352" s="585"/>
      <c r="K352" s="585"/>
      <c r="L352" s="585"/>
      <c r="M352" s="585"/>
      <c r="N352" s="585"/>
      <c r="O352" s="585"/>
      <c r="P352" s="585"/>
      <c r="Q352" s="585"/>
      <c r="R352" s="585"/>
      <c r="S352" s="585"/>
      <c r="T352" s="585"/>
      <c r="U352" s="585"/>
      <c r="V352" s="585"/>
      <c r="W352" s="585"/>
      <c r="X352" s="585"/>
      <c r="Y352" s="585"/>
      <c r="Z352" s="585"/>
    </row>
    <row r="353" ht="12.75" customHeight="1">
      <c r="A353" s="585"/>
      <c r="B353" s="585"/>
      <c r="C353" s="585"/>
      <c r="D353" s="585"/>
      <c r="E353" s="585"/>
      <c r="F353" s="585"/>
      <c r="G353" s="585"/>
      <c r="H353" s="585"/>
      <c r="I353" s="585"/>
      <c r="J353" s="585"/>
      <c r="K353" s="585"/>
      <c r="L353" s="585"/>
      <c r="M353" s="585"/>
      <c r="N353" s="585"/>
      <c r="O353" s="585"/>
      <c r="P353" s="585"/>
      <c r="Q353" s="585"/>
      <c r="R353" s="585"/>
      <c r="S353" s="585"/>
      <c r="T353" s="585"/>
      <c r="U353" s="585"/>
      <c r="V353" s="585"/>
      <c r="W353" s="585"/>
      <c r="X353" s="585"/>
      <c r="Y353" s="585"/>
      <c r="Z353" s="585"/>
    </row>
    <row r="354" ht="12.75" customHeight="1">
      <c r="A354" s="585"/>
      <c r="B354" s="585"/>
      <c r="C354" s="585"/>
      <c r="D354" s="585"/>
      <c r="E354" s="585"/>
      <c r="F354" s="585"/>
      <c r="G354" s="585"/>
      <c r="H354" s="585"/>
      <c r="I354" s="585"/>
      <c r="J354" s="585"/>
      <c r="K354" s="585"/>
      <c r="L354" s="585"/>
      <c r="M354" s="585"/>
      <c r="N354" s="585"/>
      <c r="O354" s="585"/>
      <c r="P354" s="585"/>
      <c r="Q354" s="585"/>
      <c r="R354" s="585"/>
      <c r="S354" s="585"/>
      <c r="T354" s="585"/>
      <c r="U354" s="585"/>
      <c r="V354" s="585"/>
      <c r="W354" s="585"/>
      <c r="X354" s="585"/>
      <c r="Y354" s="585"/>
      <c r="Z354" s="585"/>
    </row>
    <row r="355" ht="12.75" customHeight="1">
      <c r="A355" s="585"/>
      <c r="B355" s="585"/>
      <c r="C355" s="585"/>
      <c r="D355" s="585"/>
      <c r="E355" s="585"/>
      <c r="F355" s="585"/>
      <c r="G355" s="585"/>
      <c r="H355" s="585"/>
      <c r="I355" s="585"/>
      <c r="J355" s="585"/>
      <c r="K355" s="585"/>
      <c r="L355" s="585"/>
      <c r="M355" s="585"/>
      <c r="N355" s="585"/>
      <c r="O355" s="585"/>
      <c r="P355" s="585"/>
      <c r="Q355" s="585"/>
      <c r="R355" s="585"/>
      <c r="S355" s="585"/>
      <c r="T355" s="585"/>
      <c r="U355" s="585"/>
      <c r="V355" s="585"/>
      <c r="W355" s="585"/>
      <c r="X355" s="585"/>
      <c r="Y355" s="585"/>
      <c r="Z355" s="585"/>
    </row>
    <row r="356" ht="12.75" customHeight="1">
      <c r="A356" s="585"/>
      <c r="B356" s="585"/>
      <c r="C356" s="585"/>
      <c r="D356" s="585"/>
      <c r="E356" s="585"/>
      <c r="F356" s="585"/>
      <c r="G356" s="585"/>
      <c r="H356" s="585"/>
      <c r="I356" s="585"/>
      <c r="J356" s="585"/>
      <c r="K356" s="585"/>
      <c r="L356" s="585"/>
      <c r="M356" s="585"/>
      <c r="N356" s="585"/>
      <c r="O356" s="585"/>
      <c r="P356" s="585"/>
      <c r="Q356" s="585"/>
      <c r="R356" s="585"/>
      <c r="S356" s="585"/>
      <c r="T356" s="585"/>
      <c r="U356" s="585"/>
      <c r="V356" s="585"/>
      <c r="W356" s="585"/>
      <c r="X356" s="585"/>
      <c r="Y356" s="585"/>
      <c r="Z356" s="585"/>
    </row>
    <row r="357" ht="12.75" customHeight="1">
      <c r="A357" s="585"/>
      <c r="B357" s="585"/>
      <c r="C357" s="585"/>
      <c r="D357" s="585"/>
      <c r="E357" s="585"/>
      <c r="F357" s="585"/>
      <c r="G357" s="585"/>
      <c r="H357" s="585"/>
      <c r="I357" s="585"/>
      <c r="J357" s="585"/>
      <c r="K357" s="585"/>
      <c r="L357" s="585"/>
      <c r="M357" s="585"/>
      <c r="N357" s="585"/>
      <c r="O357" s="585"/>
      <c r="P357" s="585"/>
      <c r="Q357" s="585"/>
      <c r="R357" s="585"/>
      <c r="S357" s="585"/>
      <c r="T357" s="585"/>
      <c r="U357" s="585"/>
      <c r="V357" s="585"/>
      <c r="W357" s="585"/>
      <c r="X357" s="585"/>
      <c r="Y357" s="585"/>
      <c r="Z357" s="585"/>
    </row>
    <row r="358" ht="12.75" customHeight="1">
      <c r="A358" s="585"/>
      <c r="B358" s="585"/>
      <c r="C358" s="585"/>
      <c r="D358" s="585"/>
      <c r="E358" s="585"/>
      <c r="F358" s="585"/>
      <c r="G358" s="585"/>
      <c r="H358" s="585"/>
      <c r="I358" s="585"/>
      <c r="J358" s="585"/>
      <c r="K358" s="585"/>
      <c r="L358" s="585"/>
      <c r="M358" s="585"/>
      <c r="N358" s="585"/>
      <c r="O358" s="585"/>
      <c r="P358" s="585"/>
      <c r="Q358" s="585"/>
      <c r="R358" s="585"/>
      <c r="S358" s="585"/>
      <c r="T358" s="585"/>
      <c r="U358" s="585"/>
      <c r="V358" s="585"/>
      <c r="W358" s="585"/>
      <c r="X358" s="585"/>
      <c r="Y358" s="585"/>
      <c r="Z358" s="585"/>
    </row>
    <row r="359" ht="12.75" customHeight="1">
      <c r="A359" s="585"/>
      <c r="B359" s="585"/>
      <c r="C359" s="585"/>
      <c r="D359" s="585"/>
      <c r="E359" s="585"/>
      <c r="F359" s="585"/>
      <c r="G359" s="585"/>
      <c r="H359" s="585"/>
      <c r="I359" s="585"/>
      <c r="J359" s="585"/>
      <c r="K359" s="585"/>
      <c r="L359" s="585"/>
      <c r="M359" s="585"/>
      <c r="N359" s="585"/>
      <c r="O359" s="585"/>
      <c r="P359" s="585"/>
      <c r="Q359" s="585"/>
      <c r="R359" s="585"/>
      <c r="S359" s="585"/>
      <c r="T359" s="585"/>
      <c r="U359" s="585"/>
      <c r="V359" s="585"/>
      <c r="W359" s="585"/>
      <c r="X359" s="585"/>
      <c r="Y359" s="585"/>
      <c r="Z359" s="585"/>
    </row>
    <row r="360" ht="12.75" customHeight="1">
      <c r="A360" s="585"/>
      <c r="B360" s="585"/>
      <c r="C360" s="585"/>
      <c r="D360" s="585"/>
      <c r="E360" s="585"/>
      <c r="F360" s="585"/>
      <c r="G360" s="585"/>
      <c r="H360" s="585"/>
      <c r="I360" s="585"/>
      <c r="J360" s="585"/>
      <c r="K360" s="585"/>
      <c r="L360" s="585"/>
      <c r="M360" s="585"/>
      <c r="N360" s="585"/>
      <c r="O360" s="585"/>
      <c r="P360" s="585"/>
      <c r="Q360" s="585"/>
      <c r="R360" s="585"/>
      <c r="S360" s="585"/>
      <c r="T360" s="585"/>
      <c r="U360" s="585"/>
      <c r="V360" s="585"/>
      <c r="W360" s="585"/>
      <c r="X360" s="585"/>
      <c r="Y360" s="585"/>
      <c r="Z360" s="585"/>
    </row>
    <row r="361" ht="12.75" customHeight="1">
      <c r="A361" s="585"/>
      <c r="B361" s="585"/>
      <c r="C361" s="585"/>
      <c r="D361" s="585"/>
      <c r="E361" s="585"/>
      <c r="F361" s="585"/>
      <c r="G361" s="585"/>
      <c r="H361" s="585"/>
      <c r="I361" s="585"/>
      <c r="J361" s="585"/>
      <c r="K361" s="585"/>
      <c r="L361" s="585"/>
      <c r="M361" s="585"/>
      <c r="N361" s="585"/>
      <c r="O361" s="585"/>
      <c r="P361" s="585"/>
      <c r="Q361" s="585"/>
      <c r="R361" s="585"/>
      <c r="S361" s="585"/>
      <c r="T361" s="585"/>
      <c r="U361" s="585"/>
      <c r="V361" s="585"/>
      <c r="W361" s="585"/>
      <c r="X361" s="585"/>
      <c r="Y361" s="585"/>
      <c r="Z361" s="585"/>
    </row>
    <row r="362" ht="12.75" customHeight="1">
      <c r="A362" s="585"/>
      <c r="B362" s="585"/>
      <c r="C362" s="585"/>
      <c r="D362" s="585"/>
      <c r="E362" s="585"/>
      <c r="F362" s="585"/>
      <c r="G362" s="585"/>
      <c r="H362" s="585"/>
      <c r="I362" s="585"/>
      <c r="J362" s="585"/>
      <c r="K362" s="585"/>
      <c r="L362" s="585"/>
      <c r="M362" s="585"/>
      <c r="N362" s="585"/>
      <c r="O362" s="585"/>
      <c r="P362" s="585"/>
      <c r="Q362" s="585"/>
      <c r="R362" s="585"/>
      <c r="S362" s="585"/>
      <c r="T362" s="585"/>
      <c r="U362" s="585"/>
      <c r="V362" s="585"/>
      <c r="W362" s="585"/>
      <c r="X362" s="585"/>
      <c r="Y362" s="585"/>
      <c r="Z362" s="585"/>
    </row>
    <row r="363" ht="12.75" customHeight="1">
      <c r="A363" s="585"/>
      <c r="B363" s="585"/>
      <c r="C363" s="585"/>
      <c r="D363" s="585"/>
      <c r="E363" s="585"/>
      <c r="F363" s="585"/>
      <c r="G363" s="585"/>
      <c r="H363" s="585"/>
      <c r="I363" s="585"/>
      <c r="J363" s="585"/>
      <c r="K363" s="585"/>
      <c r="L363" s="585"/>
      <c r="M363" s="585"/>
      <c r="N363" s="585"/>
      <c r="O363" s="585"/>
      <c r="P363" s="585"/>
      <c r="Q363" s="585"/>
      <c r="R363" s="585"/>
      <c r="S363" s="585"/>
      <c r="T363" s="585"/>
      <c r="U363" s="585"/>
      <c r="V363" s="585"/>
      <c r="W363" s="585"/>
      <c r="X363" s="585"/>
      <c r="Y363" s="585"/>
      <c r="Z363" s="585"/>
    </row>
    <row r="364" ht="12.75" customHeight="1">
      <c r="A364" s="585"/>
      <c r="B364" s="585"/>
      <c r="C364" s="585"/>
      <c r="D364" s="585"/>
      <c r="E364" s="585"/>
      <c r="F364" s="585"/>
      <c r="G364" s="585"/>
      <c r="H364" s="585"/>
      <c r="I364" s="585"/>
      <c r="J364" s="585"/>
      <c r="K364" s="585"/>
      <c r="L364" s="585"/>
      <c r="M364" s="585"/>
      <c r="N364" s="585"/>
      <c r="O364" s="585"/>
      <c r="P364" s="585"/>
      <c r="Q364" s="585"/>
      <c r="R364" s="585"/>
      <c r="S364" s="585"/>
      <c r="T364" s="585"/>
      <c r="U364" s="585"/>
      <c r="V364" s="585"/>
      <c r="W364" s="585"/>
      <c r="X364" s="585"/>
      <c r="Y364" s="585"/>
      <c r="Z364" s="585"/>
    </row>
    <row r="365" ht="12.75" customHeight="1">
      <c r="A365" s="585"/>
      <c r="B365" s="585"/>
      <c r="C365" s="585"/>
      <c r="D365" s="585"/>
      <c r="E365" s="585"/>
      <c r="F365" s="585"/>
      <c r="G365" s="585"/>
      <c r="H365" s="585"/>
      <c r="I365" s="585"/>
      <c r="J365" s="585"/>
      <c r="K365" s="585"/>
      <c r="L365" s="585"/>
      <c r="M365" s="585"/>
      <c r="N365" s="585"/>
      <c r="O365" s="585"/>
      <c r="P365" s="585"/>
      <c r="Q365" s="585"/>
      <c r="R365" s="585"/>
      <c r="S365" s="585"/>
      <c r="T365" s="585"/>
      <c r="U365" s="585"/>
      <c r="V365" s="585"/>
      <c r="W365" s="585"/>
      <c r="X365" s="585"/>
      <c r="Y365" s="585"/>
      <c r="Z365" s="585"/>
    </row>
    <row r="366" ht="12.75" customHeight="1">
      <c r="A366" s="585"/>
      <c r="B366" s="585"/>
      <c r="C366" s="585"/>
      <c r="D366" s="585"/>
      <c r="E366" s="585"/>
      <c r="F366" s="585"/>
      <c r="G366" s="585"/>
      <c r="H366" s="585"/>
      <c r="I366" s="585"/>
      <c r="J366" s="585"/>
      <c r="K366" s="585"/>
      <c r="L366" s="585"/>
      <c r="M366" s="585"/>
      <c r="N366" s="585"/>
      <c r="O366" s="585"/>
      <c r="P366" s="585"/>
      <c r="Q366" s="585"/>
      <c r="R366" s="585"/>
      <c r="S366" s="585"/>
      <c r="T366" s="585"/>
      <c r="U366" s="585"/>
      <c r="V366" s="585"/>
      <c r="W366" s="585"/>
      <c r="X366" s="585"/>
      <c r="Y366" s="585"/>
      <c r="Z366" s="585"/>
    </row>
    <row r="367" ht="12.75" customHeight="1">
      <c r="A367" s="585"/>
      <c r="B367" s="585"/>
      <c r="C367" s="585"/>
      <c r="D367" s="585"/>
      <c r="E367" s="585"/>
      <c r="F367" s="585"/>
      <c r="G367" s="585"/>
      <c r="H367" s="585"/>
      <c r="I367" s="585"/>
      <c r="J367" s="585"/>
      <c r="K367" s="585"/>
      <c r="L367" s="585"/>
      <c r="M367" s="585"/>
      <c r="N367" s="585"/>
      <c r="O367" s="585"/>
      <c r="P367" s="585"/>
      <c r="Q367" s="585"/>
      <c r="R367" s="585"/>
      <c r="S367" s="585"/>
      <c r="T367" s="585"/>
      <c r="U367" s="585"/>
      <c r="V367" s="585"/>
      <c r="W367" s="585"/>
      <c r="X367" s="585"/>
      <c r="Y367" s="585"/>
      <c r="Z367" s="585"/>
    </row>
    <row r="368" ht="12.75" customHeight="1">
      <c r="A368" s="585"/>
      <c r="B368" s="585"/>
      <c r="C368" s="585"/>
      <c r="D368" s="585"/>
      <c r="E368" s="585"/>
      <c r="F368" s="585"/>
      <c r="G368" s="585"/>
      <c r="H368" s="585"/>
      <c r="I368" s="585"/>
      <c r="J368" s="585"/>
      <c r="K368" s="585"/>
      <c r="L368" s="585"/>
      <c r="M368" s="585"/>
      <c r="N368" s="585"/>
      <c r="O368" s="585"/>
      <c r="P368" s="585"/>
      <c r="Q368" s="585"/>
      <c r="R368" s="585"/>
      <c r="S368" s="585"/>
      <c r="T368" s="585"/>
      <c r="U368" s="585"/>
      <c r="V368" s="585"/>
      <c r="W368" s="585"/>
      <c r="X368" s="585"/>
      <c r="Y368" s="585"/>
      <c r="Z368" s="585"/>
    </row>
    <row r="369" ht="12.75" customHeight="1">
      <c r="A369" s="585"/>
      <c r="B369" s="585"/>
      <c r="C369" s="585"/>
      <c r="D369" s="585"/>
      <c r="E369" s="585"/>
      <c r="F369" s="585"/>
      <c r="G369" s="585"/>
      <c r="H369" s="585"/>
      <c r="I369" s="585"/>
      <c r="J369" s="585"/>
      <c r="K369" s="585"/>
      <c r="L369" s="585"/>
      <c r="M369" s="585"/>
      <c r="N369" s="585"/>
      <c r="O369" s="585"/>
      <c r="P369" s="585"/>
      <c r="Q369" s="585"/>
      <c r="R369" s="585"/>
      <c r="S369" s="585"/>
      <c r="T369" s="585"/>
      <c r="U369" s="585"/>
      <c r="V369" s="585"/>
      <c r="W369" s="585"/>
      <c r="X369" s="585"/>
      <c r="Y369" s="585"/>
      <c r="Z369" s="585"/>
    </row>
    <row r="370" ht="12.75" customHeight="1">
      <c r="A370" s="585"/>
      <c r="B370" s="585"/>
      <c r="C370" s="585"/>
      <c r="D370" s="585"/>
      <c r="E370" s="585"/>
      <c r="F370" s="585"/>
      <c r="G370" s="585"/>
      <c r="H370" s="585"/>
      <c r="I370" s="585"/>
      <c r="J370" s="585"/>
      <c r="K370" s="585"/>
      <c r="L370" s="585"/>
      <c r="M370" s="585"/>
      <c r="N370" s="585"/>
      <c r="O370" s="585"/>
      <c r="P370" s="585"/>
      <c r="Q370" s="585"/>
      <c r="R370" s="585"/>
      <c r="S370" s="585"/>
      <c r="T370" s="585"/>
      <c r="U370" s="585"/>
      <c r="V370" s="585"/>
      <c r="W370" s="585"/>
      <c r="X370" s="585"/>
      <c r="Y370" s="585"/>
      <c r="Z370" s="585"/>
    </row>
    <row r="371" ht="12.75" customHeight="1">
      <c r="A371" s="585"/>
      <c r="B371" s="585"/>
      <c r="C371" s="585"/>
      <c r="D371" s="585"/>
      <c r="E371" s="585"/>
      <c r="F371" s="585"/>
      <c r="G371" s="585"/>
      <c r="H371" s="585"/>
      <c r="I371" s="585"/>
      <c r="J371" s="585"/>
      <c r="K371" s="585"/>
      <c r="L371" s="585"/>
      <c r="M371" s="585"/>
      <c r="N371" s="585"/>
      <c r="O371" s="585"/>
      <c r="P371" s="585"/>
      <c r="Q371" s="585"/>
      <c r="R371" s="585"/>
      <c r="S371" s="585"/>
      <c r="T371" s="585"/>
      <c r="U371" s="585"/>
      <c r="V371" s="585"/>
      <c r="W371" s="585"/>
      <c r="X371" s="585"/>
      <c r="Y371" s="585"/>
      <c r="Z371" s="585"/>
    </row>
    <row r="372" ht="12.75" customHeight="1">
      <c r="A372" s="585"/>
      <c r="B372" s="585"/>
      <c r="C372" s="585"/>
      <c r="D372" s="585"/>
      <c r="E372" s="585"/>
      <c r="F372" s="585"/>
      <c r="G372" s="585"/>
      <c r="H372" s="585"/>
      <c r="I372" s="585"/>
      <c r="J372" s="585"/>
      <c r="K372" s="585"/>
      <c r="L372" s="585"/>
      <c r="M372" s="585"/>
      <c r="N372" s="585"/>
      <c r="O372" s="585"/>
      <c r="P372" s="585"/>
      <c r="Q372" s="585"/>
      <c r="R372" s="585"/>
      <c r="S372" s="585"/>
      <c r="T372" s="585"/>
      <c r="U372" s="585"/>
      <c r="V372" s="585"/>
      <c r="W372" s="585"/>
      <c r="X372" s="585"/>
      <c r="Y372" s="585"/>
      <c r="Z372" s="585"/>
    </row>
    <row r="373" ht="12.75" customHeight="1">
      <c r="A373" s="585"/>
      <c r="B373" s="585"/>
      <c r="C373" s="585"/>
      <c r="D373" s="585"/>
      <c r="E373" s="585"/>
      <c r="F373" s="585"/>
      <c r="G373" s="585"/>
      <c r="H373" s="585"/>
      <c r="I373" s="585"/>
      <c r="J373" s="585"/>
      <c r="K373" s="585"/>
      <c r="L373" s="585"/>
      <c r="M373" s="585"/>
      <c r="N373" s="585"/>
      <c r="O373" s="585"/>
      <c r="P373" s="585"/>
      <c r="Q373" s="585"/>
      <c r="R373" s="585"/>
      <c r="S373" s="585"/>
      <c r="T373" s="585"/>
      <c r="U373" s="585"/>
      <c r="V373" s="585"/>
      <c r="W373" s="585"/>
      <c r="X373" s="585"/>
      <c r="Y373" s="585"/>
      <c r="Z373" s="585"/>
    </row>
    <row r="374" ht="12.75" customHeight="1">
      <c r="A374" s="585"/>
      <c r="B374" s="585"/>
      <c r="C374" s="585"/>
      <c r="D374" s="585"/>
      <c r="E374" s="585"/>
      <c r="F374" s="585"/>
      <c r="G374" s="585"/>
      <c r="H374" s="585"/>
      <c r="I374" s="585"/>
      <c r="J374" s="585"/>
      <c r="K374" s="585"/>
      <c r="L374" s="585"/>
      <c r="M374" s="585"/>
      <c r="N374" s="585"/>
      <c r="O374" s="585"/>
      <c r="P374" s="585"/>
      <c r="Q374" s="585"/>
      <c r="R374" s="585"/>
      <c r="S374" s="585"/>
      <c r="T374" s="585"/>
      <c r="U374" s="585"/>
      <c r="V374" s="585"/>
      <c r="W374" s="585"/>
      <c r="X374" s="585"/>
      <c r="Y374" s="585"/>
      <c r="Z374" s="585"/>
    </row>
    <row r="375" ht="12.75" customHeight="1">
      <c r="A375" s="585"/>
      <c r="B375" s="585"/>
      <c r="C375" s="585"/>
      <c r="D375" s="585"/>
      <c r="E375" s="585"/>
      <c r="F375" s="585"/>
      <c r="G375" s="585"/>
      <c r="H375" s="585"/>
      <c r="I375" s="585"/>
      <c r="J375" s="585"/>
      <c r="K375" s="585"/>
      <c r="L375" s="585"/>
      <c r="M375" s="585"/>
      <c r="N375" s="585"/>
      <c r="O375" s="585"/>
      <c r="P375" s="585"/>
      <c r="Q375" s="585"/>
      <c r="R375" s="585"/>
      <c r="S375" s="585"/>
      <c r="T375" s="585"/>
      <c r="U375" s="585"/>
      <c r="V375" s="585"/>
      <c r="W375" s="585"/>
      <c r="X375" s="585"/>
      <c r="Y375" s="585"/>
      <c r="Z375" s="585"/>
    </row>
    <row r="376" ht="12.75" customHeight="1">
      <c r="A376" s="585"/>
      <c r="B376" s="585"/>
      <c r="C376" s="585"/>
      <c r="D376" s="585"/>
      <c r="E376" s="585"/>
      <c r="F376" s="585"/>
      <c r="G376" s="585"/>
      <c r="H376" s="585"/>
      <c r="I376" s="585"/>
      <c r="J376" s="585"/>
      <c r="K376" s="585"/>
      <c r="L376" s="585"/>
      <c r="M376" s="585"/>
      <c r="N376" s="585"/>
      <c r="O376" s="585"/>
      <c r="P376" s="585"/>
      <c r="Q376" s="585"/>
      <c r="R376" s="585"/>
      <c r="S376" s="585"/>
      <c r="T376" s="585"/>
      <c r="U376" s="585"/>
      <c r="V376" s="585"/>
      <c r="W376" s="585"/>
      <c r="X376" s="585"/>
      <c r="Y376" s="585"/>
      <c r="Z376" s="585"/>
    </row>
    <row r="377" ht="12.75" customHeight="1">
      <c r="A377" s="585"/>
      <c r="B377" s="585"/>
      <c r="C377" s="585"/>
      <c r="D377" s="585"/>
      <c r="E377" s="585"/>
      <c r="F377" s="585"/>
      <c r="G377" s="585"/>
      <c r="H377" s="585"/>
      <c r="I377" s="585"/>
      <c r="J377" s="585"/>
      <c r="K377" s="585"/>
      <c r="L377" s="585"/>
      <c r="M377" s="585"/>
      <c r="N377" s="585"/>
      <c r="O377" s="585"/>
      <c r="P377" s="585"/>
      <c r="Q377" s="585"/>
      <c r="R377" s="585"/>
      <c r="S377" s="585"/>
      <c r="T377" s="585"/>
      <c r="U377" s="585"/>
      <c r="V377" s="585"/>
      <c r="W377" s="585"/>
      <c r="X377" s="585"/>
      <c r="Y377" s="585"/>
      <c r="Z377" s="585"/>
    </row>
    <row r="378" ht="12.75" customHeight="1">
      <c r="A378" s="585"/>
      <c r="B378" s="585"/>
      <c r="C378" s="585"/>
      <c r="D378" s="585"/>
      <c r="E378" s="585"/>
      <c r="F378" s="585"/>
      <c r="G378" s="585"/>
      <c r="H378" s="585"/>
      <c r="I378" s="585"/>
      <c r="J378" s="585"/>
      <c r="K378" s="585"/>
      <c r="L378" s="585"/>
      <c r="M378" s="585"/>
      <c r="N378" s="585"/>
      <c r="O378" s="585"/>
      <c r="P378" s="585"/>
      <c r="Q378" s="585"/>
      <c r="R378" s="585"/>
      <c r="S378" s="585"/>
      <c r="T378" s="585"/>
      <c r="U378" s="585"/>
      <c r="V378" s="585"/>
      <c r="W378" s="585"/>
      <c r="X378" s="585"/>
      <c r="Y378" s="585"/>
      <c r="Z378" s="585"/>
    </row>
    <row r="379" ht="12.75" customHeight="1">
      <c r="A379" s="585"/>
      <c r="B379" s="585"/>
      <c r="C379" s="585"/>
      <c r="D379" s="585"/>
      <c r="E379" s="585"/>
      <c r="F379" s="585"/>
      <c r="G379" s="585"/>
      <c r="H379" s="585"/>
      <c r="I379" s="585"/>
      <c r="J379" s="585"/>
      <c r="K379" s="585"/>
      <c r="L379" s="585"/>
      <c r="M379" s="585"/>
      <c r="N379" s="585"/>
      <c r="O379" s="585"/>
      <c r="P379" s="585"/>
      <c r="Q379" s="585"/>
      <c r="R379" s="585"/>
      <c r="S379" s="585"/>
      <c r="T379" s="585"/>
      <c r="U379" s="585"/>
      <c r="V379" s="585"/>
      <c r="W379" s="585"/>
      <c r="X379" s="585"/>
      <c r="Y379" s="585"/>
      <c r="Z379" s="585"/>
    </row>
    <row r="380" ht="12.75" customHeight="1">
      <c r="A380" s="585"/>
      <c r="B380" s="585"/>
      <c r="C380" s="585"/>
      <c r="D380" s="585"/>
      <c r="E380" s="585"/>
      <c r="F380" s="585"/>
      <c r="G380" s="585"/>
      <c r="H380" s="585"/>
      <c r="I380" s="585"/>
      <c r="J380" s="585"/>
      <c r="K380" s="585"/>
      <c r="L380" s="585"/>
      <c r="M380" s="585"/>
      <c r="N380" s="585"/>
      <c r="O380" s="585"/>
      <c r="P380" s="585"/>
      <c r="Q380" s="585"/>
      <c r="R380" s="585"/>
      <c r="S380" s="585"/>
      <c r="T380" s="585"/>
      <c r="U380" s="585"/>
      <c r="V380" s="585"/>
      <c r="W380" s="585"/>
      <c r="X380" s="585"/>
      <c r="Y380" s="585"/>
      <c r="Z380" s="585"/>
    </row>
    <row r="381" ht="12.75" customHeight="1">
      <c r="A381" s="585"/>
      <c r="B381" s="585"/>
      <c r="C381" s="585"/>
      <c r="D381" s="585"/>
      <c r="E381" s="585"/>
      <c r="F381" s="585"/>
      <c r="G381" s="585"/>
      <c r="H381" s="585"/>
      <c r="I381" s="585"/>
      <c r="J381" s="585"/>
      <c r="K381" s="585"/>
      <c r="L381" s="585"/>
      <c r="M381" s="585"/>
      <c r="N381" s="585"/>
      <c r="O381" s="585"/>
      <c r="P381" s="585"/>
      <c r="Q381" s="585"/>
      <c r="R381" s="585"/>
      <c r="S381" s="585"/>
      <c r="T381" s="585"/>
      <c r="U381" s="585"/>
      <c r="V381" s="585"/>
      <c r="W381" s="585"/>
      <c r="X381" s="585"/>
      <c r="Y381" s="585"/>
      <c r="Z381" s="585"/>
    </row>
    <row r="382" ht="12.75" customHeight="1">
      <c r="A382" s="585"/>
      <c r="B382" s="585"/>
      <c r="C382" s="585"/>
      <c r="D382" s="585"/>
      <c r="E382" s="585"/>
      <c r="F382" s="585"/>
      <c r="G382" s="585"/>
      <c r="H382" s="585"/>
      <c r="I382" s="585"/>
      <c r="J382" s="585"/>
      <c r="K382" s="585"/>
      <c r="L382" s="585"/>
      <c r="M382" s="585"/>
      <c r="N382" s="585"/>
      <c r="O382" s="585"/>
      <c r="P382" s="585"/>
      <c r="Q382" s="585"/>
      <c r="R382" s="585"/>
      <c r="S382" s="585"/>
      <c r="T382" s="585"/>
      <c r="U382" s="585"/>
      <c r="V382" s="585"/>
      <c r="W382" s="585"/>
      <c r="X382" s="585"/>
      <c r="Y382" s="585"/>
      <c r="Z382" s="585"/>
    </row>
    <row r="383" ht="12.75" customHeight="1">
      <c r="A383" s="585"/>
      <c r="B383" s="585"/>
      <c r="C383" s="585"/>
      <c r="D383" s="585"/>
      <c r="E383" s="585"/>
      <c r="F383" s="585"/>
      <c r="G383" s="585"/>
      <c r="H383" s="585"/>
      <c r="I383" s="585"/>
      <c r="J383" s="585"/>
      <c r="K383" s="585"/>
      <c r="L383" s="585"/>
      <c r="M383" s="585"/>
      <c r="N383" s="585"/>
      <c r="O383" s="585"/>
      <c r="P383" s="585"/>
      <c r="Q383" s="585"/>
      <c r="R383" s="585"/>
      <c r="S383" s="585"/>
      <c r="T383" s="585"/>
      <c r="U383" s="585"/>
      <c r="V383" s="585"/>
      <c r="W383" s="585"/>
      <c r="X383" s="585"/>
      <c r="Y383" s="585"/>
      <c r="Z383" s="585"/>
    </row>
    <row r="384" ht="12.75" customHeight="1">
      <c r="A384" s="585"/>
      <c r="B384" s="585"/>
      <c r="C384" s="585"/>
      <c r="D384" s="585"/>
      <c r="E384" s="585"/>
      <c r="F384" s="585"/>
      <c r="G384" s="585"/>
      <c r="H384" s="585"/>
      <c r="I384" s="585"/>
      <c r="J384" s="585"/>
      <c r="K384" s="585"/>
      <c r="L384" s="585"/>
      <c r="M384" s="585"/>
      <c r="N384" s="585"/>
      <c r="O384" s="585"/>
      <c r="P384" s="585"/>
      <c r="Q384" s="585"/>
      <c r="R384" s="585"/>
      <c r="S384" s="585"/>
      <c r="T384" s="585"/>
      <c r="U384" s="585"/>
      <c r="V384" s="585"/>
      <c r="W384" s="585"/>
      <c r="X384" s="585"/>
      <c r="Y384" s="585"/>
      <c r="Z384" s="585"/>
    </row>
    <row r="385" ht="12.75" customHeight="1">
      <c r="A385" s="585"/>
      <c r="B385" s="585"/>
      <c r="C385" s="585"/>
      <c r="D385" s="585"/>
      <c r="E385" s="585"/>
      <c r="F385" s="585"/>
      <c r="G385" s="585"/>
      <c r="H385" s="585"/>
      <c r="I385" s="585"/>
      <c r="J385" s="585"/>
      <c r="K385" s="585"/>
      <c r="L385" s="585"/>
      <c r="M385" s="585"/>
      <c r="N385" s="585"/>
      <c r="O385" s="585"/>
      <c r="P385" s="585"/>
      <c r="Q385" s="585"/>
      <c r="R385" s="585"/>
      <c r="S385" s="585"/>
      <c r="T385" s="585"/>
      <c r="U385" s="585"/>
      <c r="V385" s="585"/>
      <c r="W385" s="585"/>
      <c r="X385" s="585"/>
      <c r="Y385" s="585"/>
      <c r="Z385" s="585"/>
    </row>
    <row r="386" ht="12.75" customHeight="1">
      <c r="A386" s="585"/>
      <c r="B386" s="585"/>
      <c r="C386" s="585"/>
      <c r="D386" s="585"/>
      <c r="E386" s="585"/>
      <c r="F386" s="585"/>
      <c r="G386" s="585"/>
      <c r="H386" s="585"/>
      <c r="I386" s="585"/>
      <c r="J386" s="585"/>
      <c r="K386" s="585"/>
      <c r="L386" s="585"/>
      <c r="M386" s="585"/>
      <c r="N386" s="585"/>
      <c r="O386" s="585"/>
      <c r="P386" s="585"/>
      <c r="Q386" s="585"/>
      <c r="R386" s="585"/>
      <c r="S386" s="585"/>
      <c r="T386" s="585"/>
      <c r="U386" s="585"/>
      <c r="V386" s="585"/>
      <c r="W386" s="585"/>
      <c r="X386" s="585"/>
      <c r="Y386" s="585"/>
      <c r="Z386" s="585"/>
    </row>
    <row r="387" ht="12.75" customHeight="1">
      <c r="A387" s="585"/>
      <c r="B387" s="585"/>
      <c r="C387" s="585"/>
      <c r="D387" s="585"/>
      <c r="E387" s="585"/>
      <c r="F387" s="585"/>
      <c r="G387" s="585"/>
      <c r="H387" s="585"/>
      <c r="I387" s="585"/>
      <c r="J387" s="585"/>
      <c r="K387" s="585"/>
      <c r="L387" s="585"/>
      <c r="M387" s="585"/>
      <c r="N387" s="585"/>
      <c r="O387" s="585"/>
      <c r="P387" s="585"/>
      <c r="Q387" s="585"/>
      <c r="R387" s="585"/>
      <c r="S387" s="585"/>
      <c r="T387" s="585"/>
      <c r="U387" s="585"/>
      <c r="V387" s="585"/>
      <c r="W387" s="585"/>
      <c r="X387" s="585"/>
      <c r="Y387" s="585"/>
      <c r="Z387" s="585"/>
    </row>
    <row r="388" ht="12.75" customHeight="1">
      <c r="A388" s="585"/>
      <c r="B388" s="585"/>
      <c r="C388" s="585"/>
      <c r="D388" s="585"/>
      <c r="E388" s="585"/>
      <c r="F388" s="585"/>
      <c r="G388" s="585"/>
      <c r="H388" s="585"/>
      <c r="I388" s="585"/>
      <c r="J388" s="585"/>
      <c r="K388" s="585"/>
      <c r="L388" s="585"/>
      <c r="M388" s="585"/>
      <c r="N388" s="585"/>
      <c r="O388" s="585"/>
      <c r="P388" s="585"/>
      <c r="Q388" s="585"/>
      <c r="R388" s="585"/>
      <c r="S388" s="585"/>
      <c r="T388" s="585"/>
      <c r="U388" s="585"/>
      <c r="V388" s="585"/>
      <c r="W388" s="585"/>
      <c r="X388" s="585"/>
      <c r="Y388" s="585"/>
      <c r="Z388" s="585"/>
    </row>
    <row r="389" ht="12.75" customHeight="1">
      <c r="A389" s="585"/>
      <c r="B389" s="585"/>
      <c r="C389" s="585"/>
      <c r="D389" s="585"/>
      <c r="E389" s="585"/>
      <c r="F389" s="585"/>
      <c r="G389" s="585"/>
      <c r="H389" s="585"/>
      <c r="I389" s="585"/>
      <c r="J389" s="585"/>
      <c r="K389" s="585"/>
      <c r="L389" s="585"/>
      <c r="M389" s="585"/>
      <c r="N389" s="585"/>
      <c r="O389" s="585"/>
      <c r="P389" s="585"/>
      <c r="Q389" s="585"/>
      <c r="R389" s="585"/>
      <c r="S389" s="585"/>
      <c r="T389" s="585"/>
      <c r="U389" s="585"/>
      <c r="V389" s="585"/>
      <c r="W389" s="585"/>
      <c r="X389" s="585"/>
      <c r="Y389" s="585"/>
      <c r="Z389" s="585"/>
    </row>
    <row r="390" ht="12.75" customHeight="1">
      <c r="A390" s="585"/>
      <c r="B390" s="585"/>
      <c r="C390" s="585"/>
      <c r="D390" s="585"/>
      <c r="E390" s="585"/>
      <c r="F390" s="585"/>
      <c r="G390" s="585"/>
      <c r="H390" s="585"/>
      <c r="I390" s="585"/>
      <c r="J390" s="585"/>
      <c r="K390" s="585"/>
      <c r="L390" s="585"/>
      <c r="M390" s="585"/>
      <c r="N390" s="585"/>
      <c r="O390" s="585"/>
      <c r="P390" s="585"/>
      <c r="Q390" s="585"/>
      <c r="R390" s="585"/>
      <c r="S390" s="585"/>
      <c r="T390" s="585"/>
      <c r="U390" s="585"/>
      <c r="V390" s="585"/>
      <c r="W390" s="585"/>
      <c r="X390" s="585"/>
      <c r="Y390" s="585"/>
      <c r="Z390" s="585"/>
    </row>
    <row r="391" ht="12.75" customHeight="1">
      <c r="A391" s="585"/>
      <c r="B391" s="585"/>
      <c r="C391" s="585"/>
      <c r="D391" s="585"/>
      <c r="E391" s="585"/>
      <c r="F391" s="585"/>
      <c r="G391" s="585"/>
      <c r="H391" s="585"/>
      <c r="I391" s="585"/>
      <c r="J391" s="585"/>
      <c r="K391" s="585"/>
      <c r="L391" s="585"/>
      <c r="M391" s="585"/>
      <c r="N391" s="585"/>
      <c r="O391" s="585"/>
      <c r="P391" s="585"/>
      <c r="Q391" s="585"/>
      <c r="R391" s="585"/>
      <c r="S391" s="585"/>
      <c r="T391" s="585"/>
      <c r="U391" s="585"/>
      <c r="V391" s="585"/>
      <c r="W391" s="585"/>
      <c r="X391" s="585"/>
      <c r="Y391" s="585"/>
      <c r="Z391" s="585"/>
    </row>
    <row r="392" ht="12.75" customHeight="1">
      <c r="A392" s="585"/>
      <c r="B392" s="585"/>
      <c r="C392" s="585"/>
      <c r="D392" s="585"/>
      <c r="E392" s="585"/>
      <c r="F392" s="585"/>
      <c r="G392" s="585"/>
      <c r="H392" s="585"/>
      <c r="I392" s="585"/>
      <c r="J392" s="585"/>
      <c r="K392" s="585"/>
      <c r="L392" s="585"/>
      <c r="M392" s="585"/>
      <c r="N392" s="585"/>
      <c r="O392" s="585"/>
      <c r="P392" s="585"/>
      <c r="Q392" s="585"/>
      <c r="R392" s="585"/>
      <c r="S392" s="585"/>
      <c r="T392" s="585"/>
      <c r="U392" s="585"/>
      <c r="V392" s="585"/>
      <c r="W392" s="585"/>
      <c r="X392" s="585"/>
      <c r="Y392" s="585"/>
      <c r="Z392" s="585"/>
    </row>
    <row r="393" ht="12.75" customHeight="1">
      <c r="A393" s="585"/>
      <c r="B393" s="585"/>
      <c r="C393" s="585"/>
      <c r="D393" s="585"/>
      <c r="E393" s="585"/>
      <c r="F393" s="585"/>
      <c r="G393" s="585"/>
      <c r="H393" s="585"/>
      <c r="I393" s="585"/>
      <c r="J393" s="585"/>
      <c r="K393" s="585"/>
      <c r="L393" s="585"/>
      <c r="M393" s="585"/>
      <c r="N393" s="585"/>
      <c r="O393" s="585"/>
      <c r="P393" s="585"/>
      <c r="Q393" s="585"/>
      <c r="R393" s="585"/>
      <c r="S393" s="585"/>
      <c r="T393" s="585"/>
      <c r="U393" s="585"/>
      <c r="V393" s="585"/>
      <c r="W393" s="585"/>
      <c r="X393" s="585"/>
      <c r="Y393" s="585"/>
      <c r="Z393" s="585"/>
    </row>
    <row r="394" ht="12.75" customHeight="1">
      <c r="A394" s="585"/>
      <c r="B394" s="585"/>
      <c r="C394" s="585"/>
      <c r="D394" s="585"/>
      <c r="E394" s="585"/>
      <c r="F394" s="585"/>
      <c r="G394" s="585"/>
      <c r="H394" s="585"/>
      <c r="I394" s="585"/>
      <c r="J394" s="585"/>
      <c r="K394" s="585"/>
      <c r="L394" s="585"/>
      <c r="M394" s="585"/>
      <c r="N394" s="585"/>
      <c r="O394" s="585"/>
      <c r="P394" s="585"/>
      <c r="Q394" s="585"/>
      <c r="R394" s="585"/>
      <c r="S394" s="585"/>
      <c r="T394" s="585"/>
      <c r="U394" s="585"/>
      <c r="V394" s="585"/>
      <c r="W394" s="585"/>
      <c r="X394" s="585"/>
      <c r="Y394" s="585"/>
      <c r="Z394" s="585"/>
    </row>
    <row r="395" ht="12.75" customHeight="1">
      <c r="A395" s="585"/>
      <c r="B395" s="585"/>
      <c r="C395" s="585"/>
      <c r="D395" s="585"/>
      <c r="E395" s="585"/>
      <c r="F395" s="585"/>
      <c r="G395" s="585"/>
      <c r="H395" s="585"/>
      <c r="I395" s="585"/>
      <c r="J395" s="585"/>
      <c r="K395" s="585"/>
      <c r="L395" s="585"/>
      <c r="M395" s="585"/>
      <c r="N395" s="585"/>
      <c r="O395" s="585"/>
      <c r="P395" s="585"/>
      <c r="Q395" s="585"/>
      <c r="R395" s="585"/>
      <c r="S395" s="585"/>
      <c r="T395" s="585"/>
      <c r="U395" s="585"/>
      <c r="V395" s="585"/>
      <c r="W395" s="585"/>
      <c r="X395" s="585"/>
      <c r="Y395" s="585"/>
      <c r="Z395" s="585"/>
    </row>
    <row r="396" ht="12.75" customHeight="1">
      <c r="A396" s="585"/>
      <c r="B396" s="585"/>
      <c r="C396" s="585"/>
      <c r="D396" s="585"/>
      <c r="E396" s="585"/>
      <c r="F396" s="585"/>
      <c r="G396" s="585"/>
      <c r="H396" s="585"/>
      <c r="I396" s="585"/>
      <c r="J396" s="585"/>
      <c r="K396" s="585"/>
      <c r="L396" s="585"/>
      <c r="M396" s="585"/>
      <c r="N396" s="585"/>
      <c r="O396" s="585"/>
      <c r="P396" s="585"/>
      <c r="Q396" s="585"/>
      <c r="R396" s="585"/>
      <c r="S396" s="585"/>
      <c r="T396" s="585"/>
      <c r="U396" s="585"/>
      <c r="V396" s="585"/>
      <c r="W396" s="585"/>
      <c r="X396" s="585"/>
      <c r="Y396" s="585"/>
      <c r="Z396" s="585"/>
    </row>
    <row r="397" ht="12.75" customHeight="1">
      <c r="A397" s="585"/>
      <c r="B397" s="585"/>
      <c r="C397" s="585"/>
      <c r="D397" s="585"/>
      <c r="E397" s="585"/>
      <c r="F397" s="585"/>
      <c r="G397" s="585"/>
      <c r="H397" s="585"/>
      <c r="I397" s="585"/>
      <c r="J397" s="585"/>
      <c r="K397" s="585"/>
      <c r="L397" s="585"/>
      <c r="M397" s="585"/>
      <c r="N397" s="585"/>
      <c r="O397" s="585"/>
      <c r="P397" s="585"/>
      <c r="Q397" s="585"/>
      <c r="R397" s="585"/>
      <c r="S397" s="585"/>
      <c r="T397" s="585"/>
      <c r="U397" s="585"/>
      <c r="V397" s="585"/>
      <c r="W397" s="585"/>
      <c r="X397" s="585"/>
      <c r="Y397" s="585"/>
      <c r="Z397" s="585"/>
    </row>
    <row r="398" ht="12.75" customHeight="1">
      <c r="A398" s="585"/>
      <c r="B398" s="585"/>
      <c r="C398" s="585"/>
      <c r="D398" s="585"/>
      <c r="E398" s="585"/>
      <c r="F398" s="585"/>
      <c r="G398" s="585"/>
      <c r="H398" s="585"/>
      <c r="I398" s="585"/>
      <c r="J398" s="585"/>
      <c r="K398" s="585"/>
      <c r="L398" s="585"/>
      <c r="M398" s="585"/>
      <c r="N398" s="585"/>
      <c r="O398" s="585"/>
      <c r="P398" s="585"/>
      <c r="Q398" s="585"/>
      <c r="R398" s="585"/>
      <c r="S398" s="585"/>
      <c r="T398" s="585"/>
      <c r="U398" s="585"/>
      <c r="V398" s="585"/>
      <c r="W398" s="585"/>
      <c r="X398" s="585"/>
      <c r="Y398" s="585"/>
      <c r="Z398" s="585"/>
    </row>
    <row r="399" ht="12.75" customHeight="1">
      <c r="A399" s="585"/>
      <c r="B399" s="585"/>
      <c r="C399" s="585"/>
      <c r="D399" s="585"/>
      <c r="E399" s="585"/>
      <c r="F399" s="585"/>
      <c r="G399" s="585"/>
      <c r="H399" s="585"/>
      <c r="I399" s="585"/>
      <c r="J399" s="585"/>
      <c r="K399" s="585"/>
      <c r="L399" s="585"/>
      <c r="M399" s="585"/>
      <c r="N399" s="585"/>
      <c r="O399" s="585"/>
      <c r="P399" s="585"/>
      <c r="Q399" s="585"/>
      <c r="R399" s="585"/>
      <c r="S399" s="585"/>
      <c r="T399" s="585"/>
      <c r="U399" s="585"/>
      <c r="V399" s="585"/>
      <c r="W399" s="585"/>
      <c r="X399" s="585"/>
      <c r="Y399" s="585"/>
      <c r="Z399" s="585"/>
    </row>
    <row r="400" ht="12.75" customHeight="1">
      <c r="A400" s="585"/>
      <c r="B400" s="585"/>
      <c r="C400" s="585"/>
      <c r="D400" s="585"/>
      <c r="E400" s="585"/>
      <c r="F400" s="585"/>
      <c r="G400" s="585"/>
      <c r="H400" s="585"/>
      <c r="I400" s="585"/>
      <c r="J400" s="585"/>
      <c r="K400" s="585"/>
      <c r="L400" s="585"/>
      <c r="M400" s="585"/>
      <c r="N400" s="585"/>
      <c r="O400" s="585"/>
      <c r="P400" s="585"/>
      <c r="Q400" s="585"/>
      <c r="R400" s="585"/>
      <c r="S400" s="585"/>
      <c r="T400" s="585"/>
      <c r="U400" s="585"/>
      <c r="V400" s="585"/>
      <c r="W400" s="585"/>
      <c r="X400" s="585"/>
      <c r="Y400" s="585"/>
      <c r="Z400" s="585"/>
    </row>
    <row r="401" ht="12.75" customHeight="1">
      <c r="A401" s="585"/>
      <c r="B401" s="585"/>
      <c r="C401" s="585"/>
      <c r="D401" s="585"/>
      <c r="E401" s="585"/>
      <c r="F401" s="585"/>
      <c r="G401" s="585"/>
      <c r="H401" s="585"/>
      <c r="I401" s="585"/>
      <c r="J401" s="585"/>
      <c r="K401" s="585"/>
      <c r="L401" s="585"/>
      <c r="M401" s="585"/>
      <c r="N401" s="585"/>
      <c r="O401" s="585"/>
      <c r="P401" s="585"/>
      <c r="Q401" s="585"/>
      <c r="R401" s="585"/>
      <c r="S401" s="585"/>
      <c r="T401" s="585"/>
      <c r="U401" s="585"/>
      <c r="V401" s="585"/>
      <c r="W401" s="585"/>
      <c r="X401" s="585"/>
      <c r="Y401" s="585"/>
      <c r="Z401" s="585"/>
    </row>
    <row r="402" ht="12.75" customHeight="1">
      <c r="A402" s="585"/>
      <c r="B402" s="585"/>
      <c r="C402" s="585"/>
      <c r="D402" s="585"/>
      <c r="E402" s="585"/>
      <c r="F402" s="585"/>
      <c r="G402" s="585"/>
      <c r="H402" s="585"/>
      <c r="I402" s="585"/>
      <c r="J402" s="585"/>
      <c r="K402" s="585"/>
      <c r="L402" s="585"/>
      <c r="M402" s="585"/>
      <c r="N402" s="585"/>
      <c r="O402" s="585"/>
      <c r="P402" s="585"/>
      <c r="Q402" s="585"/>
      <c r="R402" s="585"/>
      <c r="S402" s="585"/>
      <c r="T402" s="585"/>
      <c r="U402" s="585"/>
      <c r="V402" s="585"/>
      <c r="W402" s="585"/>
      <c r="X402" s="585"/>
      <c r="Y402" s="585"/>
      <c r="Z402" s="585"/>
    </row>
    <row r="403" ht="12.75" customHeight="1">
      <c r="A403" s="585"/>
      <c r="B403" s="585"/>
      <c r="C403" s="585"/>
      <c r="D403" s="585"/>
      <c r="E403" s="585"/>
      <c r="F403" s="585"/>
      <c r="G403" s="585"/>
      <c r="H403" s="585"/>
      <c r="I403" s="585"/>
      <c r="J403" s="585"/>
      <c r="K403" s="585"/>
      <c r="L403" s="585"/>
      <c r="M403" s="585"/>
      <c r="N403" s="585"/>
      <c r="O403" s="585"/>
      <c r="P403" s="585"/>
      <c r="Q403" s="585"/>
      <c r="R403" s="585"/>
      <c r="S403" s="585"/>
      <c r="T403" s="585"/>
      <c r="U403" s="585"/>
      <c r="V403" s="585"/>
      <c r="W403" s="585"/>
      <c r="X403" s="585"/>
      <c r="Y403" s="585"/>
      <c r="Z403" s="585"/>
    </row>
    <row r="404" ht="12.75" customHeight="1">
      <c r="A404" s="585"/>
      <c r="B404" s="585"/>
      <c r="C404" s="585"/>
      <c r="D404" s="585"/>
      <c r="E404" s="585"/>
      <c r="F404" s="585"/>
      <c r="G404" s="585"/>
      <c r="H404" s="585"/>
      <c r="I404" s="585"/>
      <c r="J404" s="585"/>
      <c r="K404" s="585"/>
      <c r="L404" s="585"/>
      <c r="M404" s="585"/>
      <c r="N404" s="585"/>
      <c r="O404" s="585"/>
      <c r="P404" s="585"/>
      <c r="Q404" s="585"/>
      <c r="R404" s="585"/>
      <c r="S404" s="585"/>
      <c r="T404" s="585"/>
      <c r="U404" s="585"/>
      <c r="V404" s="585"/>
      <c r="W404" s="585"/>
      <c r="X404" s="585"/>
      <c r="Y404" s="585"/>
      <c r="Z404" s="585"/>
    </row>
    <row r="405" ht="12.75" customHeight="1">
      <c r="A405" s="585"/>
      <c r="B405" s="585"/>
      <c r="C405" s="585"/>
      <c r="D405" s="585"/>
      <c r="E405" s="585"/>
      <c r="F405" s="585"/>
      <c r="G405" s="585"/>
      <c r="H405" s="585"/>
      <c r="I405" s="585"/>
      <c r="J405" s="585"/>
      <c r="K405" s="585"/>
      <c r="L405" s="585"/>
      <c r="M405" s="585"/>
      <c r="N405" s="585"/>
      <c r="O405" s="585"/>
      <c r="P405" s="585"/>
      <c r="Q405" s="585"/>
      <c r="R405" s="585"/>
      <c r="S405" s="585"/>
      <c r="T405" s="585"/>
      <c r="U405" s="585"/>
      <c r="V405" s="585"/>
      <c r="W405" s="585"/>
      <c r="X405" s="585"/>
      <c r="Y405" s="585"/>
      <c r="Z405" s="585"/>
    </row>
    <row r="406" ht="12.75" customHeight="1">
      <c r="A406" s="585"/>
      <c r="B406" s="585"/>
      <c r="C406" s="585"/>
      <c r="D406" s="585"/>
      <c r="E406" s="585"/>
      <c r="F406" s="585"/>
      <c r="G406" s="585"/>
      <c r="H406" s="585"/>
      <c r="I406" s="585"/>
      <c r="J406" s="585"/>
      <c r="K406" s="585"/>
      <c r="L406" s="585"/>
      <c r="M406" s="585"/>
      <c r="N406" s="585"/>
      <c r="O406" s="585"/>
      <c r="P406" s="585"/>
      <c r="Q406" s="585"/>
      <c r="R406" s="585"/>
      <c r="S406" s="585"/>
      <c r="T406" s="585"/>
      <c r="U406" s="585"/>
      <c r="V406" s="585"/>
      <c r="W406" s="585"/>
      <c r="X406" s="585"/>
      <c r="Y406" s="585"/>
      <c r="Z406" s="585"/>
    </row>
    <row r="407" ht="12.75" customHeight="1">
      <c r="A407" s="585"/>
      <c r="B407" s="585"/>
      <c r="C407" s="585"/>
      <c r="D407" s="585"/>
      <c r="E407" s="585"/>
      <c r="F407" s="585"/>
      <c r="G407" s="585"/>
      <c r="H407" s="585"/>
      <c r="I407" s="585"/>
      <c r="J407" s="585"/>
      <c r="K407" s="585"/>
      <c r="L407" s="585"/>
      <c r="M407" s="585"/>
      <c r="N407" s="585"/>
      <c r="O407" s="585"/>
      <c r="P407" s="585"/>
      <c r="Q407" s="585"/>
      <c r="R407" s="585"/>
      <c r="S407" s="585"/>
      <c r="T407" s="585"/>
      <c r="U407" s="585"/>
      <c r="V407" s="585"/>
      <c r="W407" s="585"/>
      <c r="X407" s="585"/>
      <c r="Y407" s="585"/>
      <c r="Z407" s="585"/>
    </row>
    <row r="408" ht="12.75" customHeight="1">
      <c r="A408" s="585"/>
      <c r="B408" s="585"/>
      <c r="C408" s="585"/>
      <c r="D408" s="585"/>
      <c r="E408" s="585"/>
      <c r="F408" s="585"/>
      <c r="G408" s="585"/>
      <c r="H408" s="585"/>
      <c r="I408" s="585"/>
      <c r="J408" s="585"/>
      <c r="K408" s="585"/>
      <c r="L408" s="585"/>
      <c r="M408" s="585"/>
      <c r="N408" s="585"/>
      <c r="O408" s="585"/>
      <c r="P408" s="585"/>
      <c r="Q408" s="585"/>
      <c r="R408" s="585"/>
      <c r="S408" s="585"/>
      <c r="T408" s="585"/>
      <c r="U408" s="585"/>
      <c r="V408" s="585"/>
      <c r="W408" s="585"/>
      <c r="X408" s="585"/>
      <c r="Y408" s="585"/>
      <c r="Z408" s="585"/>
    </row>
    <row r="409" ht="12.75" customHeight="1">
      <c r="A409" s="585"/>
      <c r="B409" s="585"/>
      <c r="C409" s="585"/>
      <c r="D409" s="585"/>
      <c r="E409" s="585"/>
      <c r="F409" s="585"/>
      <c r="G409" s="585"/>
      <c r="H409" s="585"/>
      <c r="I409" s="585"/>
      <c r="J409" s="585"/>
      <c r="K409" s="585"/>
      <c r="L409" s="585"/>
      <c r="M409" s="585"/>
      <c r="N409" s="585"/>
      <c r="O409" s="585"/>
      <c r="P409" s="585"/>
      <c r="Q409" s="585"/>
      <c r="R409" s="585"/>
      <c r="S409" s="585"/>
      <c r="T409" s="585"/>
      <c r="U409" s="585"/>
      <c r="V409" s="585"/>
      <c r="W409" s="585"/>
      <c r="X409" s="585"/>
      <c r="Y409" s="585"/>
      <c r="Z409" s="585"/>
    </row>
    <row r="410" ht="12.75" customHeight="1">
      <c r="A410" s="585"/>
      <c r="B410" s="585"/>
      <c r="C410" s="585"/>
      <c r="D410" s="585"/>
      <c r="E410" s="585"/>
      <c r="F410" s="585"/>
      <c r="G410" s="585"/>
      <c r="H410" s="585"/>
      <c r="I410" s="585"/>
      <c r="J410" s="585"/>
      <c r="K410" s="585"/>
      <c r="L410" s="585"/>
      <c r="M410" s="585"/>
      <c r="N410" s="585"/>
      <c r="O410" s="585"/>
      <c r="P410" s="585"/>
      <c r="Q410" s="585"/>
      <c r="R410" s="585"/>
      <c r="S410" s="585"/>
      <c r="T410" s="585"/>
      <c r="U410" s="585"/>
      <c r="V410" s="585"/>
      <c r="W410" s="585"/>
      <c r="X410" s="585"/>
      <c r="Y410" s="585"/>
      <c r="Z410" s="585"/>
    </row>
    <row r="411" ht="12.75" customHeight="1">
      <c r="A411" s="585"/>
      <c r="B411" s="585"/>
      <c r="C411" s="585"/>
      <c r="D411" s="585"/>
      <c r="E411" s="585"/>
      <c r="F411" s="585"/>
      <c r="G411" s="585"/>
      <c r="H411" s="585"/>
      <c r="I411" s="585"/>
      <c r="J411" s="585"/>
      <c r="K411" s="585"/>
      <c r="L411" s="585"/>
      <c r="M411" s="585"/>
      <c r="N411" s="585"/>
      <c r="O411" s="585"/>
      <c r="P411" s="585"/>
      <c r="Q411" s="585"/>
      <c r="R411" s="585"/>
      <c r="S411" s="585"/>
      <c r="T411" s="585"/>
      <c r="U411" s="585"/>
      <c r="V411" s="585"/>
      <c r="W411" s="585"/>
      <c r="X411" s="585"/>
      <c r="Y411" s="585"/>
      <c r="Z411" s="585"/>
    </row>
    <row r="412" ht="12.75" customHeight="1">
      <c r="A412" s="585"/>
      <c r="B412" s="585"/>
      <c r="C412" s="585"/>
      <c r="D412" s="585"/>
      <c r="E412" s="585"/>
      <c r="F412" s="585"/>
      <c r="G412" s="585"/>
      <c r="H412" s="585"/>
      <c r="I412" s="585"/>
      <c r="J412" s="585"/>
      <c r="K412" s="585"/>
      <c r="L412" s="585"/>
      <c r="M412" s="585"/>
      <c r="N412" s="585"/>
      <c r="O412" s="585"/>
      <c r="P412" s="585"/>
      <c r="Q412" s="585"/>
      <c r="R412" s="585"/>
      <c r="S412" s="585"/>
      <c r="T412" s="585"/>
      <c r="U412" s="585"/>
      <c r="V412" s="585"/>
      <c r="W412" s="585"/>
      <c r="X412" s="585"/>
      <c r="Y412" s="585"/>
      <c r="Z412" s="585"/>
    </row>
    <row r="413" ht="12.75" customHeight="1">
      <c r="A413" s="585"/>
      <c r="B413" s="585"/>
      <c r="C413" s="585"/>
      <c r="D413" s="585"/>
      <c r="E413" s="585"/>
      <c r="F413" s="585"/>
      <c r="G413" s="585"/>
      <c r="H413" s="585"/>
      <c r="I413" s="585"/>
      <c r="J413" s="585"/>
      <c r="K413" s="585"/>
      <c r="L413" s="585"/>
      <c r="M413" s="585"/>
      <c r="N413" s="585"/>
      <c r="O413" s="585"/>
      <c r="P413" s="585"/>
      <c r="Q413" s="585"/>
      <c r="R413" s="585"/>
      <c r="S413" s="585"/>
      <c r="T413" s="585"/>
      <c r="U413" s="585"/>
      <c r="V413" s="585"/>
      <c r="W413" s="585"/>
      <c r="X413" s="585"/>
      <c r="Y413" s="585"/>
      <c r="Z413" s="585"/>
    </row>
    <row r="414" ht="12.75" customHeight="1">
      <c r="A414" s="585"/>
      <c r="B414" s="585"/>
      <c r="C414" s="585"/>
      <c r="D414" s="585"/>
      <c r="E414" s="585"/>
      <c r="F414" s="585"/>
      <c r="G414" s="585"/>
      <c r="H414" s="585"/>
      <c r="I414" s="585"/>
      <c r="J414" s="585"/>
      <c r="K414" s="585"/>
      <c r="L414" s="585"/>
      <c r="M414" s="585"/>
      <c r="N414" s="585"/>
      <c r="O414" s="585"/>
      <c r="P414" s="585"/>
      <c r="Q414" s="585"/>
      <c r="R414" s="585"/>
      <c r="S414" s="585"/>
      <c r="T414" s="585"/>
      <c r="U414" s="585"/>
      <c r="V414" s="585"/>
      <c r="W414" s="585"/>
      <c r="X414" s="585"/>
      <c r="Y414" s="585"/>
      <c r="Z414" s="585"/>
    </row>
    <row r="415" ht="12.75" customHeight="1">
      <c r="A415" s="585"/>
      <c r="B415" s="585"/>
      <c r="C415" s="585"/>
      <c r="D415" s="585"/>
      <c r="E415" s="585"/>
      <c r="F415" s="585"/>
      <c r="G415" s="585"/>
      <c r="H415" s="585"/>
      <c r="I415" s="585"/>
      <c r="J415" s="585"/>
      <c r="K415" s="585"/>
      <c r="L415" s="585"/>
      <c r="M415" s="585"/>
      <c r="N415" s="585"/>
      <c r="O415" s="585"/>
      <c r="P415" s="585"/>
      <c r="Q415" s="585"/>
      <c r="R415" s="585"/>
      <c r="S415" s="585"/>
      <c r="T415" s="585"/>
      <c r="U415" s="585"/>
      <c r="V415" s="585"/>
      <c r="W415" s="585"/>
      <c r="X415" s="585"/>
      <c r="Y415" s="585"/>
      <c r="Z415" s="585"/>
    </row>
    <row r="416" ht="12.75" customHeight="1">
      <c r="A416" s="585"/>
      <c r="B416" s="585"/>
      <c r="C416" s="585"/>
      <c r="D416" s="585"/>
      <c r="E416" s="585"/>
      <c r="F416" s="585"/>
      <c r="G416" s="585"/>
      <c r="H416" s="585"/>
      <c r="I416" s="585"/>
      <c r="J416" s="585"/>
      <c r="K416" s="585"/>
      <c r="L416" s="585"/>
      <c r="M416" s="585"/>
      <c r="N416" s="585"/>
      <c r="O416" s="585"/>
      <c r="P416" s="585"/>
      <c r="Q416" s="585"/>
      <c r="R416" s="585"/>
      <c r="S416" s="585"/>
      <c r="T416" s="585"/>
      <c r="U416" s="585"/>
      <c r="V416" s="585"/>
      <c r="W416" s="585"/>
      <c r="X416" s="585"/>
      <c r="Y416" s="585"/>
      <c r="Z416" s="585"/>
    </row>
    <row r="417" ht="12.75" customHeight="1">
      <c r="A417" s="585"/>
      <c r="B417" s="585"/>
      <c r="C417" s="585"/>
      <c r="D417" s="585"/>
      <c r="E417" s="585"/>
      <c r="F417" s="585"/>
      <c r="G417" s="585"/>
      <c r="H417" s="585"/>
      <c r="I417" s="585"/>
      <c r="J417" s="585"/>
      <c r="K417" s="585"/>
      <c r="L417" s="585"/>
      <c r="M417" s="585"/>
      <c r="N417" s="585"/>
      <c r="O417" s="585"/>
      <c r="P417" s="585"/>
      <c r="Q417" s="585"/>
      <c r="R417" s="585"/>
      <c r="S417" s="585"/>
      <c r="T417" s="585"/>
      <c r="U417" s="585"/>
      <c r="V417" s="585"/>
      <c r="W417" s="585"/>
      <c r="X417" s="585"/>
      <c r="Y417" s="585"/>
      <c r="Z417" s="585"/>
    </row>
    <row r="418" ht="12.75" customHeight="1">
      <c r="A418" s="585"/>
      <c r="B418" s="585"/>
      <c r="C418" s="585"/>
      <c r="D418" s="585"/>
      <c r="E418" s="585"/>
      <c r="F418" s="585"/>
      <c r="G418" s="585"/>
      <c r="H418" s="585"/>
      <c r="I418" s="585"/>
      <c r="J418" s="585"/>
      <c r="K418" s="585"/>
      <c r="L418" s="585"/>
      <c r="M418" s="585"/>
      <c r="N418" s="585"/>
      <c r="O418" s="585"/>
      <c r="P418" s="585"/>
      <c r="Q418" s="585"/>
      <c r="R418" s="585"/>
      <c r="S418" s="585"/>
      <c r="T418" s="585"/>
      <c r="U418" s="585"/>
      <c r="V418" s="585"/>
      <c r="W418" s="585"/>
      <c r="X418" s="585"/>
      <c r="Y418" s="585"/>
      <c r="Z418" s="585"/>
    </row>
    <row r="419" ht="12.75" customHeight="1">
      <c r="A419" s="585"/>
      <c r="B419" s="585"/>
      <c r="C419" s="585"/>
      <c r="D419" s="585"/>
      <c r="E419" s="585"/>
      <c r="F419" s="585"/>
      <c r="G419" s="585"/>
      <c r="H419" s="585"/>
      <c r="I419" s="585"/>
      <c r="J419" s="585"/>
      <c r="K419" s="585"/>
      <c r="L419" s="585"/>
      <c r="M419" s="585"/>
      <c r="N419" s="585"/>
      <c r="O419" s="585"/>
      <c r="P419" s="585"/>
      <c r="Q419" s="585"/>
      <c r="R419" s="585"/>
      <c r="S419" s="585"/>
      <c r="T419" s="585"/>
      <c r="U419" s="585"/>
      <c r="V419" s="585"/>
      <c r="W419" s="585"/>
      <c r="X419" s="585"/>
      <c r="Y419" s="585"/>
      <c r="Z419" s="585"/>
    </row>
    <row r="420" ht="12.75" customHeight="1">
      <c r="A420" s="585"/>
      <c r="B420" s="585"/>
      <c r="C420" s="585"/>
      <c r="D420" s="585"/>
      <c r="E420" s="585"/>
      <c r="F420" s="585"/>
      <c r="G420" s="585"/>
      <c r="H420" s="585"/>
      <c r="I420" s="585"/>
      <c r="J420" s="585"/>
      <c r="K420" s="585"/>
      <c r="L420" s="585"/>
      <c r="M420" s="585"/>
      <c r="N420" s="585"/>
      <c r="O420" s="585"/>
      <c r="P420" s="585"/>
      <c r="Q420" s="585"/>
      <c r="R420" s="585"/>
      <c r="S420" s="585"/>
      <c r="T420" s="585"/>
      <c r="U420" s="585"/>
      <c r="V420" s="585"/>
      <c r="W420" s="585"/>
      <c r="X420" s="585"/>
      <c r="Y420" s="585"/>
      <c r="Z420" s="585"/>
    </row>
    <row r="421" ht="12.75" customHeight="1">
      <c r="A421" s="585"/>
      <c r="B421" s="585"/>
      <c r="C421" s="585"/>
      <c r="D421" s="585"/>
      <c r="E421" s="585"/>
      <c r="F421" s="585"/>
      <c r="G421" s="585"/>
      <c r="H421" s="585"/>
      <c r="I421" s="585"/>
      <c r="J421" s="585"/>
      <c r="K421" s="585"/>
      <c r="L421" s="585"/>
      <c r="M421" s="585"/>
      <c r="N421" s="585"/>
      <c r="O421" s="585"/>
      <c r="P421" s="585"/>
      <c r="Q421" s="585"/>
      <c r="R421" s="585"/>
      <c r="S421" s="585"/>
      <c r="T421" s="585"/>
      <c r="U421" s="585"/>
      <c r="V421" s="585"/>
      <c r="W421" s="585"/>
      <c r="X421" s="585"/>
      <c r="Y421" s="585"/>
      <c r="Z421" s="585"/>
    </row>
    <row r="422" ht="12.75" customHeight="1">
      <c r="A422" s="585"/>
      <c r="B422" s="585"/>
      <c r="C422" s="585"/>
      <c r="D422" s="585"/>
      <c r="E422" s="585"/>
      <c r="F422" s="585"/>
      <c r="G422" s="585"/>
      <c r="H422" s="585"/>
      <c r="I422" s="585"/>
      <c r="J422" s="585"/>
      <c r="K422" s="585"/>
      <c r="L422" s="585"/>
      <c r="M422" s="585"/>
      <c r="N422" s="585"/>
      <c r="O422" s="585"/>
      <c r="P422" s="585"/>
      <c r="Q422" s="585"/>
      <c r="R422" s="585"/>
      <c r="S422" s="585"/>
      <c r="T422" s="585"/>
      <c r="U422" s="585"/>
      <c r="V422" s="585"/>
      <c r="W422" s="585"/>
      <c r="X422" s="585"/>
      <c r="Y422" s="585"/>
      <c r="Z422" s="585"/>
    </row>
    <row r="423" ht="12.75" customHeight="1">
      <c r="A423" s="585"/>
      <c r="B423" s="585"/>
      <c r="C423" s="585"/>
      <c r="D423" s="585"/>
      <c r="E423" s="585"/>
      <c r="F423" s="585"/>
      <c r="G423" s="585"/>
      <c r="H423" s="585"/>
      <c r="I423" s="585"/>
      <c r="J423" s="585"/>
      <c r="K423" s="585"/>
      <c r="L423" s="585"/>
      <c r="M423" s="585"/>
      <c r="N423" s="585"/>
      <c r="O423" s="585"/>
      <c r="P423" s="585"/>
      <c r="Q423" s="585"/>
      <c r="R423" s="585"/>
      <c r="S423" s="585"/>
      <c r="T423" s="585"/>
      <c r="U423" s="585"/>
      <c r="V423" s="585"/>
      <c r="W423" s="585"/>
      <c r="X423" s="585"/>
      <c r="Y423" s="585"/>
      <c r="Z423" s="585"/>
    </row>
    <row r="424" ht="12.75" customHeight="1">
      <c r="A424" s="585"/>
      <c r="B424" s="585"/>
      <c r="C424" s="585"/>
      <c r="D424" s="585"/>
      <c r="E424" s="585"/>
      <c r="F424" s="585"/>
      <c r="G424" s="585"/>
      <c r="H424" s="585"/>
      <c r="I424" s="585"/>
      <c r="J424" s="585"/>
      <c r="K424" s="585"/>
      <c r="L424" s="585"/>
      <c r="M424" s="585"/>
      <c r="N424" s="585"/>
      <c r="O424" s="585"/>
      <c r="P424" s="585"/>
      <c r="Q424" s="585"/>
      <c r="R424" s="585"/>
      <c r="S424" s="585"/>
      <c r="T424" s="585"/>
      <c r="U424" s="585"/>
      <c r="V424" s="585"/>
      <c r="W424" s="585"/>
      <c r="X424" s="585"/>
      <c r="Y424" s="585"/>
      <c r="Z424" s="585"/>
    </row>
    <row r="425" ht="12.75" customHeight="1">
      <c r="A425" s="585"/>
      <c r="B425" s="585"/>
      <c r="C425" s="585"/>
      <c r="D425" s="585"/>
      <c r="E425" s="585"/>
      <c r="F425" s="585"/>
      <c r="G425" s="585"/>
      <c r="H425" s="585"/>
      <c r="I425" s="585"/>
      <c r="J425" s="585"/>
      <c r="K425" s="585"/>
      <c r="L425" s="585"/>
      <c r="M425" s="585"/>
      <c r="N425" s="585"/>
      <c r="O425" s="585"/>
      <c r="P425" s="585"/>
      <c r="Q425" s="585"/>
      <c r="R425" s="585"/>
      <c r="S425" s="585"/>
      <c r="T425" s="585"/>
      <c r="U425" s="585"/>
      <c r="V425" s="585"/>
      <c r="W425" s="585"/>
      <c r="X425" s="585"/>
      <c r="Y425" s="585"/>
      <c r="Z425" s="585"/>
    </row>
    <row r="426" ht="12.75" customHeight="1">
      <c r="A426" s="585"/>
      <c r="B426" s="585"/>
      <c r="C426" s="585"/>
      <c r="D426" s="585"/>
      <c r="E426" s="585"/>
      <c r="F426" s="585"/>
      <c r="G426" s="585"/>
      <c r="H426" s="585"/>
      <c r="I426" s="585"/>
      <c r="J426" s="585"/>
      <c r="K426" s="585"/>
      <c r="L426" s="585"/>
      <c r="M426" s="585"/>
      <c r="N426" s="585"/>
      <c r="O426" s="585"/>
      <c r="P426" s="585"/>
      <c r="Q426" s="585"/>
      <c r="R426" s="585"/>
      <c r="S426" s="585"/>
      <c r="T426" s="585"/>
      <c r="U426" s="585"/>
      <c r="V426" s="585"/>
      <c r="W426" s="585"/>
      <c r="X426" s="585"/>
      <c r="Y426" s="585"/>
      <c r="Z426" s="585"/>
    </row>
    <row r="427" ht="12.75" customHeight="1">
      <c r="A427" s="585"/>
      <c r="B427" s="585"/>
      <c r="C427" s="585"/>
      <c r="D427" s="585"/>
      <c r="E427" s="585"/>
      <c r="F427" s="585"/>
      <c r="G427" s="585"/>
      <c r="H427" s="585"/>
      <c r="I427" s="585"/>
      <c r="J427" s="585"/>
      <c r="K427" s="585"/>
      <c r="L427" s="585"/>
      <c r="M427" s="585"/>
      <c r="N427" s="585"/>
      <c r="O427" s="585"/>
      <c r="P427" s="585"/>
      <c r="Q427" s="585"/>
      <c r="R427" s="585"/>
      <c r="S427" s="585"/>
      <c r="T427" s="585"/>
      <c r="U427" s="585"/>
      <c r="V427" s="585"/>
      <c r="W427" s="585"/>
      <c r="X427" s="585"/>
      <c r="Y427" s="585"/>
      <c r="Z427" s="585"/>
    </row>
    <row r="428" ht="12.75" customHeight="1">
      <c r="A428" s="585"/>
      <c r="B428" s="585"/>
      <c r="C428" s="585"/>
      <c r="D428" s="585"/>
      <c r="E428" s="585"/>
      <c r="F428" s="585"/>
      <c r="G428" s="585"/>
      <c r="H428" s="585"/>
      <c r="I428" s="585"/>
      <c r="J428" s="585"/>
      <c r="K428" s="585"/>
      <c r="L428" s="585"/>
      <c r="M428" s="585"/>
      <c r="N428" s="585"/>
      <c r="O428" s="585"/>
      <c r="P428" s="585"/>
      <c r="Q428" s="585"/>
      <c r="R428" s="585"/>
      <c r="S428" s="585"/>
      <c r="T428" s="585"/>
      <c r="U428" s="585"/>
      <c r="V428" s="585"/>
      <c r="W428" s="585"/>
      <c r="X428" s="585"/>
      <c r="Y428" s="585"/>
      <c r="Z428" s="585"/>
    </row>
    <row r="429" ht="12.75" customHeight="1">
      <c r="A429" s="585"/>
      <c r="B429" s="585"/>
      <c r="C429" s="585"/>
      <c r="D429" s="585"/>
      <c r="E429" s="585"/>
      <c r="F429" s="585"/>
      <c r="G429" s="585"/>
      <c r="H429" s="585"/>
      <c r="I429" s="585"/>
      <c r="J429" s="585"/>
      <c r="K429" s="585"/>
      <c r="L429" s="585"/>
      <c r="M429" s="585"/>
      <c r="N429" s="585"/>
      <c r="O429" s="585"/>
      <c r="P429" s="585"/>
      <c r="Q429" s="585"/>
      <c r="R429" s="585"/>
      <c r="S429" s="585"/>
      <c r="T429" s="585"/>
      <c r="U429" s="585"/>
      <c r="V429" s="585"/>
      <c r="W429" s="585"/>
      <c r="X429" s="585"/>
      <c r="Y429" s="585"/>
      <c r="Z429" s="585"/>
    </row>
    <row r="430" ht="12.75" customHeight="1">
      <c r="A430" s="585"/>
      <c r="B430" s="585"/>
      <c r="C430" s="585"/>
      <c r="D430" s="585"/>
      <c r="E430" s="585"/>
      <c r="F430" s="585"/>
      <c r="G430" s="585"/>
      <c r="H430" s="585"/>
      <c r="I430" s="585"/>
      <c r="J430" s="585"/>
      <c r="K430" s="585"/>
      <c r="L430" s="585"/>
      <c r="M430" s="585"/>
      <c r="N430" s="585"/>
      <c r="O430" s="585"/>
      <c r="P430" s="585"/>
      <c r="Q430" s="585"/>
      <c r="R430" s="585"/>
      <c r="S430" s="585"/>
      <c r="T430" s="585"/>
      <c r="U430" s="585"/>
      <c r="V430" s="585"/>
      <c r="W430" s="585"/>
      <c r="X430" s="585"/>
      <c r="Y430" s="585"/>
      <c r="Z430" s="585"/>
    </row>
    <row r="431" ht="12.75" customHeight="1">
      <c r="A431" s="585"/>
      <c r="B431" s="585"/>
      <c r="C431" s="585"/>
      <c r="D431" s="585"/>
      <c r="E431" s="585"/>
      <c r="F431" s="585"/>
      <c r="G431" s="585"/>
      <c r="H431" s="585"/>
      <c r="I431" s="585"/>
      <c r="J431" s="585"/>
      <c r="K431" s="585"/>
      <c r="L431" s="585"/>
      <c r="M431" s="585"/>
      <c r="N431" s="585"/>
      <c r="O431" s="585"/>
      <c r="P431" s="585"/>
      <c r="Q431" s="585"/>
      <c r="R431" s="585"/>
      <c r="S431" s="585"/>
      <c r="T431" s="585"/>
      <c r="U431" s="585"/>
      <c r="V431" s="585"/>
      <c r="W431" s="585"/>
      <c r="X431" s="585"/>
      <c r="Y431" s="585"/>
      <c r="Z431" s="585"/>
    </row>
    <row r="432" ht="12.75" customHeight="1">
      <c r="A432" s="585"/>
      <c r="B432" s="585"/>
      <c r="C432" s="585"/>
      <c r="D432" s="585"/>
      <c r="E432" s="585"/>
      <c r="F432" s="585"/>
      <c r="G432" s="585"/>
      <c r="H432" s="585"/>
      <c r="I432" s="585"/>
      <c r="J432" s="585"/>
      <c r="K432" s="585"/>
      <c r="L432" s="585"/>
      <c r="M432" s="585"/>
      <c r="N432" s="585"/>
      <c r="O432" s="585"/>
      <c r="P432" s="585"/>
      <c r="Q432" s="585"/>
      <c r="R432" s="585"/>
      <c r="S432" s="585"/>
      <c r="T432" s="585"/>
      <c r="U432" s="585"/>
      <c r="V432" s="585"/>
      <c r="W432" s="585"/>
      <c r="X432" s="585"/>
      <c r="Y432" s="585"/>
      <c r="Z432" s="585"/>
    </row>
    <row r="433" ht="12.75" customHeight="1">
      <c r="A433" s="585"/>
      <c r="B433" s="585"/>
      <c r="C433" s="585"/>
      <c r="D433" s="585"/>
      <c r="E433" s="585"/>
      <c r="F433" s="585"/>
      <c r="G433" s="585"/>
      <c r="H433" s="585"/>
      <c r="I433" s="585"/>
      <c r="J433" s="585"/>
      <c r="K433" s="585"/>
      <c r="L433" s="585"/>
      <c r="M433" s="585"/>
      <c r="N433" s="585"/>
      <c r="O433" s="585"/>
      <c r="P433" s="585"/>
      <c r="Q433" s="585"/>
      <c r="R433" s="585"/>
      <c r="S433" s="585"/>
      <c r="T433" s="585"/>
      <c r="U433" s="585"/>
      <c r="V433" s="585"/>
      <c r="W433" s="585"/>
      <c r="X433" s="585"/>
      <c r="Y433" s="585"/>
      <c r="Z433" s="585"/>
    </row>
    <row r="434" ht="12.75" customHeight="1">
      <c r="A434" s="585"/>
      <c r="B434" s="585"/>
      <c r="C434" s="585"/>
      <c r="D434" s="585"/>
      <c r="E434" s="585"/>
      <c r="F434" s="585"/>
      <c r="G434" s="585"/>
      <c r="H434" s="585"/>
      <c r="I434" s="585"/>
      <c r="J434" s="585"/>
      <c r="K434" s="585"/>
      <c r="L434" s="585"/>
      <c r="M434" s="585"/>
      <c r="N434" s="585"/>
      <c r="O434" s="585"/>
      <c r="P434" s="585"/>
      <c r="Q434" s="585"/>
      <c r="R434" s="585"/>
      <c r="S434" s="585"/>
      <c r="T434" s="585"/>
      <c r="U434" s="585"/>
      <c r="V434" s="585"/>
      <c r="W434" s="585"/>
      <c r="X434" s="585"/>
      <c r="Y434" s="585"/>
      <c r="Z434" s="585"/>
    </row>
    <row r="435" ht="12.75" customHeight="1">
      <c r="A435" s="585"/>
      <c r="B435" s="585"/>
      <c r="C435" s="585"/>
      <c r="D435" s="585"/>
      <c r="E435" s="585"/>
      <c r="F435" s="585"/>
      <c r="G435" s="585"/>
      <c r="H435" s="585"/>
      <c r="I435" s="585"/>
      <c r="J435" s="585"/>
      <c r="K435" s="585"/>
      <c r="L435" s="585"/>
      <c r="M435" s="585"/>
      <c r="N435" s="585"/>
      <c r="O435" s="585"/>
      <c r="P435" s="585"/>
      <c r="Q435" s="585"/>
      <c r="R435" s="585"/>
      <c r="S435" s="585"/>
      <c r="T435" s="585"/>
      <c r="U435" s="585"/>
      <c r="V435" s="585"/>
      <c r="W435" s="585"/>
      <c r="X435" s="585"/>
      <c r="Y435" s="585"/>
      <c r="Z435" s="585"/>
    </row>
    <row r="436" ht="12.75" customHeight="1">
      <c r="A436" s="585"/>
      <c r="B436" s="585"/>
      <c r="C436" s="585"/>
      <c r="D436" s="585"/>
      <c r="E436" s="585"/>
      <c r="F436" s="585"/>
      <c r="G436" s="585"/>
      <c r="H436" s="585"/>
      <c r="I436" s="585"/>
      <c r="J436" s="585"/>
      <c r="K436" s="585"/>
      <c r="L436" s="585"/>
      <c r="M436" s="585"/>
      <c r="N436" s="585"/>
      <c r="O436" s="585"/>
      <c r="P436" s="585"/>
      <c r="Q436" s="585"/>
      <c r="R436" s="585"/>
      <c r="S436" s="585"/>
      <c r="T436" s="585"/>
      <c r="U436" s="585"/>
      <c r="V436" s="585"/>
      <c r="W436" s="585"/>
      <c r="X436" s="585"/>
      <c r="Y436" s="585"/>
      <c r="Z436" s="585"/>
    </row>
    <row r="437" ht="12.75" customHeight="1">
      <c r="A437" s="585"/>
      <c r="B437" s="585"/>
      <c r="C437" s="585"/>
      <c r="D437" s="585"/>
      <c r="E437" s="585"/>
      <c r="F437" s="585"/>
      <c r="G437" s="585"/>
      <c r="H437" s="585"/>
      <c r="I437" s="585"/>
      <c r="J437" s="585"/>
      <c r="K437" s="585"/>
      <c r="L437" s="585"/>
      <c r="M437" s="585"/>
      <c r="N437" s="585"/>
      <c r="O437" s="585"/>
      <c r="P437" s="585"/>
      <c r="Q437" s="585"/>
      <c r="R437" s="585"/>
      <c r="S437" s="585"/>
      <c r="T437" s="585"/>
      <c r="U437" s="585"/>
      <c r="V437" s="585"/>
      <c r="W437" s="585"/>
      <c r="X437" s="585"/>
      <c r="Y437" s="585"/>
      <c r="Z437" s="585"/>
    </row>
    <row r="438" ht="12.75" customHeight="1">
      <c r="A438" s="585"/>
      <c r="B438" s="585"/>
      <c r="C438" s="585"/>
      <c r="D438" s="585"/>
      <c r="E438" s="585"/>
      <c r="F438" s="585"/>
      <c r="G438" s="585"/>
      <c r="H438" s="585"/>
      <c r="I438" s="585"/>
      <c r="J438" s="585"/>
      <c r="K438" s="585"/>
      <c r="L438" s="585"/>
      <c r="M438" s="585"/>
      <c r="N438" s="585"/>
      <c r="O438" s="585"/>
      <c r="P438" s="585"/>
      <c r="Q438" s="585"/>
      <c r="R438" s="585"/>
      <c r="S438" s="585"/>
      <c r="T438" s="585"/>
      <c r="U438" s="585"/>
      <c r="V438" s="585"/>
      <c r="W438" s="585"/>
      <c r="X438" s="585"/>
      <c r="Y438" s="585"/>
      <c r="Z438" s="585"/>
    </row>
    <row r="439" ht="12.75" customHeight="1">
      <c r="A439" s="585"/>
      <c r="B439" s="585"/>
      <c r="C439" s="585"/>
      <c r="D439" s="585"/>
      <c r="E439" s="585"/>
      <c r="F439" s="585"/>
      <c r="G439" s="585"/>
      <c r="H439" s="585"/>
      <c r="I439" s="585"/>
      <c r="J439" s="585"/>
      <c r="K439" s="585"/>
      <c r="L439" s="585"/>
      <c r="M439" s="585"/>
      <c r="N439" s="585"/>
      <c r="O439" s="585"/>
      <c r="P439" s="585"/>
      <c r="Q439" s="585"/>
      <c r="R439" s="585"/>
      <c r="S439" s="585"/>
      <c r="T439" s="585"/>
      <c r="U439" s="585"/>
      <c r="V439" s="585"/>
      <c r="W439" s="585"/>
      <c r="X439" s="585"/>
      <c r="Y439" s="585"/>
      <c r="Z439" s="585"/>
    </row>
    <row r="440" ht="12.75" customHeight="1">
      <c r="A440" s="585"/>
      <c r="B440" s="585"/>
      <c r="C440" s="585"/>
      <c r="D440" s="585"/>
      <c r="E440" s="585"/>
      <c r="F440" s="585"/>
      <c r="G440" s="585"/>
      <c r="H440" s="585"/>
      <c r="I440" s="585"/>
      <c r="J440" s="585"/>
      <c r="K440" s="585"/>
      <c r="L440" s="585"/>
      <c r="M440" s="585"/>
      <c r="N440" s="585"/>
      <c r="O440" s="585"/>
      <c r="P440" s="585"/>
      <c r="Q440" s="585"/>
      <c r="R440" s="585"/>
      <c r="S440" s="585"/>
      <c r="T440" s="585"/>
      <c r="U440" s="585"/>
      <c r="V440" s="585"/>
      <c r="W440" s="585"/>
      <c r="X440" s="585"/>
      <c r="Y440" s="585"/>
      <c r="Z440" s="585"/>
    </row>
    <row r="441" ht="12.75" customHeight="1">
      <c r="A441" s="585"/>
      <c r="B441" s="585"/>
      <c r="C441" s="585"/>
      <c r="D441" s="585"/>
      <c r="E441" s="585"/>
      <c r="F441" s="585"/>
      <c r="G441" s="585"/>
      <c r="H441" s="585"/>
      <c r="I441" s="585"/>
      <c r="J441" s="585"/>
      <c r="K441" s="585"/>
      <c r="L441" s="585"/>
      <c r="M441" s="585"/>
      <c r="N441" s="585"/>
      <c r="O441" s="585"/>
      <c r="P441" s="585"/>
      <c r="Q441" s="585"/>
      <c r="R441" s="585"/>
      <c r="S441" s="585"/>
      <c r="T441" s="585"/>
      <c r="U441" s="585"/>
      <c r="V441" s="585"/>
      <c r="W441" s="585"/>
      <c r="X441" s="585"/>
      <c r="Y441" s="585"/>
      <c r="Z441" s="585"/>
    </row>
    <row r="442" ht="12.75" customHeight="1">
      <c r="A442" s="585"/>
      <c r="B442" s="585"/>
      <c r="C442" s="585"/>
      <c r="D442" s="585"/>
      <c r="E442" s="585"/>
      <c r="F442" s="585"/>
      <c r="G442" s="585"/>
      <c r="H442" s="585"/>
      <c r="I442" s="585"/>
      <c r="J442" s="585"/>
      <c r="K442" s="585"/>
      <c r="L442" s="585"/>
      <c r="M442" s="585"/>
      <c r="N442" s="585"/>
      <c r="O442" s="585"/>
      <c r="P442" s="585"/>
      <c r="Q442" s="585"/>
      <c r="R442" s="585"/>
      <c r="S442" s="585"/>
      <c r="T442" s="585"/>
      <c r="U442" s="585"/>
      <c r="V442" s="585"/>
      <c r="W442" s="585"/>
      <c r="X442" s="585"/>
      <c r="Y442" s="585"/>
      <c r="Z442" s="585"/>
    </row>
    <row r="443" ht="12.75" customHeight="1">
      <c r="A443" s="585"/>
      <c r="B443" s="585"/>
      <c r="C443" s="585"/>
      <c r="D443" s="585"/>
      <c r="E443" s="585"/>
      <c r="F443" s="585"/>
      <c r="G443" s="585"/>
      <c r="H443" s="585"/>
      <c r="I443" s="585"/>
      <c r="J443" s="585"/>
      <c r="K443" s="585"/>
      <c r="L443" s="585"/>
      <c r="M443" s="585"/>
      <c r="N443" s="585"/>
      <c r="O443" s="585"/>
      <c r="P443" s="585"/>
      <c r="Q443" s="585"/>
      <c r="R443" s="585"/>
      <c r="S443" s="585"/>
      <c r="T443" s="585"/>
      <c r="U443" s="585"/>
      <c r="V443" s="585"/>
      <c r="W443" s="585"/>
      <c r="X443" s="585"/>
      <c r="Y443" s="585"/>
      <c r="Z443" s="585"/>
    </row>
    <row r="444" ht="12.75" customHeight="1">
      <c r="A444" s="585"/>
      <c r="B444" s="585"/>
      <c r="C444" s="585"/>
      <c r="D444" s="585"/>
      <c r="E444" s="585"/>
      <c r="F444" s="585"/>
      <c r="G444" s="585"/>
      <c r="H444" s="585"/>
      <c r="I444" s="585"/>
      <c r="J444" s="585"/>
      <c r="K444" s="585"/>
      <c r="L444" s="585"/>
      <c r="M444" s="585"/>
      <c r="N444" s="585"/>
      <c r="O444" s="585"/>
      <c r="P444" s="585"/>
      <c r="Q444" s="585"/>
      <c r="R444" s="585"/>
      <c r="S444" s="585"/>
      <c r="T444" s="585"/>
      <c r="U444" s="585"/>
      <c r="V444" s="585"/>
      <c r="W444" s="585"/>
      <c r="X444" s="585"/>
      <c r="Y444" s="585"/>
      <c r="Z444" s="585"/>
    </row>
    <row r="445" ht="12.75" customHeight="1">
      <c r="A445" s="585"/>
      <c r="B445" s="585"/>
      <c r="C445" s="585"/>
      <c r="D445" s="585"/>
      <c r="E445" s="585"/>
      <c r="F445" s="585"/>
      <c r="G445" s="585"/>
      <c r="H445" s="585"/>
      <c r="I445" s="585"/>
      <c r="J445" s="585"/>
      <c r="K445" s="585"/>
      <c r="L445" s="585"/>
      <c r="M445" s="585"/>
      <c r="N445" s="585"/>
      <c r="O445" s="585"/>
      <c r="P445" s="585"/>
      <c r="Q445" s="585"/>
      <c r="R445" s="585"/>
      <c r="S445" s="585"/>
      <c r="T445" s="585"/>
      <c r="U445" s="585"/>
      <c r="V445" s="585"/>
      <c r="W445" s="585"/>
      <c r="X445" s="585"/>
      <c r="Y445" s="585"/>
      <c r="Z445" s="585"/>
    </row>
    <row r="446" ht="12.75" customHeight="1">
      <c r="A446" s="585"/>
      <c r="B446" s="585"/>
      <c r="C446" s="585"/>
      <c r="D446" s="585"/>
      <c r="E446" s="585"/>
      <c r="F446" s="585"/>
      <c r="G446" s="585"/>
      <c r="H446" s="585"/>
      <c r="I446" s="585"/>
      <c r="J446" s="585"/>
      <c r="K446" s="585"/>
      <c r="L446" s="585"/>
      <c r="M446" s="585"/>
      <c r="N446" s="585"/>
      <c r="O446" s="585"/>
      <c r="P446" s="585"/>
      <c r="Q446" s="585"/>
      <c r="R446" s="585"/>
      <c r="S446" s="585"/>
      <c r="T446" s="585"/>
      <c r="U446" s="585"/>
      <c r="V446" s="585"/>
      <c r="W446" s="585"/>
      <c r="X446" s="585"/>
      <c r="Y446" s="585"/>
      <c r="Z446" s="585"/>
    </row>
    <row r="447" ht="12.75" customHeight="1">
      <c r="A447" s="585"/>
      <c r="B447" s="585"/>
      <c r="C447" s="585"/>
      <c r="D447" s="585"/>
      <c r="E447" s="585"/>
      <c r="F447" s="585"/>
      <c r="G447" s="585"/>
      <c r="H447" s="585"/>
      <c r="I447" s="585"/>
      <c r="J447" s="585"/>
      <c r="K447" s="585"/>
      <c r="L447" s="585"/>
      <c r="M447" s="585"/>
      <c r="N447" s="585"/>
      <c r="O447" s="585"/>
      <c r="P447" s="585"/>
      <c r="Q447" s="585"/>
      <c r="R447" s="585"/>
      <c r="S447" s="585"/>
      <c r="T447" s="585"/>
      <c r="U447" s="585"/>
      <c r="V447" s="585"/>
      <c r="W447" s="585"/>
      <c r="X447" s="585"/>
      <c r="Y447" s="585"/>
      <c r="Z447" s="585"/>
    </row>
    <row r="448" ht="12.75" customHeight="1">
      <c r="A448" s="585"/>
      <c r="B448" s="585"/>
      <c r="C448" s="585"/>
      <c r="D448" s="585"/>
      <c r="E448" s="585"/>
      <c r="F448" s="585"/>
      <c r="G448" s="585"/>
      <c r="H448" s="585"/>
      <c r="I448" s="585"/>
      <c r="J448" s="585"/>
      <c r="K448" s="585"/>
      <c r="L448" s="585"/>
      <c r="M448" s="585"/>
      <c r="N448" s="585"/>
      <c r="O448" s="585"/>
      <c r="P448" s="585"/>
      <c r="Q448" s="585"/>
      <c r="R448" s="585"/>
      <c r="S448" s="585"/>
      <c r="T448" s="585"/>
      <c r="U448" s="585"/>
      <c r="V448" s="585"/>
      <c r="W448" s="585"/>
      <c r="X448" s="585"/>
      <c r="Y448" s="585"/>
      <c r="Z448" s="585"/>
    </row>
    <row r="449" ht="12.75" customHeight="1">
      <c r="A449" s="585"/>
      <c r="B449" s="585"/>
      <c r="C449" s="585"/>
      <c r="D449" s="585"/>
      <c r="E449" s="585"/>
      <c r="F449" s="585"/>
      <c r="G449" s="585"/>
      <c r="H449" s="585"/>
      <c r="I449" s="585"/>
      <c r="J449" s="585"/>
      <c r="K449" s="585"/>
      <c r="L449" s="585"/>
      <c r="M449" s="585"/>
      <c r="N449" s="585"/>
      <c r="O449" s="585"/>
      <c r="P449" s="585"/>
      <c r="Q449" s="585"/>
      <c r="R449" s="585"/>
      <c r="S449" s="585"/>
      <c r="T449" s="585"/>
      <c r="U449" s="585"/>
      <c r="V449" s="585"/>
      <c r="W449" s="585"/>
      <c r="X449" s="585"/>
      <c r="Y449" s="585"/>
      <c r="Z449" s="585"/>
    </row>
    <row r="450" ht="12.75" customHeight="1">
      <c r="A450" s="585"/>
      <c r="B450" s="585"/>
      <c r="C450" s="585"/>
      <c r="D450" s="585"/>
      <c r="E450" s="585"/>
      <c r="F450" s="585"/>
      <c r="G450" s="585"/>
      <c r="H450" s="585"/>
      <c r="I450" s="585"/>
      <c r="J450" s="585"/>
      <c r="K450" s="585"/>
      <c r="L450" s="585"/>
      <c r="M450" s="585"/>
      <c r="N450" s="585"/>
      <c r="O450" s="585"/>
      <c r="P450" s="585"/>
      <c r="Q450" s="585"/>
      <c r="R450" s="585"/>
      <c r="S450" s="585"/>
      <c r="T450" s="585"/>
      <c r="U450" s="585"/>
      <c r="V450" s="585"/>
      <c r="W450" s="585"/>
      <c r="X450" s="585"/>
      <c r="Y450" s="585"/>
      <c r="Z450" s="585"/>
    </row>
    <row r="451" ht="12.75" customHeight="1">
      <c r="A451" s="585"/>
      <c r="B451" s="585"/>
      <c r="C451" s="585"/>
      <c r="D451" s="585"/>
      <c r="E451" s="585"/>
      <c r="F451" s="585"/>
      <c r="G451" s="585"/>
      <c r="H451" s="585"/>
      <c r="I451" s="585"/>
      <c r="J451" s="585"/>
      <c r="K451" s="585"/>
      <c r="L451" s="585"/>
      <c r="M451" s="585"/>
      <c r="N451" s="585"/>
      <c r="O451" s="585"/>
      <c r="P451" s="585"/>
      <c r="Q451" s="585"/>
      <c r="R451" s="585"/>
      <c r="S451" s="585"/>
      <c r="T451" s="585"/>
      <c r="U451" s="585"/>
      <c r="V451" s="585"/>
      <c r="W451" s="585"/>
      <c r="X451" s="585"/>
      <c r="Y451" s="585"/>
      <c r="Z451" s="585"/>
    </row>
    <row r="452" ht="12.75" customHeight="1">
      <c r="A452" s="585"/>
      <c r="B452" s="585"/>
      <c r="C452" s="585"/>
      <c r="D452" s="585"/>
      <c r="E452" s="585"/>
      <c r="F452" s="585"/>
      <c r="G452" s="585"/>
      <c r="H452" s="585"/>
      <c r="I452" s="585"/>
      <c r="J452" s="585"/>
      <c r="K452" s="585"/>
      <c r="L452" s="585"/>
      <c r="M452" s="585"/>
      <c r="N452" s="585"/>
      <c r="O452" s="585"/>
      <c r="P452" s="585"/>
      <c r="Q452" s="585"/>
      <c r="R452" s="585"/>
      <c r="S452" s="585"/>
      <c r="T452" s="585"/>
      <c r="U452" s="585"/>
      <c r="V452" s="585"/>
      <c r="W452" s="585"/>
      <c r="X452" s="585"/>
      <c r="Y452" s="585"/>
      <c r="Z452" s="585"/>
    </row>
    <row r="453" ht="12.75" customHeight="1">
      <c r="A453" s="585"/>
      <c r="B453" s="585"/>
      <c r="C453" s="585"/>
      <c r="D453" s="585"/>
      <c r="E453" s="585"/>
      <c r="F453" s="585"/>
      <c r="G453" s="585"/>
      <c r="H453" s="585"/>
      <c r="I453" s="585"/>
      <c r="J453" s="585"/>
      <c r="K453" s="585"/>
      <c r="L453" s="585"/>
      <c r="M453" s="585"/>
      <c r="N453" s="585"/>
      <c r="O453" s="585"/>
      <c r="P453" s="585"/>
      <c r="Q453" s="585"/>
      <c r="R453" s="585"/>
      <c r="S453" s="585"/>
      <c r="T453" s="585"/>
      <c r="U453" s="585"/>
      <c r="V453" s="585"/>
      <c r="W453" s="585"/>
      <c r="X453" s="585"/>
      <c r="Y453" s="585"/>
      <c r="Z453" s="585"/>
    </row>
    <row r="454" ht="12.75" customHeight="1">
      <c r="A454" s="585"/>
      <c r="B454" s="585"/>
      <c r="C454" s="585"/>
      <c r="D454" s="585"/>
      <c r="E454" s="585"/>
      <c r="F454" s="585"/>
      <c r="G454" s="585"/>
      <c r="H454" s="585"/>
      <c r="I454" s="585"/>
      <c r="J454" s="585"/>
      <c r="K454" s="585"/>
      <c r="L454" s="585"/>
      <c r="M454" s="585"/>
      <c r="N454" s="585"/>
      <c r="O454" s="585"/>
      <c r="P454" s="585"/>
      <c r="Q454" s="585"/>
      <c r="R454" s="585"/>
      <c r="S454" s="585"/>
      <c r="T454" s="585"/>
      <c r="U454" s="585"/>
      <c r="V454" s="585"/>
      <c r="W454" s="585"/>
      <c r="X454" s="585"/>
      <c r="Y454" s="585"/>
      <c r="Z454" s="585"/>
    </row>
    <row r="455" ht="12.75" customHeight="1">
      <c r="A455" s="585"/>
      <c r="B455" s="585"/>
      <c r="C455" s="585"/>
      <c r="D455" s="585"/>
      <c r="E455" s="585"/>
      <c r="F455" s="585"/>
      <c r="G455" s="585"/>
      <c r="H455" s="585"/>
      <c r="I455" s="585"/>
      <c r="J455" s="585"/>
      <c r="K455" s="585"/>
      <c r="L455" s="585"/>
      <c r="M455" s="585"/>
      <c r="N455" s="585"/>
      <c r="O455" s="585"/>
      <c r="P455" s="585"/>
      <c r="Q455" s="585"/>
      <c r="R455" s="585"/>
      <c r="S455" s="585"/>
      <c r="T455" s="585"/>
      <c r="U455" s="585"/>
      <c r="V455" s="585"/>
      <c r="W455" s="585"/>
      <c r="X455" s="585"/>
      <c r="Y455" s="585"/>
      <c r="Z455" s="585"/>
    </row>
    <row r="456" ht="12.75" customHeight="1">
      <c r="A456" s="585"/>
      <c r="B456" s="585"/>
      <c r="C456" s="585"/>
      <c r="D456" s="585"/>
      <c r="E456" s="585"/>
      <c r="F456" s="585"/>
      <c r="G456" s="585"/>
      <c r="H456" s="585"/>
      <c r="I456" s="585"/>
      <c r="J456" s="585"/>
      <c r="K456" s="585"/>
      <c r="L456" s="585"/>
      <c r="M456" s="585"/>
      <c r="N456" s="585"/>
      <c r="O456" s="585"/>
      <c r="P456" s="585"/>
      <c r="Q456" s="585"/>
      <c r="R456" s="585"/>
      <c r="S456" s="585"/>
      <c r="T456" s="585"/>
      <c r="U456" s="585"/>
      <c r="V456" s="585"/>
      <c r="W456" s="585"/>
      <c r="X456" s="585"/>
      <c r="Y456" s="585"/>
      <c r="Z456" s="585"/>
    </row>
    <row r="457" ht="12.75" customHeight="1">
      <c r="A457" s="585"/>
      <c r="B457" s="585"/>
      <c r="C457" s="585"/>
      <c r="D457" s="585"/>
      <c r="E457" s="585"/>
      <c r="F457" s="585"/>
      <c r="G457" s="585"/>
      <c r="H457" s="585"/>
      <c r="I457" s="585"/>
      <c r="J457" s="585"/>
      <c r="K457" s="585"/>
      <c r="L457" s="585"/>
      <c r="M457" s="585"/>
      <c r="N457" s="585"/>
      <c r="O457" s="585"/>
      <c r="P457" s="585"/>
      <c r="Q457" s="585"/>
      <c r="R457" s="585"/>
      <c r="S457" s="585"/>
      <c r="T457" s="585"/>
      <c r="U457" s="585"/>
      <c r="V457" s="585"/>
      <c r="W457" s="585"/>
      <c r="X457" s="585"/>
      <c r="Y457" s="585"/>
      <c r="Z457" s="585"/>
    </row>
    <row r="458" ht="12.75" customHeight="1">
      <c r="A458" s="585"/>
      <c r="B458" s="585"/>
      <c r="C458" s="585"/>
      <c r="D458" s="585"/>
      <c r="E458" s="585"/>
      <c r="F458" s="585"/>
      <c r="G458" s="585"/>
      <c r="H458" s="585"/>
      <c r="I458" s="585"/>
      <c r="J458" s="585"/>
      <c r="K458" s="585"/>
      <c r="L458" s="585"/>
      <c r="M458" s="585"/>
      <c r="N458" s="585"/>
      <c r="O458" s="585"/>
      <c r="P458" s="585"/>
      <c r="Q458" s="585"/>
      <c r="R458" s="585"/>
      <c r="S458" s="585"/>
      <c r="T458" s="585"/>
      <c r="U458" s="585"/>
      <c r="V458" s="585"/>
      <c r="W458" s="585"/>
      <c r="X458" s="585"/>
      <c r="Y458" s="585"/>
      <c r="Z458" s="585"/>
    </row>
    <row r="459" ht="12.75" customHeight="1">
      <c r="A459" s="585"/>
      <c r="B459" s="585"/>
      <c r="C459" s="585"/>
      <c r="D459" s="585"/>
      <c r="E459" s="585"/>
      <c r="F459" s="585"/>
      <c r="G459" s="585"/>
      <c r="H459" s="585"/>
      <c r="I459" s="585"/>
      <c r="J459" s="585"/>
      <c r="K459" s="585"/>
      <c r="L459" s="585"/>
      <c r="M459" s="585"/>
      <c r="N459" s="585"/>
      <c r="O459" s="585"/>
      <c r="P459" s="585"/>
      <c r="Q459" s="585"/>
      <c r="R459" s="585"/>
      <c r="S459" s="585"/>
      <c r="T459" s="585"/>
      <c r="U459" s="585"/>
      <c r="V459" s="585"/>
      <c r="W459" s="585"/>
      <c r="X459" s="585"/>
      <c r="Y459" s="585"/>
      <c r="Z459" s="585"/>
    </row>
    <row r="460" ht="12.75" customHeight="1">
      <c r="A460" s="585"/>
      <c r="B460" s="585"/>
      <c r="C460" s="585"/>
      <c r="D460" s="585"/>
      <c r="E460" s="585"/>
      <c r="F460" s="585"/>
      <c r="G460" s="585"/>
      <c r="H460" s="585"/>
      <c r="I460" s="585"/>
      <c r="J460" s="585"/>
      <c r="K460" s="585"/>
      <c r="L460" s="585"/>
      <c r="M460" s="585"/>
      <c r="N460" s="585"/>
      <c r="O460" s="585"/>
      <c r="P460" s="585"/>
      <c r="Q460" s="585"/>
      <c r="R460" s="585"/>
      <c r="S460" s="585"/>
      <c r="T460" s="585"/>
      <c r="U460" s="585"/>
      <c r="V460" s="585"/>
      <c r="W460" s="585"/>
      <c r="X460" s="585"/>
      <c r="Y460" s="585"/>
      <c r="Z460" s="585"/>
    </row>
    <row r="461" ht="12.75" customHeight="1">
      <c r="A461" s="585"/>
      <c r="B461" s="585"/>
      <c r="C461" s="585"/>
      <c r="D461" s="585"/>
      <c r="E461" s="585"/>
      <c r="F461" s="585"/>
      <c r="G461" s="585"/>
      <c r="H461" s="585"/>
      <c r="I461" s="585"/>
      <c r="J461" s="585"/>
      <c r="K461" s="585"/>
      <c r="L461" s="585"/>
      <c r="M461" s="585"/>
      <c r="N461" s="585"/>
      <c r="O461" s="585"/>
      <c r="P461" s="585"/>
      <c r="Q461" s="585"/>
      <c r="R461" s="585"/>
      <c r="S461" s="585"/>
      <c r="T461" s="585"/>
      <c r="U461" s="585"/>
      <c r="V461" s="585"/>
      <c r="W461" s="585"/>
      <c r="X461" s="585"/>
      <c r="Y461" s="585"/>
      <c r="Z461" s="585"/>
    </row>
    <row r="462" ht="12.75" customHeight="1">
      <c r="A462" s="585"/>
      <c r="B462" s="585"/>
      <c r="C462" s="585"/>
      <c r="D462" s="585"/>
      <c r="E462" s="585"/>
      <c r="F462" s="585"/>
      <c r="G462" s="585"/>
      <c r="H462" s="585"/>
      <c r="I462" s="585"/>
      <c r="J462" s="585"/>
      <c r="K462" s="585"/>
      <c r="L462" s="585"/>
      <c r="M462" s="585"/>
      <c r="N462" s="585"/>
      <c r="O462" s="585"/>
      <c r="P462" s="585"/>
      <c r="Q462" s="585"/>
      <c r="R462" s="585"/>
      <c r="S462" s="585"/>
      <c r="T462" s="585"/>
      <c r="U462" s="585"/>
      <c r="V462" s="585"/>
      <c r="W462" s="585"/>
      <c r="X462" s="585"/>
      <c r="Y462" s="585"/>
      <c r="Z462" s="585"/>
    </row>
    <row r="463" ht="12.75" customHeight="1">
      <c r="A463" s="585"/>
      <c r="B463" s="585"/>
      <c r="C463" s="585"/>
      <c r="D463" s="585"/>
      <c r="E463" s="585"/>
      <c r="F463" s="585"/>
      <c r="G463" s="585"/>
      <c r="H463" s="585"/>
      <c r="I463" s="585"/>
      <c r="J463" s="585"/>
      <c r="K463" s="585"/>
      <c r="L463" s="585"/>
      <c r="M463" s="585"/>
      <c r="N463" s="585"/>
      <c r="O463" s="585"/>
      <c r="P463" s="585"/>
      <c r="Q463" s="585"/>
      <c r="R463" s="585"/>
      <c r="S463" s="585"/>
      <c r="T463" s="585"/>
      <c r="U463" s="585"/>
      <c r="V463" s="585"/>
      <c r="W463" s="585"/>
      <c r="X463" s="585"/>
      <c r="Y463" s="585"/>
      <c r="Z463" s="585"/>
    </row>
    <row r="464" ht="12.75" customHeight="1">
      <c r="A464" s="585"/>
      <c r="B464" s="585"/>
      <c r="C464" s="585"/>
      <c r="D464" s="585"/>
      <c r="E464" s="585"/>
      <c r="F464" s="585"/>
      <c r="G464" s="585"/>
      <c r="H464" s="585"/>
      <c r="I464" s="585"/>
      <c r="J464" s="585"/>
      <c r="K464" s="585"/>
      <c r="L464" s="585"/>
      <c r="M464" s="585"/>
      <c r="N464" s="585"/>
      <c r="O464" s="585"/>
      <c r="P464" s="585"/>
      <c r="Q464" s="585"/>
      <c r="R464" s="585"/>
      <c r="S464" s="585"/>
      <c r="T464" s="585"/>
      <c r="U464" s="585"/>
      <c r="V464" s="585"/>
      <c r="W464" s="585"/>
      <c r="X464" s="585"/>
      <c r="Y464" s="585"/>
      <c r="Z464" s="585"/>
    </row>
    <row r="465" ht="12.75" customHeight="1">
      <c r="A465" s="585"/>
      <c r="B465" s="585"/>
      <c r="C465" s="585"/>
      <c r="D465" s="585"/>
      <c r="E465" s="585"/>
      <c r="F465" s="585"/>
      <c r="G465" s="585"/>
      <c r="H465" s="585"/>
      <c r="I465" s="585"/>
      <c r="J465" s="585"/>
      <c r="K465" s="585"/>
      <c r="L465" s="585"/>
      <c r="M465" s="585"/>
      <c r="N465" s="585"/>
      <c r="O465" s="585"/>
      <c r="P465" s="585"/>
      <c r="Q465" s="585"/>
      <c r="R465" s="585"/>
      <c r="S465" s="585"/>
      <c r="T465" s="585"/>
      <c r="U465" s="585"/>
      <c r="V465" s="585"/>
      <c r="W465" s="585"/>
      <c r="X465" s="585"/>
      <c r="Y465" s="585"/>
      <c r="Z465" s="585"/>
    </row>
    <row r="466" ht="12.75" customHeight="1">
      <c r="A466" s="585"/>
      <c r="B466" s="585"/>
      <c r="C466" s="585"/>
      <c r="D466" s="585"/>
      <c r="E466" s="585"/>
      <c r="F466" s="585"/>
      <c r="G466" s="585"/>
      <c r="H466" s="585"/>
      <c r="I466" s="585"/>
      <c r="J466" s="585"/>
      <c r="K466" s="585"/>
      <c r="L466" s="585"/>
      <c r="M466" s="585"/>
      <c r="N466" s="585"/>
      <c r="O466" s="585"/>
      <c r="P466" s="585"/>
      <c r="Q466" s="585"/>
      <c r="R466" s="585"/>
      <c r="S466" s="585"/>
      <c r="T466" s="585"/>
      <c r="U466" s="585"/>
      <c r="V466" s="585"/>
      <c r="W466" s="585"/>
      <c r="X466" s="585"/>
      <c r="Y466" s="585"/>
      <c r="Z466" s="585"/>
    </row>
    <row r="467" ht="12.75" customHeight="1">
      <c r="A467" s="585"/>
      <c r="B467" s="585"/>
      <c r="C467" s="585"/>
      <c r="D467" s="585"/>
      <c r="E467" s="585"/>
      <c r="F467" s="585"/>
      <c r="G467" s="585"/>
      <c r="H467" s="585"/>
      <c r="I467" s="585"/>
      <c r="J467" s="585"/>
      <c r="K467" s="585"/>
      <c r="L467" s="585"/>
      <c r="M467" s="585"/>
      <c r="N467" s="585"/>
      <c r="O467" s="585"/>
      <c r="P467" s="585"/>
      <c r="Q467" s="585"/>
      <c r="R467" s="585"/>
      <c r="S467" s="585"/>
      <c r="T467" s="585"/>
      <c r="U467" s="585"/>
      <c r="V467" s="585"/>
      <c r="W467" s="585"/>
      <c r="X467" s="585"/>
      <c r="Y467" s="585"/>
      <c r="Z467" s="585"/>
    </row>
    <row r="468" ht="12.75" customHeight="1">
      <c r="A468" s="585"/>
      <c r="B468" s="585"/>
      <c r="C468" s="585"/>
      <c r="D468" s="585"/>
      <c r="E468" s="585"/>
      <c r="F468" s="585"/>
      <c r="G468" s="585"/>
      <c r="H468" s="585"/>
      <c r="I468" s="585"/>
      <c r="J468" s="585"/>
      <c r="K468" s="585"/>
      <c r="L468" s="585"/>
      <c r="M468" s="585"/>
      <c r="N468" s="585"/>
      <c r="O468" s="585"/>
      <c r="P468" s="585"/>
      <c r="Q468" s="585"/>
      <c r="R468" s="585"/>
      <c r="S468" s="585"/>
      <c r="T468" s="585"/>
      <c r="U468" s="585"/>
      <c r="V468" s="585"/>
      <c r="W468" s="585"/>
      <c r="X468" s="585"/>
      <c r="Y468" s="585"/>
      <c r="Z468" s="585"/>
    </row>
    <row r="469" ht="12.75" customHeight="1">
      <c r="A469" s="585"/>
      <c r="B469" s="585"/>
      <c r="C469" s="585"/>
      <c r="D469" s="585"/>
      <c r="E469" s="585"/>
      <c r="F469" s="585"/>
      <c r="G469" s="585"/>
      <c r="H469" s="585"/>
      <c r="I469" s="585"/>
      <c r="J469" s="585"/>
      <c r="K469" s="585"/>
      <c r="L469" s="585"/>
      <c r="M469" s="585"/>
      <c r="N469" s="585"/>
      <c r="O469" s="585"/>
      <c r="P469" s="585"/>
      <c r="Q469" s="585"/>
      <c r="R469" s="585"/>
      <c r="S469" s="585"/>
      <c r="T469" s="585"/>
      <c r="U469" s="585"/>
      <c r="V469" s="585"/>
      <c r="W469" s="585"/>
      <c r="X469" s="585"/>
      <c r="Y469" s="585"/>
      <c r="Z469" s="585"/>
    </row>
    <row r="470" ht="12.75" customHeight="1">
      <c r="A470" s="585"/>
      <c r="B470" s="585"/>
      <c r="C470" s="585"/>
      <c r="D470" s="585"/>
      <c r="E470" s="585"/>
      <c r="F470" s="585"/>
      <c r="G470" s="585"/>
      <c r="H470" s="585"/>
      <c r="I470" s="585"/>
      <c r="J470" s="585"/>
      <c r="K470" s="585"/>
      <c r="L470" s="585"/>
      <c r="M470" s="585"/>
      <c r="N470" s="585"/>
      <c r="O470" s="585"/>
      <c r="P470" s="585"/>
      <c r="Q470" s="585"/>
      <c r="R470" s="585"/>
      <c r="S470" s="585"/>
      <c r="T470" s="585"/>
      <c r="U470" s="585"/>
      <c r="V470" s="585"/>
      <c r="W470" s="585"/>
      <c r="X470" s="585"/>
      <c r="Y470" s="585"/>
      <c r="Z470" s="585"/>
    </row>
    <row r="471" ht="12.75" customHeight="1">
      <c r="A471" s="585"/>
      <c r="B471" s="585"/>
      <c r="C471" s="585"/>
      <c r="D471" s="585"/>
      <c r="E471" s="585"/>
      <c r="F471" s="585"/>
      <c r="G471" s="585"/>
      <c r="H471" s="585"/>
      <c r="I471" s="585"/>
      <c r="J471" s="585"/>
      <c r="K471" s="585"/>
      <c r="L471" s="585"/>
      <c r="M471" s="585"/>
      <c r="N471" s="585"/>
      <c r="O471" s="585"/>
      <c r="P471" s="585"/>
      <c r="Q471" s="585"/>
      <c r="R471" s="585"/>
      <c r="S471" s="585"/>
      <c r="T471" s="585"/>
      <c r="U471" s="585"/>
      <c r="V471" s="585"/>
      <c r="W471" s="585"/>
      <c r="X471" s="585"/>
      <c r="Y471" s="585"/>
      <c r="Z471" s="585"/>
    </row>
    <row r="472" ht="12.75" customHeight="1">
      <c r="A472" s="585"/>
      <c r="B472" s="585"/>
      <c r="C472" s="585"/>
      <c r="D472" s="585"/>
      <c r="E472" s="585"/>
      <c r="F472" s="585"/>
      <c r="G472" s="585"/>
      <c r="H472" s="585"/>
      <c r="I472" s="585"/>
      <c r="J472" s="585"/>
      <c r="K472" s="585"/>
      <c r="L472" s="585"/>
      <c r="M472" s="585"/>
      <c r="N472" s="585"/>
      <c r="O472" s="585"/>
      <c r="P472" s="585"/>
      <c r="Q472" s="585"/>
      <c r="R472" s="585"/>
      <c r="S472" s="585"/>
      <c r="T472" s="585"/>
      <c r="U472" s="585"/>
      <c r="V472" s="585"/>
      <c r="W472" s="585"/>
      <c r="X472" s="585"/>
      <c r="Y472" s="585"/>
      <c r="Z472" s="585"/>
    </row>
    <row r="473" ht="12.75" customHeight="1">
      <c r="A473" s="585"/>
      <c r="B473" s="585"/>
      <c r="C473" s="585"/>
      <c r="D473" s="585"/>
      <c r="E473" s="585"/>
      <c r="F473" s="585"/>
      <c r="G473" s="585"/>
      <c r="H473" s="585"/>
      <c r="I473" s="585"/>
      <c r="J473" s="585"/>
      <c r="K473" s="585"/>
      <c r="L473" s="585"/>
      <c r="M473" s="585"/>
      <c r="N473" s="585"/>
      <c r="O473" s="585"/>
      <c r="P473" s="585"/>
      <c r="Q473" s="585"/>
      <c r="R473" s="585"/>
      <c r="S473" s="585"/>
      <c r="T473" s="585"/>
      <c r="U473" s="585"/>
      <c r="V473" s="585"/>
      <c r="W473" s="585"/>
      <c r="X473" s="585"/>
      <c r="Y473" s="585"/>
      <c r="Z473" s="585"/>
    </row>
    <row r="474" ht="12.75" customHeight="1">
      <c r="A474" s="585"/>
      <c r="B474" s="585"/>
      <c r="C474" s="585"/>
      <c r="D474" s="585"/>
      <c r="E474" s="585"/>
      <c r="F474" s="585"/>
      <c r="G474" s="585"/>
      <c r="H474" s="585"/>
      <c r="I474" s="585"/>
      <c r="J474" s="585"/>
      <c r="K474" s="585"/>
      <c r="L474" s="585"/>
      <c r="M474" s="585"/>
      <c r="N474" s="585"/>
      <c r="O474" s="585"/>
      <c r="P474" s="585"/>
      <c r="Q474" s="585"/>
      <c r="R474" s="585"/>
      <c r="S474" s="585"/>
      <c r="T474" s="585"/>
      <c r="U474" s="585"/>
      <c r="V474" s="585"/>
      <c r="W474" s="585"/>
      <c r="X474" s="585"/>
      <c r="Y474" s="585"/>
      <c r="Z474" s="585"/>
    </row>
    <row r="475" ht="12.75" customHeight="1">
      <c r="A475" s="585"/>
      <c r="B475" s="585"/>
      <c r="C475" s="585"/>
      <c r="D475" s="585"/>
      <c r="E475" s="585"/>
      <c r="F475" s="585"/>
      <c r="G475" s="585"/>
      <c r="H475" s="585"/>
      <c r="I475" s="585"/>
      <c r="J475" s="585"/>
      <c r="K475" s="585"/>
      <c r="L475" s="585"/>
      <c r="M475" s="585"/>
      <c r="N475" s="585"/>
      <c r="O475" s="585"/>
      <c r="P475" s="585"/>
      <c r="Q475" s="585"/>
      <c r="R475" s="585"/>
      <c r="S475" s="585"/>
      <c r="T475" s="585"/>
      <c r="U475" s="585"/>
      <c r="V475" s="585"/>
      <c r="W475" s="585"/>
      <c r="X475" s="585"/>
      <c r="Y475" s="585"/>
      <c r="Z475" s="585"/>
    </row>
    <row r="476" ht="12.75" customHeight="1">
      <c r="A476" s="585"/>
      <c r="B476" s="585"/>
      <c r="C476" s="585"/>
      <c r="D476" s="585"/>
      <c r="E476" s="585"/>
      <c r="F476" s="585"/>
      <c r="G476" s="585"/>
      <c r="H476" s="585"/>
      <c r="I476" s="585"/>
      <c r="J476" s="585"/>
      <c r="K476" s="585"/>
      <c r="L476" s="585"/>
      <c r="M476" s="585"/>
      <c r="N476" s="585"/>
      <c r="O476" s="585"/>
      <c r="P476" s="585"/>
      <c r="Q476" s="585"/>
      <c r="R476" s="585"/>
      <c r="S476" s="585"/>
      <c r="T476" s="585"/>
      <c r="U476" s="585"/>
      <c r="V476" s="585"/>
      <c r="W476" s="585"/>
      <c r="X476" s="585"/>
      <c r="Y476" s="585"/>
      <c r="Z476" s="585"/>
    </row>
    <row r="477" ht="12.75" customHeight="1">
      <c r="A477" s="585"/>
      <c r="B477" s="585"/>
      <c r="C477" s="585"/>
      <c r="D477" s="585"/>
      <c r="E477" s="585"/>
      <c r="F477" s="585"/>
      <c r="G477" s="585"/>
      <c r="H477" s="585"/>
      <c r="I477" s="585"/>
      <c r="J477" s="585"/>
      <c r="K477" s="585"/>
      <c r="L477" s="585"/>
      <c r="M477" s="585"/>
      <c r="N477" s="585"/>
      <c r="O477" s="585"/>
      <c r="P477" s="585"/>
      <c r="Q477" s="585"/>
      <c r="R477" s="585"/>
      <c r="S477" s="585"/>
      <c r="T477" s="585"/>
      <c r="U477" s="585"/>
      <c r="V477" s="585"/>
      <c r="W477" s="585"/>
      <c r="X477" s="585"/>
      <c r="Y477" s="585"/>
      <c r="Z477" s="585"/>
    </row>
    <row r="478" ht="12.75" customHeight="1">
      <c r="A478" s="585"/>
      <c r="B478" s="585"/>
      <c r="C478" s="585"/>
      <c r="D478" s="585"/>
      <c r="E478" s="585"/>
      <c r="F478" s="585"/>
      <c r="G478" s="585"/>
      <c r="H478" s="585"/>
      <c r="I478" s="585"/>
      <c r="J478" s="585"/>
      <c r="K478" s="585"/>
      <c r="L478" s="585"/>
      <c r="M478" s="585"/>
      <c r="N478" s="585"/>
      <c r="O478" s="585"/>
      <c r="P478" s="585"/>
      <c r="Q478" s="585"/>
      <c r="R478" s="585"/>
      <c r="S478" s="585"/>
      <c r="T478" s="585"/>
      <c r="U478" s="585"/>
      <c r="V478" s="585"/>
      <c r="W478" s="585"/>
      <c r="X478" s="585"/>
      <c r="Y478" s="585"/>
      <c r="Z478" s="585"/>
    </row>
    <row r="479" ht="12.75" customHeight="1">
      <c r="A479" s="585"/>
      <c r="B479" s="585"/>
      <c r="C479" s="585"/>
      <c r="D479" s="585"/>
      <c r="E479" s="585"/>
      <c r="F479" s="585"/>
      <c r="G479" s="585"/>
      <c r="H479" s="585"/>
      <c r="I479" s="585"/>
      <c r="J479" s="585"/>
      <c r="K479" s="585"/>
      <c r="L479" s="585"/>
      <c r="M479" s="585"/>
      <c r="N479" s="585"/>
      <c r="O479" s="585"/>
      <c r="P479" s="585"/>
      <c r="Q479" s="585"/>
      <c r="R479" s="585"/>
      <c r="S479" s="585"/>
      <c r="T479" s="585"/>
      <c r="U479" s="585"/>
      <c r="V479" s="585"/>
      <c r="W479" s="585"/>
      <c r="X479" s="585"/>
      <c r="Y479" s="585"/>
      <c r="Z479" s="585"/>
    </row>
    <row r="480" ht="12.75" customHeight="1">
      <c r="A480" s="585"/>
      <c r="B480" s="585"/>
      <c r="C480" s="585"/>
      <c r="D480" s="585"/>
      <c r="E480" s="585"/>
      <c r="F480" s="585"/>
      <c r="G480" s="585"/>
      <c r="H480" s="585"/>
      <c r="I480" s="585"/>
      <c r="J480" s="585"/>
      <c r="K480" s="585"/>
      <c r="L480" s="585"/>
      <c r="M480" s="585"/>
      <c r="N480" s="585"/>
      <c r="O480" s="585"/>
      <c r="P480" s="585"/>
      <c r="Q480" s="585"/>
      <c r="R480" s="585"/>
      <c r="S480" s="585"/>
      <c r="T480" s="585"/>
      <c r="U480" s="585"/>
      <c r="V480" s="585"/>
      <c r="W480" s="585"/>
      <c r="X480" s="585"/>
      <c r="Y480" s="585"/>
      <c r="Z480" s="585"/>
    </row>
    <row r="481" ht="12.75" customHeight="1">
      <c r="A481" s="585"/>
      <c r="B481" s="585"/>
      <c r="C481" s="585"/>
      <c r="D481" s="585"/>
      <c r="E481" s="585"/>
      <c r="F481" s="585"/>
      <c r="G481" s="585"/>
      <c r="H481" s="585"/>
      <c r="I481" s="585"/>
      <c r="J481" s="585"/>
      <c r="K481" s="585"/>
      <c r="L481" s="585"/>
      <c r="M481" s="585"/>
      <c r="N481" s="585"/>
      <c r="O481" s="585"/>
      <c r="P481" s="585"/>
      <c r="Q481" s="585"/>
      <c r="R481" s="585"/>
      <c r="S481" s="585"/>
      <c r="T481" s="585"/>
      <c r="U481" s="585"/>
      <c r="V481" s="585"/>
      <c r="W481" s="585"/>
      <c r="X481" s="585"/>
      <c r="Y481" s="585"/>
      <c r="Z481" s="585"/>
    </row>
    <row r="482" ht="12.75" customHeight="1">
      <c r="A482" s="585"/>
      <c r="B482" s="585"/>
      <c r="C482" s="585"/>
      <c r="D482" s="585"/>
      <c r="E482" s="585"/>
      <c r="F482" s="585"/>
      <c r="G482" s="585"/>
      <c r="H482" s="585"/>
      <c r="I482" s="585"/>
      <c r="J482" s="585"/>
      <c r="K482" s="585"/>
      <c r="L482" s="585"/>
      <c r="M482" s="585"/>
      <c r="N482" s="585"/>
      <c r="O482" s="585"/>
      <c r="P482" s="585"/>
      <c r="Q482" s="585"/>
      <c r="R482" s="585"/>
      <c r="S482" s="585"/>
      <c r="T482" s="585"/>
      <c r="U482" s="585"/>
      <c r="V482" s="585"/>
      <c r="W482" s="585"/>
      <c r="X482" s="585"/>
      <c r="Y482" s="585"/>
      <c r="Z482" s="585"/>
    </row>
    <row r="483" ht="12.75" customHeight="1">
      <c r="A483" s="585"/>
      <c r="B483" s="585"/>
      <c r="C483" s="585"/>
      <c r="D483" s="585"/>
      <c r="E483" s="585"/>
      <c r="F483" s="585"/>
      <c r="G483" s="585"/>
      <c r="H483" s="585"/>
      <c r="I483" s="585"/>
      <c r="J483" s="585"/>
      <c r="K483" s="585"/>
      <c r="L483" s="585"/>
      <c r="M483" s="585"/>
      <c r="N483" s="585"/>
      <c r="O483" s="585"/>
      <c r="P483" s="585"/>
      <c r="Q483" s="585"/>
      <c r="R483" s="585"/>
      <c r="S483" s="585"/>
      <c r="T483" s="585"/>
      <c r="U483" s="585"/>
      <c r="V483" s="585"/>
      <c r="W483" s="585"/>
      <c r="X483" s="585"/>
      <c r="Y483" s="585"/>
      <c r="Z483" s="585"/>
    </row>
    <row r="484" ht="12.75" customHeight="1">
      <c r="A484" s="585"/>
      <c r="B484" s="585"/>
      <c r="C484" s="585"/>
      <c r="D484" s="585"/>
      <c r="E484" s="585"/>
      <c r="F484" s="585"/>
      <c r="G484" s="585"/>
      <c r="H484" s="585"/>
      <c r="I484" s="585"/>
      <c r="J484" s="585"/>
      <c r="K484" s="585"/>
      <c r="L484" s="585"/>
      <c r="M484" s="585"/>
      <c r="N484" s="585"/>
      <c r="O484" s="585"/>
      <c r="P484" s="585"/>
      <c r="Q484" s="585"/>
      <c r="R484" s="585"/>
      <c r="S484" s="585"/>
      <c r="T484" s="585"/>
      <c r="U484" s="585"/>
      <c r="V484" s="585"/>
      <c r="W484" s="585"/>
      <c r="X484" s="585"/>
      <c r="Y484" s="585"/>
      <c r="Z484" s="585"/>
    </row>
    <row r="485" ht="12.75" customHeight="1">
      <c r="A485" s="585"/>
      <c r="B485" s="585"/>
      <c r="C485" s="585"/>
      <c r="D485" s="585"/>
      <c r="E485" s="585"/>
      <c r="F485" s="585"/>
      <c r="G485" s="585"/>
      <c r="H485" s="585"/>
      <c r="I485" s="585"/>
      <c r="J485" s="585"/>
      <c r="K485" s="585"/>
      <c r="L485" s="585"/>
      <c r="M485" s="585"/>
      <c r="N485" s="585"/>
      <c r="O485" s="585"/>
      <c r="P485" s="585"/>
      <c r="Q485" s="585"/>
      <c r="R485" s="585"/>
      <c r="S485" s="585"/>
      <c r="T485" s="585"/>
      <c r="U485" s="585"/>
      <c r="V485" s="585"/>
      <c r="W485" s="585"/>
      <c r="X485" s="585"/>
      <c r="Y485" s="585"/>
      <c r="Z485" s="585"/>
    </row>
    <row r="486" ht="12.75" customHeight="1">
      <c r="A486" s="585"/>
      <c r="B486" s="585"/>
      <c r="C486" s="585"/>
      <c r="D486" s="585"/>
      <c r="E486" s="585"/>
      <c r="F486" s="585"/>
      <c r="G486" s="585"/>
      <c r="H486" s="585"/>
      <c r="I486" s="585"/>
      <c r="J486" s="585"/>
      <c r="K486" s="585"/>
      <c r="L486" s="585"/>
      <c r="M486" s="585"/>
      <c r="N486" s="585"/>
      <c r="O486" s="585"/>
      <c r="P486" s="585"/>
      <c r="Q486" s="585"/>
      <c r="R486" s="585"/>
      <c r="S486" s="585"/>
      <c r="T486" s="585"/>
      <c r="U486" s="585"/>
      <c r="V486" s="585"/>
      <c r="W486" s="585"/>
      <c r="X486" s="585"/>
      <c r="Y486" s="585"/>
      <c r="Z486" s="585"/>
    </row>
    <row r="487" ht="12.75" customHeight="1">
      <c r="A487" s="585"/>
      <c r="B487" s="585"/>
      <c r="C487" s="585"/>
      <c r="D487" s="585"/>
      <c r="E487" s="585"/>
      <c r="F487" s="585"/>
      <c r="G487" s="585"/>
      <c r="H487" s="585"/>
      <c r="I487" s="585"/>
      <c r="J487" s="585"/>
      <c r="K487" s="585"/>
      <c r="L487" s="585"/>
      <c r="M487" s="585"/>
      <c r="N487" s="585"/>
      <c r="O487" s="585"/>
      <c r="P487" s="585"/>
      <c r="Q487" s="585"/>
      <c r="R487" s="585"/>
      <c r="S487" s="585"/>
      <c r="T487" s="585"/>
      <c r="U487" s="585"/>
      <c r="V487" s="585"/>
      <c r="W487" s="585"/>
      <c r="X487" s="585"/>
      <c r="Y487" s="585"/>
      <c r="Z487" s="585"/>
    </row>
    <row r="488" ht="12.75" customHeight="1">
      <c r="A488" s="585"/>
      <c r="B488" s="585"/>
      <c r="C488" s="585"/>
      <c r="D488" s="585"/>
      <c r="E488" s="585"/>
      <c r="F488" s="585"/>
      <c r="G488" s="585"/>
      <c r="H488" s="585"/>
      <c r="I488" s="585"/>
      <c r="J488" s="585"/>
      <c r="K488" s="585"/>
      <c r="L488" s="585"/>
      <c r="M488" s="585"/>
      <c r="N488" s="585"/>
      <c r="O488" s="585"/>
      <c r="P488" s="585"/>
      <c r="Q488" s="585"/>
      <c r="R488" s="585"/>
      <c r="S488" s="585"/>
      <c r="T488" s="585"/>
      <c r="U488" s="585"/>
      <c r="V488" s="585"/>
      <c r="W488" s="585"/>
      <c r="X488" s="585"/>
      <c r="Y488" s="585"/>
      <c r="Z488" s="585"/>
    </row>
    <row r="489" ht="12.75" customHeight="1">
      <c r="A489" s="585"/>
      <c r="B489" s="585"/>
      <c r="C489" s="585"/>
      <c r="D489" s="585"/>
      <c r="E489" s="585"/>
      <c r="F489" s="585"/>
      <c r="G489" s="585"/>
      <c r="H489" s="585"/>
      <c r="I489" s="585"/>
      <c r="J489" s="585"/>
      <c r="K489" s="585"/>
      <c r="L489" s="585"/>
      <c r="M489" s="585"/>
      <c r="N489" s="585"/>
      <c r="O489" s="585"/>
      <c r="P489" s="585"/>
      <c r="Q489" s="585"/>
      <c r="R489" s="585"/>
      <c r="S489" s="585"/>
      <c r="T489" s="585"/>
      <c r="U489" s="585"/>
      <c r="V489" s="585"/>
      <c r="W489" s="585"/>
      <c r="X489" s="585"/>
      <c r="Y489" s="585"/>
      <c r="Z489" s="585"/>
    </row>
    <row r="490" ht="12.75" customHeight="1">
      <c r="A490" s="585"/>
      <c r="B490" s="585"/>
      <c r="C490" s="585"/>
      <c r="D490" s="585"/>
      <c r="E490" s="585"/>
      <c r="F490" s="585"/>
      <c r="G490" s="585"/>
      <c r="H490" s="585"/>
      <c r="I490" s="585"/>
      <c r="J490" s="585"/>
      <c r="K490" s="585"/>
      <c r="L490" s="585"/>
      <c r="M490" s="585"/>
      <c r="N490" s="585"/>
      <c r="O490" s="585"/>
      <c r="P490" s="585"/>
      <c r="Q490" s="585"/>
      <c r="R490" s="585"/>
      <c r="S490" s="585"/>
      <c r="T490" s="585"/>
      <c r="U490" s="585"/>
      <c r="V490" s="585"/>
      <c r="W490" s="585"/>
      <c r="X490" s="585"/>
      <c r="Y490" s="585"/>
      <c r="Z490" s="585"/>
    </row>
    <row r="491" ht="12.75" customHeight="1">
      <c r="A491" s="585"/>
      <c r="B491" s="585"/>
      <c r="C491" s="585"/>
      <c r="D491" s="585"/>
      <c r="E491" s="585"/>
      <c r="F491" s="585"/>
      <c r="G491" s="585"/>
      <c r="H491" s="585"/>
      <c r="I491" s="585"/>
      <c r="J491" s="585"/>
      <c r="K491" s="585"/>
      <c r="L491" s="585"/>
      <c r="M491" s="585"/>
      <c r="N491" s="585"/>
      <c r="O491" s="585"/>
      <c r="P491" s="585"/>
      <c r="Q491" s="585"/>
      <c r="R491" s="585"/>
      <c r="S491" s="585"/>
      <c r="T491" s="585"/>
      <c r="U491" s="585"/>
      <c r="V491" s="585"/>
      <c r="W491" s="585"/>
      <c r="X491" s="585"/>
      <c r="Y491" s="585"/>
      <c r="Z491" s="585"/>
    </row>
    <row r="492" ht="12.75" customHeight="1">
      <c r="A492" s="585"/>
      <c r="B492" s="585"/>
      <c r="C492" s="585"/>
      <c r="D492" s="585"/>
      <c r="E492" s="585"/>
      <c r="F492" s="585"/>
      <c r="G492" s="585"/>
      <c r="H492" s="585"/>
      <c r="I492" s="585"/>
      <c r="J492" s="585"/>
      <c r="K492" s="585"/>
      <c r="L492" s="585"/>
      <c r="M492" s="585"/>
      <c r="N492" s="585"/>
      <c r="O492" s="585"/>
      <c r="P492" s="585"/>
      <c r="Q492" s="585"/>
      <c r="R492" s="585"/>
      <c r="S492" s="585"/>
      <c r="T492" s="585"/>
      <c r="U492" s="585"/>
      <c r="V492" s="585"/>
      <c r="W492" s="585"/>
      <c r="X492" s="585"/>
      <c r="Y492" s="585"/>
      <c r="Z492" s="585"/>
    </row>
    <row r="493" ht="12.75" customHeight="1">
      <c r="A493" s="585"/>
      <c r="B493" s="585"/>
      <c r="C493" s="585"/>
      <c r="D493" s="585"/>
      <c r="E493" s="585"/>
      <c r="F493" s="585"/>
      <c r="G493" s="585"/>
      <c r="H493" s="585"/>
      <c r="I493" s="585"/>
      <c r="J493" s="585"/>
      <c r="K493" s="585"/>
      <c r="L493" s="585"/>
      <c r="M493" s="585"/>
      <c r="N493" s="585"/>
      <c r="O493" s="585"/>
      <c r="P493" s="585"/>
      <c r="Q493" s="585"/>
      <c r="R493" s="585"/>
      <c r="S493" s="585"/>
      <c r="T493" s="585"/>
      <c r="U493" s="585"/>
      <c r="V493" s="585"/>
      <c r="W493" s="585"/>
      <c r="X493" s="585"/>
      <c r="Y493" s="585"/>
      <c r="Z493" s="585"/>
    </row>
    <row r="494" ht="12.75" customHeight="1">
      <c r="A494" s="585"/>
      <c r="B494" s="585"/>
      <c r="C494" s="585"/>
      <c r="D494" s="585"/>
      <c r="E494" s="585"/>
      <c r="F494" s="585"/>
      <c r="G494" s="585"/>
      <c r="H494" s="585"/>
      <c r="I494" s="585"/>
      <c r="J494" s="585"/>
      <c r="K494" s="585"/>
      <c r="L494" s="585"/>
      <c r="M494" s="585"/>
      <c r="N494" s="585"/>
      <c r="O494" s="585"/>
      <c r="P494" s="585"/>
      <c r="Q494" s="585"/>
      <c r="R494" s="585"/>
      <c r="S494" s="585"/>
      <c r="T494" s="585"/>
      <c r="U494" s="585"/>
      <c r="V494" s="585"/>
      <c r="W494" s="585"/>
      <c r="X494" s="585"/>
      <c r="Y494" s="585"/>
      <c r="Z494" s="585"/>
    </row>
    <row r="495" ht="12.75" customHeight="1">
      <c r="A495" s="585"/>
      <c r="B495" s="585"/>
      <c r="C495" s="585"/>
      <c r="D495" s="585"/>
      <c r="E495" s="585"/>
      <c r="F495" s="585"/>
      <c r="G495" s="585"/>
      <c r="H495" s="585"/>
      <c r="I495" s="585"/>
      <c r="J495" s="585"/>
      <c r="K495" s="585"/>
      <c r="L495" s="585"/>
      <c r="M495" s="585"/>
      <c r="N495" s="585"/>
      <c r="O495" s="585"/>
      <c r="P495" s="585"/>
      <c r="Q495" s="585"/>
      <c r="R495" s="585"/>
      <c r="S495" s="585"/>
      <c r="T495" s="585"/>
      <c r="U495" s="585"/>
      <c r="V495" s="585"/>
      <c r="W495" s="585"/>
      <c r="X495" s="585"/>
      <c r="Y495" s="585"/>
      <c r="Z495" s="585"/>
    </row>
    <row r="496" ht="12.75" customHeight="1">
      <c r="A496" s="585"/>
      <c r="B496" s="585"/>
      <c r="C496" s="585"/>
      <c r="D496" s="585"/>
      <c r="E496" s="585"/>
      <c r="F496" s="585"/>
      <c r="G496" s="585"/>
      <c r="H496" s="585"/>
      <c r="I496" s="585"/>
      <c r="J496" s="585"/>
      <c r="K496" s="585"/>
      <c r="L496" s="585"/>
      <c r="M496" s="585"/>
      <c r="N496" s="585"/>
      <c r="O496" s="585"/>
      <c r="P496" s="585"/>
      <c r="Q496" s="585"/>
      <c r="R496" s="585"/>
      <c r="S496" s="585"/>
      <c r="T496" s="585"/>
      <c r="U496" s="585"/>
      <c r="V496" s="585"/>
      <c r="W496" s="585"/>
      <c r="X496" s="585"/>
      <c r="Y496" s="585"/>
      <c r="Z496" s="585"/>
    </row>
    <row r="497" ht="12.75" customHeight="1">
      <c r="A497" s="585"/>
      <c r="B497" s="585"/>
      <c r="C497" s="585"/>
      <c r="D497" s="585"/>
      <c r="E497" s="585"/>
      <c r="F497" s="585"/>
      <c r="G497" s="585"/>
      <c r="H497" s="585"/>
      <c r="I497" s="585"/>
      <c r="J497" s="585"/>
      <c r="K497" s="585"/>
      <c r="L497" s="585"/>
      <c r="M497" s="585"/>
      <c r="N497" s="585"/>
      <c r="O497" s="585"/>
      <c r="P497" s="585"/>
      <c r="Q497" s="585"/>
      <c r="R497" s="585"/>
      <c r="S497" s="585"/>
      <c r="T497" s="585"/>
      <c r="U497" s="585"/>
      <c r="V497" s="585"/>
      <c r="W497" s="585"/>
      <c r="X497" s="585"/>
      <c r="Y497" s="585"/>
      <c r="Z497" s="585"/>
    </row>
    <row r="498" ht="12.75" customHeight="1">
      <c r="A498" s="585"/>
      <c r="B498" s="585"/>
      <c r="C498" s="585"/>
      <c r="D498" s="585"/>
      <c r="E498" s="585"/>
      <c r="F498" s="585"/>
      <c r="G498" s="585"/>
      <c r="H498" s="585"/>
      <c r="I498" s="585"/>
      <c r="J498" s="585"/>
      <c r="K498" s="585"/>
      <c r="L498" s="585"/>
      <c r="M498" s="585"/>
      <c r="N498" s="585"/>
      <c r="O498" s="585"/>
      <c r="P498" s="585"/>
      <c r="Q498" s="585"/>
      <c r="R498" s="585"/>
      <c r="S498" s="585"/>
      <c r="T498" s="585"/>
      <c r="U498" s="585"/>
      <c r="V498" s="585"/>
      <c r="W498" s="585"/>
      <c r="X498" s="585"/>
      <c r="Y498" s="585"/>
      <c r="Z498" s="585"/>
    </row>
    <row r="499" ht="12.75" customHeight="1">
      <c r="A499" s="585"/>
      <c r="B499" s="585"/>
      <c r="C499" s="585"/>
      <c r="D499" s="585"/>
      <c r="E499" s="585"/>
      <c r="F499" s="585"/>
      <c r="G499" s="585"/>
      <c r="H499" s="585"/>
      <c r="I499" s="585"/>
      <c r="J499" s="585"/>
      <c r="K499" s="585"/>
      <c r="L499" s="585"/>
      <c r="M499" s="585"/>
      <c r="N499" s="585"/>
      <c r="O499" s="585"/>
      <c r="P499" s="585"/>
      <c r="Q499" s="585"/>
      <c r="R499" s="585"/>
      <c r="S499" s="585"/>
      <c r="T499" s="585"/>
      <c r="U499" s="585"/>
      <c r="V499" s="585"/>
      <c r="W499" s="585"/>
      <c r="X499" s="585"/>
      <c r="Y499" s="585"/>
      <c r="Z499" s="585"/>
    </row>
    <row r="500" ht="12.75" customHeight="1">
      <c r="A500" s="585"/>
      <c r="B500" s="585"/>
      <c r="C500" s="585"/>
      <c r="D500" s="585"/>
      <c r="E500" s="585"/>
      <c r="F500" s="585"/>
      <c r="G500" s="585"/>
      <c r="H500" s="585"/>
      <c r="I500" s="585"/>
      <c r="J500" s="585"/>
      <c r="K500" s="585"/>
      <c r="L500" s="585"/>
      <c r="M500" s="585"/>
      <c r="N500" s="585"/>
      <c r="O500" s="585"/>
      <c r="P500" s="585"/>
      <c r="Q500" s="585"/>
      <c r="R500" s="585"/>
      <c r="S500" s="585"/>
      <c r="T500" s="585"/>
      <c r="U500" s="585"/>
      <c r="V500" s="585"/>
      <c r="W500" s="585"/>
      <c r="X500" s="585"/>
      <c r="Y500" s="585"/>
      <c r="Z500" s="585"/>
    </row>
    <row r="501" ht="12.75" customHeight="1">
      <c r="A501" s="585"/>
      <c r="B501" s="585"/>
      <c r="C501" s="585"/>
      <c r="D501" s="585"/>
      <c r="E501" s="585"/>
      <c r="F501" s="585"/>
      <c r="G501" s="585"/>
      <c r="H501" s="585"/>
      <c r="I501" s="585"/>
      <c r="J501" s="585"/>
      <c r="K501" s="585"/>
      <c r="L501" s="585"/>
      <c r="M501" s="585"/>
      <c r="N501" s="585"/>
      <c r="O501" s="585"/>
      <c r="P501" s="585"/>
      <c r="Q501" s="585"/>
      <c r="R501" s="585"/>
      <c r="S501" s="585"/>
      <c r="T501" s="585"/>
      <c r="U501" s="585"/>
      <c r="V501" s="585"/>
      <c r="W501" s="585"/>
      <c r="X501" s="585"/>
      <c r="Y501" s="585"/>
      <c r="Z501" s="585"/>
    </row>
    <row r="502" ht="12.75" customHeight="1">
      <c r="A502" s="585"/>
      <c r="B502" s="585"/>
      <c r="C502" s="585"/>
      <c r="D502" s="585"/>
      <c r="E502" s="585"/>
      <c r="F502" s="585"/>
      <c r="G502" s="585"/>
      <c r="H502" s="585"/>
      <c r="I502" s="585"/>
      <c r="J502" s="585"/>
      <c r="K502" s="585"/>
      <c r="L502" s="585"/>
      <c r="M502" s="585"/>
      <c r="N502" s="585"/>
      <c r="O502" s="585"/>
      <c r="P502" s="585"/>
      <c r="Q502" s="585"/>
      <c r="R502" s="585"/>
      <c r="S502" s="585"/>
      <c r="T502" s="585"/>
      <c r="U502" s="585"/>
      <c r="V502" s="585"/>
      <c r="W502" s="585"/>
      <c r="X502" s="585"/>
      <c r="Y502" s="585"/>
      <c r="Z502" s="585"/>
    </row>
    <row r="503" ht="12.75" customHeight="1">
      <c r="A503" s="585"/>
      <c r="B503" s="585"/>
      <c r="C503" s="585"/>
      <c r="D503" s="585"/>
      <c r="E503" s="585"/>
      <c r="F503" s="585"/>
      <c r="G503" s="585"/>
      <c r="H503" s="585"/>
      <c r="I503" s="585"/>
      <c r="J503" s="585"/>
      <c r="K503" s="585"/>
      <c r="L503" s="585"/>
      <c r="M503" s="585"/>
      <c r="N503" s="585"/>
      <c r="O503" s="585"/>
      <c r="P503" s="585"/>
      <c r="Q503" s="585"/>
      <c r="R503" s="585"/>
      <c r="S503" s="585"/>
      <c r="T503" s="585"/>
      <c r="U503" s="585"/>
      <c r="V503" s="585"/>
      <c r="W503" s="585"/>
      <c r="X503" s="585"/>
      <c r="Y503" s="585"/>
      <c r="Z503" s="585"/>
    </row>
    <row r="504" ht="12.75" customHeight="1">
      <c r="A504" s="585"/>
      <c r="B504" s="585"/>
      <c r="C504" s="585"/>
      <c r="D504" s="585"/>
      <c r="E504" s="585"/>
      <c r="F504" s="585"/>
      <c r="G504" s="585"/>
      <c r="H504" s="585"/>
      <c r="I504" s="585"/>
      <c r="J504" s="585"/>
      <c r="K504" s="585"/>
      <c r="L504" s="585"/>
      <c r="M504" s="585"/>
      <c r="N504" s="585"/>
      <c r="O504" s="585"/>
      <c r="P504" s="585"/>
      <c r="Q504" s="585"/>
      <c r="R504" s="585"/>
      <c r="S504" s="585"/>
      <c r="T504" s="585"/>
      <c r="U504" s="585"/>
      <c r="V504" s="585"/>
      <c r="W504" s="585"/>
      <c r="X504" s="585"/>
      <c r="Y504" s="585"/>
      <c r="Z504" s="585"/>
    </row>
    <row r="505" ht="12.75" customHeight="1">
      <c r="A505" s="585"/>
      <c r="B505" s="585"/>
      <c r="C505" s="585"/>
      <c r="D505" s="585"/>
      <c r="E505" s="585"/>
      <c r="F505" s="585"/>
      <c r="G505" s="585"/>
      <c r="H505" s="585"/>
      <c r="I505" s="585"/>
      <c r="J505" s="585"/>
      <c r="K505" s="585"/>
      <c r="L505" s="585"/>
      <c r="M505" s="585"/>
      <c r="N505" s="585"/>
      <c r="O505" s="585"/>
      <c r="P505" s="585"/>
      <c r="Q505" s="585"/>
      <c r="R505" s="585"/>
      <c r="S505" s="585"/>
      <c r="T505" s="585"/>
      <c r="U505" s="585"/>
      <c r="V505" s="585"/>
      <c r="W505" s="585"/>
      <c r="X505" s="585"/>
      <c r="Y505" s="585"/>
      <c r="Z505" s="585"/>
    </row>
    <row r="506" ht="12.75" customHeight="1">
      <c r="A506" s="585"/>
      <c r="B506" s="585"/>
      <c r="C506" s="585"/>
      <c r="D506" s="585"/>
      <c r="E506" s="585"/>
      <c r="F506" s="585"/>
      <c r="G506" s="585"/>
      <c r="H506" s="585"/>
      <c r="I506" s="585"/>
      <c r="J506" s="585"/>
      <c r="K506" s="585"/>
      <c r="L506" s="585"/>
      <c r="M506" s="585"/>
      <c r="N506" s="585"/>
      <c r="O506" s="585"/>
      <c r="P506" s="585"/>
      <c r="Q506" s="585"/>
      <c r="R506" s="585"/>
      <c r="S506" s="585"/>
      <c r="T506" s="585"/>
      <c r="U506" s="585"/>
      <c r="V506" s="585"/>
      <c r="W506" s="585"/>
      <c r="X506" s="585"/>
      <c r="Y506" s="585"/>
      <c r="Z506" s="585"/>
    </row>
    <row r="507" ht="12.75" customHeight="1">
      <c r="A507" s="585"/>
      <c r="B507" s="585"/>
      <c r="C507" s="585"/>
      <c r="D507" s="585"/>
      <c r="E507" s="585"/>
      <c r="F507" s="585"/>
      <c r="G507" s="585"/>
      <c r="H507" s="585"/>
      <c r="I507" s="585"/>
      <c r="J507" s="585"/>
      <c r="K507" s="585"/>
      <c r="L507" s="585"/>
      <c r="M507" s="585"/>
      <c r="N507" s="585"/>
      <c r="O507" s="585"/>
      <c r="P507" s="585"/>
      <c r="Q507" s="585"/>
      <c r="R507" s="585"/>
      <c r="S507" s="585"/>
      <c r="T507" s="585"/>
      <c r="U507" s="585"/>
      <c r="V507" s="585"/>
      <c r="W507" s="585"/>
      <c r="X507" s="585"/>
      <c r="Y507" s="585"/>
      <c r="Z507" s="585"/>
    </row>
    <row r="508" ht="12.75" customHeight="1">
      <c r="A508" s="585"/>
      <c r="B508" s="585"/>
      <c r="C508" s="585"/>
      <c r="D508" s="585"/>
      <c r="E508" s="585"/>
      <c r="F508" s="585"/>
      <c r="G508" s="585"/>
      <c r="H508" s="585"/>
      <c r="I508" s="585"/>
      <c r="J508" s="585"/>
      <c r="K508" s="585"/>
      <c r="L508" s="585"/>
      <c r="M508" s="585"/>
      <c r="N508" s="585"/>
      <c r="O508" s="585"/>
      <c r="P508" s="585"/>
      <c r="Q508" s="585"/>
      <c r="R508" s="585"/>
      <c r="S508" s="585"/>
      <c r="T508" s="585"/>
      <c r="U508" s="585"/>
      <c r="V508" s="585"/>
      <c r="W508" s="585"/>
      <c r="X508" s="585"/>
      <c r="Y508" s="585"/>
      <c r="Z508" s="585"/>
    </row>
    <row r="509" ht="12.75" customHeight="1">
      <c r="A509" s="585"/>
      <c r="B509" s="585"/>
      <c r="C509" s="585"/>
      <c r="D509" s="585"/>
      <c r="E509" s="585"/>
      <c r="F509" s="585"/>
      <c r="G509" s="585"/>
      <c r="H509" s="585"/>
      <c r="I509" s="585"/>
      <c r="J509" s="585"/>
      <c r="K509" s="585"/>
      <c r="L509" s="585"/>
      <c r="M509" s="585"/>
      <c r="N509" s="585"/>
      <c r="O509" s="585"/>
      <c r="P509" s="585"/>
      <c r="Q509" s="585"/>
      <c r="R509" s="585"/>
      <c r="S509" s="585"/>
      <c r="T509" s="585"/>
      <c r="U509" s="585"/>
      <c r="V509" s="585"/>
      <c r="W509" s="585"/>
      <c r="X509" s="585"/>
      <c r="Y509" s="585"/>
      <c r="Z509" s="585"/>
    </row>
    <row r="510" ht="12.75" customHeight="1">
      <c r="A510" s="585"/>
      <c r="B510" s="585"/>
      <c r="C510" s="585"/>
      <c r="D510" s="585"/>
      <c r="E510" s="585"/>
      <c r="F510" s="585"/>
      <c r="G510" s="585"/>
      <c r="H510" s="585"/>
      <c r="I510" s="585"/>
      <c r="J510" s="585"/>
      <c r="K510" s="585"/>
      <c r="L510" s="585"/>
      <c r="M510" s="585"/>
      <c r="N510" s="585"/>
      <c r="O510" s="585"/>
      <c r="P510" s="585"/>
      <c r="Q510" s="585"/>
      <c r="R510" s="585"/>
      <c r="S510" s="585"/>
      <c r="T510" s="585"/>
      <c r="U510" s="585"/>
      <c r="V510" s="585"/>
      <c r="W510" s="585"/>
      <c r="X510" s="585"/>
      <c r="Y510" s="585"/>
      <c r="Z510" s="585"/>
    </row>
    <row r="511" ht="12.75" customHeight="1">
      <c r="A511" s="585"/>
      <c r="B511" s="585"/>
      <c r="C511" s="585"/>
      <c r="D511" s="585"/>
      <c r="E511" s="585"/>
      <c r="F511" s="585"/>
      <c r="G511" s="585"/>
      <c r="H511" s="585"/>
      <c r="I511" s="585"/>
      <c r="J511" s="585"/>
      <c r="K511" s="585"/>
      <c r="L511" s="585"/>
      <c r="M511" s="585"/>
      <c r="N511" s="585"/>
      <c r="O511" s="585"/>
      <c r="P511" s="585"/>
      <c r="Q511" s="585"/>
      <c r="R511" s="585"/>
      <c r="S511" s="585"/>
      <c r="T511" s="585"/>
      <c r="U511" s="585"/>
      <c r="V511" s="585"/>
      <c r="W511" s="585"/>
      <c r="X511" s="585"/>
      <c r="Y511" s="585"/>
      <c r="Z511" s="585"/>
    </row>
    <row r="512" ht="12.75" customHeight="1">
      <c r="A512" s="585"/>
      <c r="B512" s="585"/>
      <c r="C512" s="585"/>
      <c r="D512" s="585"/>
      <c r="E512" s="585"/>
      <c r="F512" s="585"/>
      <c r="G512" s="585"/>
      <c r="H512" s="585"/>
      <c r="I512" s="585"/>
      <c r="J512" s="585"/>
      <c r="K512" s="585"/>
      <c r="L512" s="585"/>
      <c r="M512" s="585"/>
      <c r="N512" s="585"/>
      <c r="O512" s="585"/>
      <c r="P512" s="585"/>
      <c r="Q512" s="585"/>
      <c r="R512" s="585"/>
      <c r="S512" s="585"/>
      <c r="T512" s="585"/>
      <c r="U512" s="585"/>
      <c r="V512" s="585"/>
      <c r="W512" s="585"/>
      <c r="X512" s="585"/>
      <c r="Y512" s="585"/>
      <c r="Z512" s="585"/>
    </row>
    <row r="513" ht="12.75" customHeight="1">
      <c r="A513" s="585"/>
      <c r="B513" s="585"/>
      <c r="C513" s="585"/>
      <c r="D513" s="585"/>
      <c r="E513" s="585"/>
      <c r="F513" s="585"/>
      <c r="G513" s="585"/>
      <c r="H513" s="585"/>
      <c r="I513" s="585"/>
      <c r="J513" s="585"/>
      <c r="K513" s="585"/>
      <c r="L513" s="585"/>
      <c r="M513" s="585"/>
      <c r="N513" s="585"/>
      <c r="O513" s="585"/>
      <c r="P513" s="585"/>
      <c r="Q513" s="585"/>
      <c r="R513" s="585"/>
      <c r="S513" s="585"/>
      <c r="T513" s="585"/>
      <c r="U513" s="585"/>
      <c r="V513" s="585"/>
      <c r="W513" s="585"/>
      <c r="X513" s="585"/>
      <c r="Y513" s="585"/>
      <c r="Z513" s="585"/>
    </row>
    <row r="514" ht="12.75" customHeight="1">
      <c r="A514" s="585"/>
      <c r="B514" s="585"/>
      <c r="C514" s="585"/>
      <c r="D514" s="585"/>
      <c r="E514" s="585"/>
      <c r="F514" s="585"/>
      <c r="G514" s="585"/>
      <c r="H514" s="585"/>
      <c r="I514" s="585"/>
      <c r="J514" s="585"/>
      <c r="K514" s="585"/>
      <c r="L514" s="585"/>
      <c r="M514" s="585"/>
      <c r="N514" s="585"/>
      <c r="O514" s="585"/>
      <c r="P514" s="585"/>
      <c r="Q514" s="585"/>
      <c r="R514" s="585"/>
      <c r="S514" s="585"/>
      <c r="T514" s="585"/>
      <c r="U514" s="585"/>
      <c r="V514" s="585"/>
      <c r="W514" s="585"/>
      <c r="X514" s="585"/>
      <c r="Y514" s="585"/>
      <c r="Z514" s="585"/>
    </row>
    <row r="515" ht="12.75" customHeight="1">
      <c r="A515" s="585"/>
      <c r="B515" s="585"/>
      <c r="C515" s="585"/>
      <c r="D515" s="585"/>
      <c r="E515" s="585"/>
      <c r="F515" s="585"/>
      <c r="G515" s="585"/>
      <c r="H515" s="585"/>
      <c r="I515" s="585"/>
      <c r="J515" s="585"/>
      <c r="K515" s="585"/>
      <c r="L515" s="585"/>
      <c r="M515" s="585"/>
      <c r="N515" s="585"/>
      <c r="O515" s="585"/>
      <c r="P515" s="585"/>
      <c r="Q515" s="585"/>
      <c r="R515" s="585"/>
      <c r="S515" s="585"/>
      <c r="T515" s="585"/>
      <c r="U515" s="585"/>
      <c r="V515" s="585"/>
      <c r="W515" s="585"/>
      <c r="X515" s="585"/>
      <c r="Y515" s="585"/>
      <c r="Z515" s="585"/>
    </row>
    <row r="516" ht="12.75" customHeight="1">
      <c r="A516" s="585"/>
      <c r="B516" s="585"/>
      <c r="C516" s="585"/>
      <c r="D516" s="585"/>
      <c r="E516" s="585"/>
      <c r="F516" s="585"/>
      <c r="G516" s="585"/>
      <c r="H516" s="585"/>
      <c r="I516" s="585"/>
      <c r="J516" s="585"/>
      <c r="K516" s="585"/>
      <c r="L516" s="585"/>
      <c r="M516" s="585"/>
      <c r="N516" s="585"/>
      <c r="O516" s="585"/>
      <c r="P516" s="585"/>
      <c r="Q516" s="585"/>
      <c r="R516" s="585"/>
      <c r="S516" s="585"/>
      <c r="T516" s="585"/>
      <c r="U516" s="585"/>
      <c r="V516" s="585"/>
      <c r="W516" s="585"/>
      <c r="X516" s="585"/>
      <c r="Y516" s="585"/>
      <c r="Z516" s="585"/>
    </row>
    <row r="517" ht="12.75" customHeight="1">
      <c r="A517" s="585"/>
      <c r="B517" s="585"/>
      <c r="C517" s="585"/>
      <c r="D517" s="585"/>
      <c r="E517" s="585"/>
      <c r="F517" s="585"/>
      <c r="G517" s="585"/>
      <c r="H517" s="585"/>
      <c r="I517" s="585"/>
      <c r="J517" s="585"/>
      <c r="K517" s="585"/>
      <c r="L517" s="585"/>
      <c r="M517" s="585"/>
      <c r="N517" s="585"/>
      <c r="O517" s="585"/>
      <c r="P517" s="585"/>
      <c r="Q517" s="585"/>
      <c r="R517" s="585"/>
      <c r="S517" s="585"/>
      <c r="T517" s="585"/>
      <c r="U517" s="585"/>
      <c r="V517" s="585"/>
      <c r="W517" s="585"/>
      <c r="X517" s="585"/>
      <c r="Y517" s="585"/>
      <c r="Z517" s="585"/>
    </row>
    <row r="518" ht="12.75" customHeight="1">
      <c r="A518" s="585"/>
      <c r="B518" s="585"/>
      <c r="C518" s="585"/>
      <c r="D518" s="585"/>
      <c r="E518" s="585"/>
      <c r="F518" s="585"/>
      <c r="G518" s="585"/>
      <c r="H518" s="585"/>
      <c r="I518" s="585"/>
      <c r="J518" s="585"/>
      <c r="K518" s="585"/>
      <c r="L518" s="585"/>
      <c r="M518" s="585"/>
      <c r="N518" s="585"/>
      <c r="O518" s="585"/>
      <c r="P518" s="585"/>
      <c r="Q518" s="585"/>
      <c r="R518" s="585"/>
      <c r="S518" s="585"/>
      <c r="T518" s="585"/>
      <c r="U518" s="585"/>
      <c r="V518" s="585"/>
      <c r="W518" s="585"/>
      <c r="X518" s="585"/>
      <c r="Y518" s="585"/>
      <c r="Z518" s="585"/>
    </row>
    <row r="519" ht="12.75" customHeight="1">
      <c r="A519" s="585"/>
      <c r="B519" s="585"/>
      <c r="C519" s="585"/>
      <c r="D519" s="585"/>
      <c r="E519" s="585"/>
      <c r="F519" s="585"/>
      <c r="G519" s="585"/>
      <c r="H519" s="585"/>
      <c r="I519" s="585"/>
      <c r="J519" s="585"/>
      <c r="K519" s="585"/>
      <c r="L519" s="585"/>
      <c r="M519" s="585"/>
      <c r="N519" s="585"/>
      <c r="O519" s="585"/>
      <c r="P519" s="585"/>
      <c r="Q519" s="585"/>
      <c r="R519" s="585"/>
      <c r="S519" s="585"/>
      <c r="T519" s="585"/>
      <c r="U519" s="585"/>
      <c r="V519" s="585"/>
      <c r="W519" s="585"/>
      <c r="X519" s="585"/>
      <c r="Y519" s="585"/>
      <c r="Z519" s="585"/>
    </row>
    <row r="520" ht="12.75" customHeight="1">
      <c r="A520" s="585"/>
      <c r="B520" s="585"/>
      <c r="C520" s="585"/>
      <c r="D520" s="585"/>
      <c r="E520" s="585"/>
      <c r="F520" s="585"/>
      <c r="G520" s="585"/>
      <c r="H520" s="585"/>
      <c r="I520" s="585"/>
      <c r="J520" s="585"/>
      <c r="K520" s="585"/>
      <c r="L520" s="585"/>
      <c r="M520" s="585"/>
      <c r="N520" s="585"/>
      <c r="O520" s="585"/>
      <c r="P520" s="585"/>
      <c r="Q520" s="585"/>
      <c r="R520" s="585"/>
      <c r="S520" s="585"/>
      <c r="T520" s="585"/>
      <c r="U520" s="585"/>
      <c r="V520" s="585"/>
      <c r="W520" s="585"/>
      <c r="X520" s="585"/>
      <c r="Y520" s="585"/>
      <c r="Z520" s="585"/>
    </row>
    <row r="521" ht="12.75" customHeight="1">
      <c r="A521" s="585"/>
      <c r="B521" s="585"/>
      <c r="C521" s="585"/>
      <c r="D521" s="585"/>
      <c r="E521" s="585"/>
      <c r="F521" s="585"/>
      <c r="G521" s="585"/>
      <c r="H521" s="585"/>
      <c r="I521" s="585"/>
      <c r="J521" s="585"/>
      <c r="K521" s="585"/>
      <c r="L521" s="585"/>
      <c r="M521" s="585"/>
      <c r="N521" s="585"/>
      <c r="O521" s="585"/>
      <c r="P521" s="585"/>
      <c r="Q521" s="585"/>
      <c r="R521" s="585"/>
      <c r="S521" s="585"/>
      <c r="T521" s="585"/>
      <c r="U521" s="585"/>
      <c r="V521" s="585"/>
      <c r="W521" s="585"/>
      <c r="X521" s="585"/>
      <c r="Y521" s="585"/>
      <c r="Z521" s="585"/>
    </row>
    <row r="522" ht="12.75" customHeight="1">
      <c r="A522" s="585"/>
      <c r="B522" s="585"/>
      <c r="C522" s="585"/>
      <c r="D522" s="585"/>
      <c r="E522" s="585"/>
      <c r="F522" s="585"/>
      <c r="G522" s="585"/>
      <c r="H522" s="585"/>
      <c r="I522" s="585"/>
      <c r="J522" s="585"/>
      <c r="K522" s="585"/>
      <c r="L522" s="585"/>
      <c r="M522" s="585"/>
      <c r="N522" s="585"/>
      <c r="O522" s="585"/>
      <c r="P522" s="585"/>
      <c r="Q522" s="585"/>
      <c r="R522" s="585"/>
      <c r="S522" s="585"/>
      <c r="T522" s="585"/>
      <c r="U522" s="585"/>
      <c r="V522" s="585"/>
      <c r="W522" s="585"/>
      <c r="X522" s="585"/>
      <c r="Y522" s="585"/>
      <c r="Z522" s="585"/>
    </row>
    <row r="523" ht="12.75" customHeight="1">
      <c r="A523" s="585"/>
      <c r="B523" s="585"/>
      <c r="C523" s="585"/>
      <c r="D523" s="585"/>
      <c r="E523" s="585"/>
      <c r="F523" s="585"/>
      <c r="G523" s="585"/>
      <c r="H523" s="585"/>
      <c r="I523" s="585"/>
      <c r="J523" s="585"/>
      <c r="K523" s="585"/>
      <c r="L523" s="585"/>
      <c r="M523" s="585"/>
      <c r="N523" s="585"/>
      <c r="O523" s="585"/>
      <c r="P523" s="585"/>
      <c r="Q523" s="585"/>
      <c r="R523" s="585"/>
      <c r="S523" s="585"/>
      <c r="T523" s="585"/>
      <c r="U523" s="585"/>
      <c r="V523" s="585"/>
      <c r="W523" s="585"/>
      <c r="X523" s="585"/>
      <c r="Y523" s="585"/>
      <c r="Z523" s="585"/>
    </row>
    <row r="524" ht="12.75" customHeight="1">
      <c r="A524" s="585"/>
      <c r="B524" s="585"/>
      <c r="C524" s="585"/>
      <c r="D524" s="585"/>
      <c r="E524" s="585"/>
      <c r="F524" s="585"/>
      <c r="G524" s="585"/>
      <c r="H524" s="585"/>
      <c r="I524" s="585"/>
      <c r="J524" s="585"/>
      <c r="K524" s="585"/>
      <c r="L524" s="585"/>
      <c r="M524" s="585"/>
      <c r="N524" s="585"/>
      <c r="O524" s="585"/>
      <c r="P524" s="585"/>
      <c r="Q524" s="585"/>
      <c r="R524" s="585"/>
      <c r="S524" s="585"/>
      <c r="T524" s="585"/>
      <c r="U524" s="585"/>
      <c r="V524" s="585"/>
      <c r="W524" s="585"/>
      <c r="X524" s="585"/>
      <c r="Y524" s="585"/>
      <c r="Z524" s="585"/>
    </row>
    <row r="525" ht="12.75" customHeight="1">
      <c r="A525" s="585"/>
      <c r="B525" s="585"/>
      <c r="C525" s="585"/>
      <c r="D525" s="585"/>
      <c r="E525" s="585"/>
      <c r="F525" s="585"/>
      <c r="G525" s="585"/>
      <c r="H525" s="585"/>
      <c r="I525" s="585"/>
      <c r="J525" s="585"/>
      <c r="K525" s="585"/>
      <c r="L525" s="585"/>
      <c r="M525" s="585"/>
      <c r="N525" s="585"/>
      <c r="O525" s="585"/>
      <c r="P525" s="585"/>
      <c r="Q525" s="585"/>
      <c r="R525" s="585"/>
      <c r="S525" s="585"/>
      <c r="T525" s="585"/>
      <c r="U525" s="585"/>
      <c r="V525" s="585"/>
      <c r="W525" s="585"/>
      <c r="X525" s="585"/>
      <c r="Y525" s="585"/>
      <c r="Z525" s="585"/>
    </row>
    <row r="526" ht="12.75" customHeight="1">
      <c r="A526" s="585"/>
      <c r="B526" s="585"/>
      <c r="C526" s="585"/>
      <c r="D526" s="585"/>
      <c r="E526" s="585"/>
      <c r="F526" s="585"/>
      <c r="G526" s="585"/>
      <c r="H526" s="585"/>
      <c r="I526" s="585"/>
      <c r="J526" s="585"/>
      <c r="K526" s="585"/>
      <c r="L526" s="585"/>
      <c r="M526" s="585"/>
      <c r="N526" s="585"/>
      <c r="O526" s="585"/>
      <c r="P526" s="585"/>
      <c r="Q526" s="585"/>
      <c r="R526" s="585"/>
      <c r="S526" s="585"/>
      <c r="T526" s="585"/>
      <c r="U526" s="585"/>
      <c r="V526" s="585"/>
      <c r="W526" s="585"/>
      <c r="X526" s="585"/>
      <c r="Y526" s="585"/>
      <c r="Z526" s="585"/>
    </row>
    <row r="527" ht="12.75" customHeight="1">
      <c r="A527" s="585"/>
      <c r="B527" s="585"/>
      <c r="C527" s="585"/>
      <c r="D527" s="585"/>
      <c r="E527" s="585"/>
      <c r="F527" s="585"/>
      <c r="G527" s="585"/>
      <c r="H527" s="585"/>
      <c r="I527" s="585"/>
      <c r="J527" s="585"/>
      <c r="K527" s="585"/>
      <c r="L527" s="585"/>
      <c r="M527" s="585"/>
      <c r="N527" s="585"/>
      <c r="O527" s="585"/>
      <c r="P527" s="585"/>
      <c r="Q527" s="585"/>
      <c r="R527" s="585"/>
      <c r="S527" s="585"/>
      <c r="T527" s="585"/>
      <c r="U527" s="585"/>
      <c r="V527" s="585"/>
      <c r="W527" s="585"/>
      <c r="X527" s="585"/>
      <c r="Y527" s="585"/>
      <c r="Z527" s="585"/>
    </row>
    <row r="528" ht="12.75" customHeight="1">
      <c r="A528" s="585"/>
      <c r="B528" s="585"/>
      <c r="C528" s="585"/>
      <c r="D528" s="585"/>
      <c r="E528" s="585"/>
      <c r="F528" s="585"/>
      <c r="G528" s="585"/>
      <c r="H528" s="585"/>
      <c r="I528" s="585"/>
      <c r="J528" s="585"/>
      <c r="K528" s="585"/>
      <c r="L528" s="585"/>
      <c r="M528" s="585"/>
      <c r="N528" s="585"/>
      <c r="O528" s="585"/>
      <c r="P528" s="585"/>
      <c r="Q528" s="585"/>
      <c r="R528" s="585"/>
      <c r="S528" s="585"/>
      <c r="T528" s="585"/>
      <c r="U528" s="585"/>
      <c r="V528" s="585"/>
      <c r="W528" s="585"/>
      <c r="X528" s="585"/>
      <c r="Y528" s="585"/>
      <c r="Z528" s="585"/>
    </row>
    <row r="529" ht="12.75" customHeight="1">
      <c r="A529" s="585"/>
      <c r="B529" s="585"/>
      <c r="C529" s="585"/>
      <c r="D529" s="585"/>
      <c r="E529" s="585"/>
      <c r="F529" s="585"/>
      <c r="G529" s="585"/>
      <c r="H529" s="585"/>
      <c r="I529" s="585"/>
      <c r="J529" s="585"/>
      <c r="K529" s="585"/>
      <c r="L529" s="585"/>
      <c r="M529" s="585"/>
      <c r="N529" s="585"/>
      <c r="O529" s="585"/>
      <c r="P529" s="585"/>
      <c r="Q529" s="585"/>
      <c r="R529" s="585"/>
      <c r="S529" s="585"/>
      <c r="T529" s="585"/>
      <c r="U529" s="585"/>
      <c r="V529" s="585"/>
      <c r="W529" s="585"/>
      <c r="X529" s="585"/>
      <c r="Y529" s="585"/>
      <c r="Z529" s="585"/>
    </row>
    <row r="530" ht="12.75" customHeight="1">
      <c r="A530" s="585"/>
      <c r="B530" s="585"/>
      <c r="C530" s="585"/>
      <c r="D530" s="585"/>
      <c r="E530" s="585"/>
      <c r="F530" s="585"/>
      <c r="G530" s="585"/>
      <c r="H530" s="585"/>
      <c r="I530" s="585"/>
      <c r="J530" s="585"/>
      <c r="K530" s="585"/>
      <c r="L530" s="585"/>
      <c r="M530" s="585"/>
      <c r="N530" s="585"/>
      <c r="O530" s="585"/>
      <c r="P530" s="585"/>
      <c r="Q530" s="585"/>
      <c r="R530" s="585"/>
      <c r="S530" s="585"/>
      <c r="T530" s="585"/>
      <c r="U530" s="585"/>
      <c r="V530" s="585"/>
      <c r="W530" s="585"/>
      <c r="X530" s="585"/>
      <c r="Y530" s="585"/>
      <c r="Z530" s="585"/>
    </row>
    <row r="531" ht="12.75" customHeight="1">
      <c r="A531" s="585"/>
      <c r="B531" s="585"/>
      <c r="C531" s="585"/>
      <c r="D531" s="585"/>
      <c r="E531" s="585"/>
      <c r="F531" s="585"/>
      <c r="G531" s="585"/>
      <c r="H531" s="585"/>
      <c r="I531" s="585"/>
      <c r="J531" s="585"/>
      <c r="K531" s="585"/>
      <c r="L531" s="585"/>
      <c r="M531" s="585"/>
      <c r="N531" s="585"/>
      <c r="O531" s="585"/>
      <c r="P531" s="585"/>
      <c r="Q531" s="585"/>
      <c r="R531" s="585"/>
      <c r="S531" s="585"/>
      <c r="T531" s="585"/>
      <c r="U531" s="585"/>
      <c r="V531" s="585"/>
      <c r="W531" s="585"/>
      <c r="X531" s="585"/>
      <c r="Y531" s="585"/>
      <c r="Z531" s="585"/>
    </row>
    <row r="532" ht="12.75" customHeight="1">
      <c r="A532" s="585"/>
      <c r="B532" s="585"/>
      <c r="C532" s="585"/>
      <c r="D532" s="585"/>
      <c r="E532" s="585"/>
      <c r="F532" s="585"/>
      <c r="G532" s="585"/>
      <c r="H532" s="585"/>
      <c r="I532" s="585"/>
      <c r="J532" s="585"/>
      <c r="K532" s="585"/>
      <c r="L532" s="585"/>
      <c r="M532" s="585"/>
      <c r="N532" s="585"/>
      <c r="O532" s="585"/>
      <c r="P532" s="585"/>
      <c r="Q532" s="585"/>
      <c r="R532" s="585"/>
      <c r="S532" s="585"/>
      <c r="T532" s="585"/>
      <c r="U532" s="585"/>
      <c r="V532" s="585"/>
      <c r="W532" s="585"/>
      <c r="X532" s="585"/>
      <c r="Y532" s="585"/>
      <c r="Z532" s="585"/>
    </row>
    <row r="533" ht="12.75" customHeight="1">
      <c r="A533" s="585"/>
      <c r="B533" s="585"/>
      <c r="C533" s="585"/>
      <c r="D533" s="585"/>
      <c r="E533" s="585"/>
      <c r="F533" s="585"/>
      <c r="G533" s="585"/>
      <c r="H533" s="585"/>
      <c r="I533" s="585"/>
      <c r="J533" s="585"/>
      <c r="K533" s="585"/>
      <c r="L533" s="585"/>
      <c r="M533" s="585"/>
      <c r="N533" s="585"/>
      <c r="O533" s="585"/>
      <c r="P533" s="585"/>
      <c r="Q533" s="585"/>
      <c r="R533" s="585"/>
      <c r="S533" s="585"/>
      <c r="T533" s="585"/>
      <c r="U533" s="585"/>
      <c r="V533" s="585"/>
      <c r="W533" s="585"/>
      <c r="X533" s="585"/>
      <c r="Y533" s="585"/>
      <c r="Z533" s="585"/>
    </row>
    <row r="534" ht="12.75" customHeight="1">
      <c r="A534" s="585"/>
      <c r="B534" s="585"/>
      <c r="C534" s="585"/>
      <c r="D534" s="585"/>
      <c r="E534" s="585"/>
      <c r="F534" s="585"/>
      <c r="G534" s="585"/>
      <c r="H534" s="585"/>
      <c r="I534" s="585"/>
      <c r="J534" s="585"/>
      <c r="K534" s="585"/>
      <c r="L534" s="585"/>
      <c r="M534" s="585"/>
      <c r="N534" s="585"/>
      <c r="O534" s="585"/>
      <c r="P534" s="585"/>
      <c r="Q534" s="585"/>
      <c r="R534" s="585"/>
      <c r="S534" s="585"/>
      <c r="T534" s="585"/>
      <c r="U534" s="585"/>
      <c r="V534" s="585"/>
      <c r="W534" s="585"/>
      <c r="X534" s="585"/>
      <c r="Y534" s="585"/>
      <c r="Z534" s="585"/>
    </row>
    <row r="535" ht="12.75" customHeight="1">
      <c r="A535" s="585"/>
      <c r="B535" s="585"/>
      <c r="C535" s="585"/>
      <c r="D535" s="585"/>
      <c r="E535" s="585"/>
      <c r="F535" s="585"/>
      <c r="G535" s="585"/>
      <c r="H535" s="585"/>
      <c r="I535" s="585"/>
      <c r="J535" s="585"/>
      <c r="K535" s="585"/>
      <c r="L535" s="585"/>
      <c r="M535" s="585"/>
      <c r="N535" s="585"/>
      <c r="O535" s="585"/>
      <c r="P535" s="585"/>
      <c r="Q535" s="585"/>
      <c r="R535" s="585"/>
      <c r="S535" s="585"/>
      <c r="T535" s="585"/>
      <c r="U535" s="585"/>
      <c r="V535" s="585"/>
      <c r="W535" s="585"/>
      <c r="X535" s="585"/>
      <c r="Y535" s="585"/>
      <c r="Z535" s="585"/>
    </row>
    <row r="536" ht="12.75" customHeight="1">
      <c r="A536" s="585"/>
      <c r="B536" s="585"/>
      <c r="C536" s="585"/>
      <c r="D536" s="585"/>
      <c r="E536" s="585"/>
      <c r="F536" s="585"/>
      <c r="G536" s="585"/>
      <c r="H536" s="585"/>
      <c r="I536" s="585"/>
      <c r="J536" s="585"/>
      <c r="K536" s="585"/>
      <c r="L536" s="585"/>
      <c r="M536" s="585"/>
      <c r="N536" s="585"/>
      <c r="O536" s="585"/>
      <c r="P536" s="585"/>
      <c r="Q536" s="585"/>
      <c r="R536" s="585"/>
      <c r="S536" s="585"/>
      <c r="T536" s="585"/>
      <c r="U536" s="585"/>
      <c r="V536" s="585"/>
      <c r="W536" s="585"/>
      <c r="X536" s="585"/>
      <c r="Y536" s="585"/>
      <c r="Z536" s="585"/>
    </row>
    <row r="537" ht="12.75" customHeight="1">
      <c r="A537" s="585"/>
      <c r="B537" s="585"/>
      <c r="C537" s="585"/>
      <c r="D537" s="585"/>
      <c r="E537" s="585"/>
      <c r="F537" s="585"/>
      <c r="G537" s="585"/>
      <c r="H537" s="585"/>
      <c r="I537" s="585"/>
      <c r="J537" s="585"/>
      <c r="K537" s="585"/>
      <c r="L537" s="585"/>
      <c r="M537" s="585"/>
      <c r="N537" s="585"/>
      <c r="O537" s="585"/>
      <c r="P537" s="585"/>
      <c r="Q537" s="585"/>
      <c r="R537" s="585"/>
      <c r="S537" s="585"/>
      <c r="T537" s="585"/>
      <c r="U537" s="585"/>
      <c r="V537" s="585"/>
      <c r="W537" s="585"/>
      <c r="X537" s="585"/>
      <c r="Y537" s="585"/>
      <c r="Z537" s="585"/>
    </row>
    <row r="538" ht="12.75" customHeight="1">
      <c r="A538" s="585"/>
      <c r="B538" s="585"/>
      <c r="C538" s="585"/>
      <c r="D538" s="585"/>
      <c r="E538" s="585"/>
      <c r="F538" s="585"/>
      <c r="G538" s="585"/>
      <c r="H538" s="585"/>
      <c r="I538" s="585"/>
      <c r="J538" s="585"/>
      <c r="K538" s="585"/>
      <c r="L538" s="585"/>
      <c r="M538" s="585"/>
      <c r="N538" s="585"/>
      <c r="O538" s="585"/>
      <c r="P538" s="585"/>
      <c r="Q538" s="585"/>
      <c r="R538" s="585"/>
      <c r="S538" s="585"/>
      <c r="T538" s="585"/>
      <c r="U538" s="585"/>
      <c r="V538" s="585"/>
      <c r="W538" s="585"/>
      <c r="X538" s="585"/>
      <c r="Y538" s="585"/>
      <c r="Z538" s="585"/>
    </row>
    <row r="539" ht="12.75" customHeight="1">
      <c r="A539" s="585"/>
      <c r="B539" s="585"/>
      <c r="C539" s="585"/>
      <c r="D539" s="585"/>
      <c r="E539" s="585"/>
      <c r="F539" s="585"/>
      <c r="G539" s="585"/>
      <c r="H539" s="585"/>
      <c r="I539" s="585"/>
      <c r="J539" s="585"/>
      <c r="K539" s="585"/>
      <c r="L539" s="585"/>
      <c r="M539" s="585"/>
      <c r="N539" s="585"/>
      <c r="O539" s="585"/>
      <c r="P539" s="585"/>
      <c r="Q539" s="585"/>
      <c r="R539" s="585"/>
      <c r="S539" s="585"/>
      <c r="T539" s="585"/>
      <c r="U539" s="585"/>
      <c r="V539" s="585"/>
      <c r="W539" s="585"/>
      <c r="X539" s="585"/>
      <c r="Y539" s="585"/>
      <c r="Z539" s="585"/>
    </row>
    <row r="540" ht="12.75" customHeight="1">
      <c r="A540" s="585"/>
      <c r="B540" s="585"/>
      <c r="C540" s="585"/>
      <c r="D540" s="585"/>
      <c r="E540" s="585"/>
      <c r="F540" s="585"/>
      <c r="G540" s="585"/>
      <c r="H540" s="585"/>
      <c r="I540" s="585"/>
      <c r="J540" s="585"/>
      <c r="K540" s="585"/>
      <c r="L540" s="585"/>
      <c r="M540" s="585"/>
      <c r="N540" s="585"/>
      <c r="O540" s="585"/>
      <c r="P540" s="585"/>
      <c r="Q540" s="585"/>
      <c r="R540" s="585"/>
      <c r="S540" s="585"/>
      <c r="T540" s="585"/>
      <c r="U540" s="585"/>
      <c r="V540" s="585"/>
      <c r="W540" s="585"/>
      <c r="X540" s="585"/>
      <c r="Y540" s="585"/>
      <c r="Z540" s="585"/>
    </row>
    <row r="541" ht="12.75" customHeight="1">
      <c r="A541" s="585"/>
      <c r="B541" s="585"/>
      <c r="C541" s="585"/>
      <c r="D541" s="585"/>
      <c r="E541" s="585"/>
      <c r="F541" s="585"/>
      <c r="G541" s="585"/>
      <c r="H541" s="585"/>
      <c r="I541" s="585"/>
      <c r="J541" s="585"/>
      <c r="K541" s="585"/>
      <c r="L541" s="585"/>
      <c r="M541" s="585"/>
      <c r="N541" s="585"/>
      <c r="O541" s="585"/>
      <c r="P541" s="585"/>
      <c r="Q541" s="585"/>
      <c r="R541" s="585"/>
      <c r="S541" s="585"/>
      <c r="T541" s="585"/>
      <c r="U541" s="585"/>
      <c r="V541" s="585"/>
      <c r="W541" s="585"/>
      <c r="X541" s="585"/>
      <c r="Y541" s="585"/>
      <c r="Z541" s="585"/>
    </row>
    <row r="542" ht="12.75" customHeight="1">
      <c r="A542" s="585"/>
      <c r="B542" s="585"/>
      <c r="C542" s="585"/>
      <c r="D542" s="585"/>
      <c r="E542" s="585"/>
      <c r="F542" s="585"/>
      <c r="G542" s="585"/>
      <c r="H542" s="585"/>
      <c r="I542" s="585"/>
      <c r="J542" s="585"/>
      <c r="K542" s="585"/>
      <c r="L542" s="585"/>
      <c r="M542" s="585"/>
      <c r="N542" s="585"/>
      <c r="O542" s="585"/>
      <c r="P542" s="585"/>
      <c r="Q542" s="585"/>
      <c r="R542" s="585"/>
      <c r="S542" s="585"/>
      <c r="T542" s="585"/>
      <c r="U542" s="585"/>
      <c r="V542" s="585"/>
      <c r="W542" s="585"/>
      <c r="X542" s="585"/>
      <c r="Y542" s="585"/>
      <c r="Z542" s="585"/>
    </row>
    <row r="543" ht="12.75" customHeight="1">
      <c r="A543" s="585"/>
      <c r="B543" s="585"/>
      <c r="C543" s="585"/>
      <c r="D543" s="585"/>
      <c r="E543" s="585"/>
      <c r="F543" s="585"/>
      <c r="G543" s="585"/>
      <c r="H543" s="585"/>
      <c r="I543" s="585"/>
      <c r="J543" s="585"/>
      <c r="K543" s="585"/>
      <c r="L543" s="585"/>
      <c r="M543" s="585"/>
      <c r="N543" s="585"/>
      <c r="O543" s="585"/>
      <c r="P543" s="585"/>
      <c r="Q543" s="585"/>
      <c r="R543" s="585"/>
      <c r="S543" s="585"/>
      <c r="T543" s="585"/>
      <c r="U543" s="585"/>
      <c r="V543" s="585"/>
      <c r="W543" s="585"/>
      <c r="X543" s="585"/>
      <c r="Y543" s="585"/>
      <c r="Z543" s="585"/>
    </row>
    <row r="544" ht="12.75" customHeight="1">
      <c r="A544" s="585"/>
      <c r="B544" s="585"/>
      <c r="C544" s="585"/>
      <c r="D544" s="585"/>
      <c r="E544" s="585"/>
      <c r="F544" s="585"/>
      <c r="G544" s="585"/>
      <c r="H544" s="585"/>
      <c r="I544" s="585"/>
      <c r="J544" s="585"/>
      <c r="K544" s="585"/>
      <c r="L544" s="585"/>
      <c r="M544" s="585"/>
      <c r="N544" s="585"/>
      <c r="O544" s="585"/>
      <c r="P544" s="585"/>
      <c r="Q544" s="585"/>
      <c r="R544" s="585"/>
      <c r="S544" s="585"/>
      <c r="T544" s="585"/>
      <c r="U544" s="585"/>
      <c r="V544" s="585"/>
      <c r="W544" s="585"/>
      <c r="X544" s="585"/>
      <c r="Y544" s="585"/>
      <c r="Z544" s="585"/>
    </row>
    <row r="545" ht="12.75" customHeight="1">
      <c r="A545" s="585"/>
      <c r="B545" s="585"/>
      <c r="C545" s="585"/>
      <c r="D545" s="585"/>
      <c r="E545" s="585"/>
      <c r="F545" s="585"/>
      <c r="G545" s="585"/>
      <c r="H545" s="585"/>
      <c r="I545" s="585"/>
      <c r="J545" s="585"/>
      <c r="K545" s="585"/>
      <c r="L545" s="585"/>
      <c r="M545" s="585"/>
      <c r="N545" s="585"/>
      <c r="O545" s="585"/>
      <c r="P545" s="585"/>
      <c r="Q545" s="585"/>
      <c r="R545" s="585"/>
      <c r="S545" s="585"/>
      <c r="T545" s="585"/>
      <c r="U545" s="585"/>
      <c r="V545" s="585"/>
      <c r="W545" s="585"/>
      <c r="X545" s="585"/>
      <c r="Y545" s="585"/>
      <c r="Z545" s="585"/>
    </row>
    <row r="546" ht="12.75" customHeight="1">
      <c r="A546" s="585"/>
      <c r="B546" s="585"/>
      <c r="C546" s="585"/>
      <c r="D546" s="585"/>
      <c r="E546" s="585"/>
      <c r="F546" s="585"/>
      <c r="G546" s="585"/>
      <c r="H546" s="585"/>
      <c r="I546" s="585"/>
      <c r="J546" s="585"/>
      <c r="K546" s="585"/>
      <c r="L546" s="585"/>
      <c r="M546" s="585"/>
      <c r="N546" s="585"/>
      <c r="O546" s="585"/>
      <c r="P546" s="585"/>
      <c r="Q546" s="585"/>
      <c r="R546" s="585"/>
      <c r="S546" s="585"/>
      <c r="T546" s="585"/>
      <c r="U546" s="585"/>
      <c r="V546" s="585"/>
      <c r="W546" s="585"/>
      <c r="X546" s="585"/>
      <c r="Y546" s="585"/>
      <c r="Z546" s="585"/>
    </row>
    <row r="547" ht="12.75" customHeight="1">
      <c r="A547" s="585"/>
      <c r="B547" s="585"/>
      <c r="C547" s="585"/>
      <c r="D547" s="585"/>
      <c r="E547" s="585"/>
      <c r="F547" s="585"/>
      <c r="G547" s="585"/>
      <c r="H547" s="585"/>
      <c r="I547" s="585"/>
      <c r="J547" s="585"/>
      <c r="K547" s="585"/>
      <c r="L547" s="585"/>
      <c r="M547" s="585"/>
      <c r="N547" s="585"/>
      <c r="O547" s="585"/>
      <c r="P547" s="585"/>
      <c r="Q547" s="585"/>
      <c r="R547" s="585"/>
      <c r="S547" s="585"/>
      <c r="T547" s="585"/>
      <c r="U547" s="585"/>
      <c r="V547" s="585"/>
      <c r="W547" s="585"/>
      <c r="X547" s="585"/>
      <c r="Y547" s="585"/>
      <c r="Z547" s="585"/>
    </row>
    <row r="548" ht="12.75" customHeight="1">
      <c r="A548" s="585"/>
      <c r="B548" s="585"/>
      <c r="C548" s="585"/>
      <c r="D548" s="585"/>
      <c r="E548" s="585"/>
      <c r="F548" s="585"/>
      <c r="G548" s="585"/>
      <c r="H548" s="585"/>
      <c r="I548" s="585"/>
      <c r="J548" s="585"/>
      <c r="K548" s="585"/>
      <c r="L548" s="585"/>
      <c r="M548" s="585"/>
      <c r="N548" s="585"/>
      <c r="O548" s="585"/>
      <c r="P548" s="585"/>
      <c r="Q548" s="585"/>
      <c r="R548" s="585"/>
      <c r="S548" s="585"/>
      <c r="T548" s="585"/>
      <c r="U548" s="585"/>
      <c r="V548" s="585"/>
      <c r="W548" s="585"/>
      <c r="X548" s="585"/>
      <c r="Y548" s="585"/>
      <c r="Z548" s="585"/>
    </row>
    <row r="549" ht="12.75" customHeight="1">
      <c r="A549" s="585"/>
      <c r="B549" s="585"/>
      <c r="C549" s="585"/>
      <c r="D549" s="585"/>
      <c r="E549" s="585"/>
      <c r="F549" s="585"/>
      <c r="G549" s="585"/>
      <c r="H549" s="585"/>
      <c r="I549" s="585"/>
      <c r="J549" s="585"/>
      <c r="K549" s="585"/>
      <c r="L549" s="585"/>
      <c r="M549" s="585"/>
      <c r="N549" s="585"/>
      <c r="O549" s="585"/>
      <c r="P549" s="585"/>
      <c r="Q549" s="585"/>
      <c r="R549" s="585"/>
      <c r="S549" s="585"/>
      <c r="T549" s="585"/>
      <c r="U549" s="585"/>
      <c r="V549" s="585"/>
      <c r="W549" s="585"/>
      <c r="X549" s="585"/>
      <c r="Y549" s="585"/>
      <c r="Z549" s="585"/>
    </row>
    <row r="550" ht="12.75" customHeight="1">
      <c r="A550" s="585"/>
      <c r="B550" s="585"/>
      <c r="C550" s="585"/>
      <c r="D550" s="585"/>
      <c r="E550" s="585"/>
      <c r="F550" s="585"/>
      <c r="G550" s="585"/>
      <c r="H550" s="585"/>
      <c r="I550" s="585"/>
      <c r="J550" s="585"/>
      <c r="K550" s="585"/>
      <c r="L550" s="585"/>
      <c r="M550" s="585"/>
      <c r="N550" s="585"/>
      <c r="O550" s="585"/>
      <c r="P550" s="585"/>
      <c r="Q550" s="585"/>
      <c r="R550" s="585"/>
      <c r="S550" s="585"/>
      <c r="T550" s="585"/>
      <c r="U550" s="585"/>
      <c r="V550" s="585"/>
      <c r="W550" s="585"/>
      <c r="X550" s="585"/>
      <c r="Y550" s="585"/>
      <c r="Z550" s="585"/>
    </row>
    <row r="551" ht="12.75" customHeight="1">
      <c r="A551" s="585"/>
      <c r="B551" s="585"/>
      <c r="C551" s="585"/>
      <c r="D551" s="585"/>
      <c r="E551" s="585"/>
      <c r="F551" s="585"/>
      <c r="G551" s="585"/>
      <c r="H551" s="585"/>
      <c r="I551" s="585"/>
      <c r="J551" s="585"/>
      <c r="K551" s="585"/>
      <c r="L551" s="585"/>
      <c r="M551" s="585"/>
      <c r="N551" s="585"/>
      <c r="O551" s="585"/>
      <c r="P551" s="585"/>
      <c r="Q551" s="585"/>
      <c r="R551" s="585"/>
      <c r="S551" s="585"/>
      <c r="T551" s="585"/>
      <c r="U551" s="585"/>
      <c r="V551" s="585"/>
      <c r="W551" s="585"/>
      <c r="X551" s="585"/>
      <c r="Y551" s="585"/>
      <c r="Z551" s="585"/>
    </row>
    <row r="552" ht="12.75" customHeight="1">
      <c r="A552" s="585"/>
      <c r="B552" s="585"/>
      <c r="C552" s="585"/>
      <c r="D552" s="585"/>
      <c r="E552" s="585"/>
      <c r="F552" s="585"/>
      <c r="G552" s="585"/>
      <c r="H552" s="585"/>
      <c r="I552" s="585"/>
      <c r="J552" s="585"/>
      <c r="K552" s="585"/>
      <c r="L552" s="585"/>
      <c r="M552" s="585"/>
      <c r="N552" s="585"/>
      <c r="O552" s="585"/>
      <c r="P552" s="585"/>
      <c r="Q552" s="585"/>
      <c r="R552" s="585"/>
      <c r="S552" s="585"/>
      <c r="T552" s="585"/>
      <c r="U552" s="585"/>
      <c r="V552" s="585"/>
      <c r="W552" s="585"/>
      <c r="X552" s="585"/>
      <c r="Y552" s="585"/>
      <c r="Z552" s="585"/>
    </row>
    <row r="553" ht="12.75" customHeight="1">
      <c r="A553" s="585"/>
      <c r="B553" s="585"/>
      <c r="C553" s="585"/>
      <c r="D553" s="585"/>
      <c r="E553" s="585"/>
      <c r="F553" s="585"/>
      <c r="G553" s="585"/>
      <c r="H553" s="585"/>
      <c r="I553" s="585"/>
      <c r="J553" s="585"/>
      <c r="K553" s="585"/>
      <c r="L553" s="585"/>
      <c r="M553" s="585"/>
      <c r="N553" s="585"/>
      <c r="O553" s="585"/>
      <c r="P553" s="585"/>
      <c r="Q553" s="585"/>
      <c r="R553" s="585"/>
      <c r="S553" s="585"/>
      <c r="T553" s="585"/>
      <c r="U553" s="585"/>
      <c r="V553" s="585"/>
      <c r="W553" s="585"/>
      <c r="X553" s="585"/>
      <c r="Y553" s="585"/>
      <c r="Z553" s="585"/>
    </row>
    <row r="554" ht="12.75" customHeight="1">
      <c r="A554" s="585"/>
      <c r="B554" s="585"/>
      <c r="C554" s="585"/>
      <c r="D554" s="585"/>
      <c r="E554" s="585"/>
      <c r="F554" s="585"/>
      <c r="G554" s="585"/>
      <c r="H554" s="585"/>
      <c r="I554" s="585"/>
      <c r="J554" s="585"/>
      <c r="K554" s="585"/>
      <c r="L554" s="585"/>
      <c r="M554" s="585"/>
      <c r="N554" s="585"/>
      <c r="O554" s="585"/>
      <c r="P554" s="585"/>
      <c r="Q554" s="585"/>
      <c r="R554" s="585"/>
      <c r="S554" s="585"/>
      <c r="T554" s="585"/>
      <c r="U554" s="585"/>
      <c r="V554" s="585"/>
      <c r="W554" s="585"/>
      <c r="X554" s="585"/>
      <c r="Y554" s="585"/>
      <c r="Z554" s="585"/>
    </row>
    <row r="555" ht="12.75" customHeight="1">
      <c r="A555" s="585"/>
      <c r="B555" s="585"/>
      <c r="C555" s="585"/>
      <c r="D555" s="585"/>
      <c r="E555" s="585"/>
      <c r="F555" s="585"/>
      <c r="G555" s="585"/>
      <c r="H555" s="585"/>
      <c r="I555" s="585"/>
      <c r="J555" s="585"/>
      <c r="K555" s="585"/>
      <c r="L555" s="585"/>
      <c r="M555" s="585"/>
      <c r="N555" s="585"/>
      <c r="O555" s="585"/>
      <c r="P555" s="585"/>
      <c r="Q555" s="585"/>
      <c r="R555" s="585"/>
      <c r="S555" s="585"/>
      <c r="T555" s="585"/>
      <c r="U555" s="585"/>
      <c r="V555" s="585"/>
      <c r="W555" s="585"/>
      <c r="X555" s="585"/>
      <c r="Y555" s="585"/>
      <c r="Z555" s="585"/>
    </row>
    <row r="556" ht="12.75" customHeight="1">
      <c r="A556" s="585"/>
      <c r="B556" s="585"/>
      <c r="C556" s="585"/>
      <c r="D556" s="585"/>
      <c r="E556" s="585"/>
      <c r="F556" s="585"/>
      <c r="G556" s="585"/>
      <c r="H556" s="585"/>
      <c r="I556" s="585"/>
      <c r="J556" s="585"/>
      <c r="K556" s="585"/>
      <c r="L556" s="585"/>
      <c r="M556" s="585"/>
      <c r="N556" s="585"/>
      <c r="O556" s="585"/>
      <c r="P556" s="585"/>
      <c r="Q556" s="585"/>
      <c r="R556" s="585"/>
      <c r="S556" s="585"/>
      <c r="T556" s="585"/>
      <c r="U556" s="585"/>
      <c r="V556" s="585"/>
      <c r="W556" s="585"/>
      <c r="X556" s="585"/>
      <c r="Y556" s="585"/>
      <c r="Z556" s="585"/>
    </row>
    <row r="557" ht="12.75" customHeight="1">
      <c r="A557" s="585"/>
      <c r="B557" s="585"/>
      <c r="C557" s="585"/>
      <c r="D557" s="585"/>
      <c r="E557" s="585"/>
      <c r="F557" s="585"/>
      <c r="G557" s="585"/>
      <c r="H557" s="585"/>
      <c r="I557" s="585"/>
      <c r="J557" s="585"/>
      <c r="K557" s="585"/>
      <c r="L557" s="585"/>
      <c r="M557" s="585"/>
      <c r="N557" s="585"/>
      <c r="O557" s="585"/>
      <c r="P557" s="585"/>
      <c r="Q557" s="585"/>
      <c r="R557" s="585"/>
      <c r="S557" s="585"/>
      <c r="T557" s="585"/>
      <c r="U557" s="585"/>
      <c r="V557" s="585"/>
      <c r="W557" s="585"/>
      <c r="X557" s="585"/>
      <c r="Y557" s="585"/>
      <c r="Z557" s="585"/>
    </row>
    <row r="558" ht="12.75" customHeight="1">
      <c r="A558" s="585"/>
      <c r="B558" s="585"/>
      <c r="C558" s="585"/>
      <c r="D558" s="585"/>
      <c r="E558" s="585"/>
      <c r="F558" s="585"/>
      <c r="G558" s="585"/>
      <c r="H558" s="585"/>
      <c r="I558" s="585"/>
      <c r="J558" s="585"/>
      <c r="K558" s="585"/>
      <c r="L558" s="585"/>
      <c r="M558" s="585"/>
      <c r="N558" s="585"/>
      <c r="O558" s="585"/>
      <c r="P558" s="585"/>
      <c r="Q558" s="585"/>
      <c r="R558" s="585"/>
      <c r="S558" s="585"/>
      <c r="T558" s="585"/>
      <c r="U558" s="585"/>
      <c r="V558" s="585"/>
      <c r="W558" s="585"/>
      <c r="X558" s="585"/>
      <c r="Y558" s="585"/>
      <c r="Z558" s="585"/>
    </row>
    <row r="559" ht="12.75" customHeight="1">
      <c r="A559" s="585"/>
      <c r="B559" s="585"/>
      <c r="C559" s="585"/>
      <c r="D559" s="585"/>
      <c r="E559" s="585"/>
      <c r="F559" s="585"/>
      <c r="G559" s="585"/>
      <c r="H559" s="585"/>
      <c r="I559" s="585"/>
      <c r="J559" s="585"/>
      <c r="K559" s="585"/>
      <c r="L559" s="585"/>
      <c r="M559" s="585"/>
      <c r="N559" s="585"/>
      <c r="O559" s="585"/>
      <c r="P559" s="585"/>
      <c r="Q559" s="585"/>
      <c r="R559" s="585"/>
      <c r="S559" s="585"/>
      <c r="T559" s="585"/>
      <c r="U559" s="585"/>
      <c r="V559" s="585"/>
      <c r="W559" s="585"/>
      <c r="X559" s="585"/>
      <c r="Y559" s="585"/>
      <c r="Z559" s="585"/>
    </row>
    <row r="560" ht="12.75" customHeight="1">
      <c r="A560" s="585"/>
      <c r="B560" s="585"/>
      <c r="C560" s="585"/>
      <c r="D560" s="585"/>
      <c r="E560" s="585"/>
      <c r="F560" s="585"/>
      <c r="G560" s="585"/>
      <c r="H560" s="585"/>
      <c r="I560" s="585"/>
      <c r="J560" s="585"/>
      <c r="K560" s="585"/>
      <c r="L560" s="585"/>
      <c r="M560" s="585"/>
      <c r="N560" s="585"/>
      <c r="O560" s="585"/>
      <c r="P560" s="585"/>
      <c r="Q560" s="585"/>
      <c r="R560" s="585"/>
      <c r="S560" s="585"/>
      <c r="T560" s="585"/>
      <c r="U560" s="585"/>
      <c r="V560" s="585"/>
      <c r="W560" s="585"/>
      <c r="X560" s="585"/>
      <c r="Y560" s="585"/>
      <c r="Z560" s="585"/>
    </row>
    <row r="561" ht="12.75" customHeight="1">
      <c r="A561" s="585"/>
      <c r="B561" s="585"/>
      <c r="C561" s="585"/>
      <c r="D561" s="585"/>
      <c r="E561" s="585"/>
      <c r="F561" s="585"/>
      <c r="G561" s="585"/>
      <c r="H561" s="585"/>
      <c r="I561" s="585"/>
      <c r="J561" s="585"/>
      <c r="K561" s="585"/>
      <c r="L561" s="585"/>
      <c r="M561" s="585"/>
      <c r="N561" s="585"/>
      <c r="O561" s="585"/>
      <c r="P561" s="585"/>
      <c r="Q561" s="585"/>
      <c r="R561" s="585"/>
      <c r="S561" s="585"/>
      <c r="T561" s="585"/>
      <c r="U561" s="585"/>
      <c r="V561" s="585"/>
      <c r="W561" s="585"/>
      <c r="X561" s="585"/>
      <c r="Y561" s="585"/>
      <c r="Z561" s="585"/>
    </row>
    <row r="562" ht="12.75" customHeight="1">
      <c r="A562" s="585"/>
      <c r="B562" s="585"/>
      <c r="C562" s="585"/>
      <c r="D562" s="585"/>
      <c r="E562" s="585"/>
      <c r="F562" s="585"/>
      <c r="G562" s="585"/>
      <c r="H562" s="585"/>
      <c r="I562" s="585"/>
      <c r="J562" s="585"/>
      <c r="K562" s="585"/>
      <c r="L562" s="585"/>
      <c r="M562" s="585"/>
      <c r="N562" s="585"/>
      <c r="O562" s="585"/>
      <c r="P562" s="585"/>
      <c r="Q562" s="585"/>
      <c r="R562" s="585"/>
      <c r="S562" s="585"/>
      <c r="T562" s="585"/>
      <c r="U562" s="585"/>
      <c r="V562" s="585"/>
      <c r="W562" s="585"/>
      <c r="X562" s="585"/>
      <c r="Y562" s="585"/>
      <c r="Z562" s="585"/>
    </row>
    <row r="563" ht="12.75" customHeight="1">
      <c r="A563" s="585"/>
      <c r="B563" s="585"/>
      <c r="C563" s="585"/>
      <c r="D563" s="585"/>
      <c r="E563" s="585"/>
      <c r="F563" s="585"/>
      <c r="G563" s="585"/>
      <c r="H563" s="585"/>
      <c r="I563" s="585"/>
      <c r="J563" s="585"/>
      <c r="K563" s="585"/>
      <c r="L563" s="585"/>
      <c r="M563" s="585"/>
      <c r="N563" s="585"/>
      <c r="O563" s="585"/>
      <c r="P563" s="585"/>
      <c r="Q563" s="585"/>
      <c r="R563" s="585"/>
      <c r="S563" s="585"/>
      <c r="T563" s="585"/>
      <c r="U563" s="585"/>
      <c r="V563" s="585"/>
      <c r="W563" s="585"/>
      <c r="X563" s="585"/>
      <c r="Y563" s="585"/>
      <c r="Z563" s="585"/>
    </row>
    <row r="564" ht="12.75" customHeight="1">
      <c r="A564" s="585"/>
      <c r="B564" s="585"/>
      <c r="C564" s="585"/>
      <c r="D564" s="585"/>
      <c r="E564" s="585"/>
      <c r="F564" s="585"/>
      <c r="G564" s="585"/>
      <c r="H564" s="585"/>
      <c r="I564" s="585"/>
      <c r="J564" s="585"/>
      <c r="K564" s="585"/>
      <c r="L564" s="585"/>
      <c r="M564" s="585"/>
      <c r="N564" s="585"/>
      <c r="O564" s="585"/>
      <c r="P564" s="585"/>
      <c r="Q564" s="585"/>
      <c r="R564" s="585"/>
      <c r="S564" s="585"/>
      <c r="T564" s="585"/>
      <c r="U564" s="585"/>
      <c r="V564" s="585"/>
      <c r="W564" s="585"/>
      <c r="X564" s="585"/>
      <c r="Y564" s="585"/>
      <c r="Z564" s="585"/>
    </row>
    <row r="565" ht="12.75" customHeight="1">
      <c r="A565" s="585"/>
      <c r="B565" s="585"/>
      <c r="C565" s="585"/>
      <c r="D565" s="585"/>
      <c r="E565" s="585"/>
      <c r="F565" s="585"/>
      <c r="G565" s="585"/>
      <c r="H565" s="585"/>
      <c r="I565" s="585"/>
      <c r="J565" s="585"/>
      <c r="K565" s="585"/>
      <c r="L565" s="585"/>
      <c r="M565" s="585"/>
      <c r="N565" s="585"/>
      <c r="O565" s="585"/>
      <c r="P565" s="585"/>
      <c r="Q565" s="585"/>
      <c r="R565" s="585"/>
      <c r="S565" s="585"/>
      <c r="T565" s="585"/>
      <c r="U565" s="585"/>
      <c r="V565" s="585"/>
      <c r="W565" s="585"/>
      <c r="X565" s="585"/>
      <c r="Y565" s="585"/>
      <c r="Z565" s="585"/>
    </row>
    <row r="566" ht="12.75" customHeight="1">
      <c r="A566" s="585"/>
      <c r="B566" s="585"/>
      <c r="C566" s="585"/>
      <c r="D566" s="585"/>
      <c r="E566" s="585"/>
      <c r="F566" s="585"/>
      <c r="G566" s="585"/>
      <c r="H566" s="585"/>
      <c r="I566" s="585"/>
      <c r="J566" s="585"/>
      <c r="K566" s="585"/>
      <c r="L566" s="585"/>
      <c r="M566" s="585"/>
      <c r="N566" s="585"/>
      <c r="O566" s="585"/>
      <c r="P566" s="585"/>
      <c r="Q566" s="585"/>
      <c r="R566" s="585"/>
      <c r="S566" s="585"/>
      <c r="T566" s="585"/>
      <c r="U566" s="585"/>
      <c r="V566" s="585"/>
      <c r="W566" s="585"/>
      <c r="X566" s="585"/>
      <c r="Y566" s="585"/>
      <c r="Z566" s="585"/>
    </row>
    <row r="567" ht="12.75" customHeight="1">
      <c r="A567" s="585"/>
      <c r="B567" s="585"/>
      <c r="C567" s="585"/>
      <c r="D567" s="585"/>
      <c r="E567" s="585"/>
      <c r="F567" s="585"/>
      <c r="G567" s="585"/>
      <c r="H567" s="585"/>
      <c r="I567" s="585"/>
      <c r="J567" s="585"/>
      <c r="K567" s="585"/>
      <c r="L567" s="585"/>
      <c r="M567" s="585"/>
      <c r="N567" s="585"/>
      <c r="O567" s="585"/>
      <c r="P567" s="585"/>
      <c r="Q567" s="585"/>
      <c r="R567" s="585"/>
      <c r="S567" s="585"/>
      <c r="T567" s="585"/>
      <c r="U567" s="585"/>
      <c r="V567" s="585"/>
      <c r="W567" s="585"/>
      <c r="X567" s="585"/>
      <c r="Y567" s="585"/>
      <c r="Z567" s="585"/>
    </row>
    <row r="568" ht="12.75" customHeight="1">
      <c r="A568" s="585"/>
      <c r="B568" s="585"/>
      <c r="C568" s="585"/>
      <c r="D568" s="585"/>
      <c r="E568" s="585"/>
      <c r="F568" s="585"/>
      <c r="G568" s="585"/>
      <c r="H568" s="585"/>
      <c r="I568" s="585"/>
      <c r="J568" s="585"/>
      <c r="K568" s="585"/>
      <c r="L568" s="585"/>
      <c r="M568" s="585"/>
      <c r="N568" s="585"/>
      <c r="O568" s="585"/>
      <c r="P568" s="585"/>
      <c r="Q568" s="585"/>
      <c r="R568" s="585"/>
      <c r="S568" s="585"/>
      <c r="T568" s="585"/>
      <c r="U568" s="585"/>
      <c r="V568" s="585"/>
      <c r="W568" s="585"/>
      <c r="X568" s="585"/>
      <c r="Y568" s="585"/>
      <c r="Z568" s="585"/>
    </row>
    <row r="569" ht="12.75" customHeight="1">
      <c r="A569" s="585"/>
      <c r="B569" s="585"/>
      <c r="C569" s="585"/>
      <c r="D569" s="585"/>
      <c r="E569" s="585"/>
      <c r="F569" s="585"/>
      <c r="G569" s="585"/>
      <c r="H569" s="585"/>
      <c r="I569" s="585"/>
      <c r="J569" s="585"/>
      <c r="K569" s="585"/>
      <c r="L569" s="585"/>
      <c r="M569" s="585"/>
      <c r="N569" s="585"/>
      <c r="O569" s="585"/>
      <c r="P569" s="585"/>
      <c r="Q569" s="585"/>
      <c r="R569" s="585"/>
      <c r="S569" s="585"/>
      <c r="T569" s="585"/>
      <c r="U569" s="585"/>
      <c r="V569" s="585"/>
      <c r="W569" s="585"/>
      <c r="X569" s="585"/>
      <c r="Y569" s="585"/>
      <c r="Z569" s="585"/>
    </row>
    <row r="570" ht="12.75" customHeight="1">
      <c r="A570" s="585"/>
      <c r="B570" s="585"/>
      <c r="C570" s="585"/>
      <c r="D570" s="585"/>
      <c r="E570" s="585"/>
      <c r="F570" s="585"/>
      <c r="G570" s="585"/>
      <c r="H570" s="585"/>
      <c r="I570" s="585"/>
      <c r="J570" s="585"/>
      <c r="K570" s="585"/>
      <c r="L570" s="585"/>
      <c r="M570" s="585"/>
      <c r="N570" s="585"/>
      <c r="O570" s="585"/>
      <c r="P570" s="585"/>
      <c r="Q570" s="585"/>
      <c r="R570" s="585"/>
      <c r="S570" s="585"/>
      <c r="T570" s="585"/>
      <c r="U570" s="585"/>
      <c r="V570" s="585"/>
      <c r="W570" s="585"/>
      <c r="X570" s="585"/>
      <c r="Y570" s="585"/>
      <c r="Z570" s="585"/>
    </row>
    <row r="571" ht="12.75" customHeight="1">
      <c r="A571" s="585"/>
      <c r="B571" s="585"/>
      <c r="C571" s="585"/>
      <c r="D571" s="585"/>
      <c r="E571" s="585"/>
      <c r="F571" s="585"/>
      <c r="G571" s="585"/>
      <c r="H571" s="585"/>
      <c r="I571" s="585"/>
      <c r="J571" s="585"/>
      <c r="K571" s="585"/>
      <c r="L571" s="585"/>
      <c r="M571" s="585"/>
      <c r="N571" s="585"/>
      <c r="O571" s="585"/>
      <c r="P571" s="585"/>
      <c r="Q571" s="585"/>
      <c r="R571" s="585"/>
      <c r="S571" s="585"/>
      <c r="T571" s="585"/>
      <c r="U571" s="585"/>
      <c r="V571" s="585"/>
      <c r="W571" s="585"/>
      <c r="X571" s="585"/>
      <c r="Y571" s="585"/>
      <c r="Z571" s="585"/>
    </row>
    <row r="572" ht="12.75" customHeight="1">
      <c r="A572" s="585"/>
      <c r="B572" s="585"/>
      <c r="C572" s="585"/>
      <c r="D572" s="585"/>
      <c r="E572" s="585"/>
      <c r="F572" s="585"/>
      <c r="G572" s="585"/>
      <c r="H572" s="585"/>
      <c r="I572" s="585"/>
      <c r="J572" s="585"/>
      <c r="K572" s="585"/>
      <c r="L572" s="585"/>
      <c r="M572" s="585"/>
      <c r="N572" s="585"/>
      <c r="O572" s="585"/>
      <c r="P572" s="585"/>
      <c r="Q572" s="585"/>
      <c r="R572" s="585"/>
      <c r="S572" s="585"/>
      <c r="T572" s="585"/>
      <c r="U572" s="585"/>
      <c r="V572" s="585"/>
      <c r="W572" s="585"/>
      <c r="X572" s="585"/>
      <c r="Y572" s="585"/>
      <c r="Z572" s="585"/>
    </row>
    <row r="573" ht="12.75" customHeight="1">
      <c r="A573" s="585"/>
      <c r="B573" s="585"/>
      <c r="C573" s="585"/>
      <c r="D573" s="585"/>
      <c r="E573" s="585"/>
      <c r="F573" s="585"/>
      <c r="G573" s="585"/>
      <c r="H573" s="585"/>
      <c r="I573" s="585"/>
      <c r="J573" s="585"/>
      <c r="K573" s="585"/>
      <c r="L573" s="585"/>
      <c r="M573" s="585"/>
      <c r="N573" s="585"/>
      <c r="O573" s="585"/>
      <c r="P573" s="585"/>
      <c r="Q573" s="585"/>
      <c r="R573" s="585"/>
      <c r="S573" s="585"/>
      <c r="T573" s="585"/>
      <c r="U573" s="585"/>
      <c r="V573" s="585"/>
      <c r="W573" s="585"/>
      <c r="X573" s="585"/>
      <c r="Y573" s="585"/>
      <c r="Z573" s="585"/>
    </row>
    <row r="574" ht="12.75" customHeight="1">
      <c r="A574" s="585"/>
      <c r="B574" s="585"/>
      <c r="C574" s="585"/>
      <c r="D574" s="585"/>
      <c r="E574" s="585"/>
      <c r="F574" s="585"/>
      <c r="G574" s="585"/>
      <c r="H574" s="585"/>
      <c r="I574" s="585"/>
      <c r="J574" s="585"/>
      <c r="K574" s="585"/>
      <c r="L574" s="585"/>
      <c r="M574" s="585"/>
      <c r="N574" s="585"/>
      <c r="O574" s="585"/>
      <c r="P574" s="585"/>
      <c r="Q574" s="585"/>
      <c r="R574" s="585"/>
      <c r="S574" s="585"/>
      <c r="T574" s="585"/>
      <c r="U574" s="585"/>
      <c r="V574" s="585"/>
      <c r="W574" s="585"/>
      <c r="X574" s="585"/>
      <c r="Y574" s="585"/>
      <c r="Z574" s="585"/>
    </row>
    <row r="575" ht="12.75" customHeight="1">
      <c r="A575" s="585"/>
      <c r="B575" s="585"/>
      <c r="C575" s="585"/>
      <c r="D575" s="585"/>
      <c r="E575" s="585"/>
      <c r="F575" s="585"/>
      <c r="G575" s="585"/>
      <c r="H575" s="585"/>
      <c r="I575" s="585"/>
      <c r="J575" s="585"/>
      <c r="K575" s="585"/>
      <c r="L575" s="585"/>
      <c r="M575" s="585"/>
      <c r="N575" s="585"/>
      <c r="O575" s="585"/>
      <c r="P575" s="585"/>
      <c r="Q575" s="585"/>
      <c r="R575" s="585"/>
      <c r="S575" s="585"/>
      <c r="T575" s="585"/>
      <c r="U575" s="585"/>
      <c r="V575" s="585"/>
      <c r="W575" s="585"/>
      <c r="X575" s="585"/>
      <c r="Y575" s="585"/>
      <c r="Z575" s="585"/>
    </row>
    <row r="576" ht="12.75" customHeight="1">
      <c r="A576" s="585"/>
      <c r="B576" s="585"/>
      <c r="C576" s="585"/>
      <c r="D576" s="585"/>
      <c r="E576" s="585"/>
      <c r="F576" s="585"/>
      <c r="G576" s="585"/>
      <c r="H576" s="585"/>
      <c r="I576" s="585"/>
      <c r="J576" s="585"/>
      <c r="K576" s="585"/>
      <c r="L576" s="585"/>
      <c r="M576" s="585"/>
      <c r="N576" s="585"/>
      <c r="O576" s="585"/>
      <c r="P576" s="585"/>
      <c r="Q576" s="585"/>
      <c r="R576" s="585"/>
      <c r="S576" s="585"/>
      <c r="T576" s="585"/>
      <c r="U576" s="585"/>
      <c r="V576" s="585"/>
      <c r="W576" s="585"/>
      <c r="X576" s="585"/>
      <c r="Y576" s="585"/>
      <c r="Z576" s="585"/>
    </row>
    <row r="577" ht="12.75" customHeight="1">
      <c r="A577" s="585"/>
      <c r="B577" s="585"/>
      <c r="C577" s="585"/>
      <c r="D577" s="585"/>
      <c r="E577" s="585"/>
      <c r="F577" s="585"/>
      <c r="G577" s="585"/>
      <c r="H577" s="585"/>
      <c r="I577" s="585"/>
      <c r="J577" s="585"/>
      <c r="K577" s="585"/>
      <c r="L577" s="585"/>
      <c r="M577" s="585"/>
      <c r="N577" s="585"/>
      <c r="O577" s="585"/>
      <c r="P577" s="585"/>
      <c r="Q577" s="585"/>
      <c r="R577" s="585"/>
      <c r="S577" s="585"/>
      <c r="T577" s="585"/>
      <c r="U577" s="585"/>
      <c r="V577" s="585"/>
      <c r="W577" s="585"/>
      <c r="X577" s="585"/>
      <c r="Y577" s="585"/>
      <c r="Z577" s="585"/>
    </row>
    <row r="578" ht="12.75" customHeight="1">
      <c r="A578" s="585"/>
      <c r="B578" s="585"/>
      <c r="C578" s="585"/>
      <c r="D578" s="585"/>
      <c r="E578" s="585"/>
      <c r="F578" s="585"/>
      <c r="G578" s="585"/>
      <c r="H578" s="585"/>
      <c r="I578" s="585"/>
      <c r="J578" s="585"/>
      <c r="K578" s="585"/>
      <c r="L578" s="585"/>
      <c r="M578" s="585"/>
      <c r="N578" s="585"/>
      <c r="O578" s="585"/>
      <c r="P578" s="585"/>
      <c r="Q578" s="585"/>
      <c r="R578" s="585"/>
      <c r="S578" s="585"/>
      <c r="T578" s="585"/>
      <c r="U578" s="585"/>
      <c r="V578" s="585"/>
      <c r="W578" s="585"/>
      <c r="X578" s="585"/>
      <c r="Y578" s="585"/>
      <c r="Z578" s="585"/>
    </row>
    <row r="579" ht="12.75" customHeight="1">
      <c r="A579" s="585"/>
      <c r="B579" s="585"/>
      <c r="C579" s="585"/>
      <c r="D579" s="585"/>
      <c r="E579" s="585"/>
      <c r="F579" s="585"/>
      <c r="G579" s="585"/>
      <c r="H579" s="585"/>
      <c r="I579" s="585"/>
      <c r="J579" s="585"/>
      <c r="K579" s="585"/>
      <c r="L579" s="585"/>
      <c r="M579" s="585"/>
      <c r="N579" s="585"/>
      <c r="O579" s="585"/>
      <c r="P579" s="585"/>
      <c r="Q579" s="585"/>
      <c r="R579" s="585"/>
      <c r="S579" s="585"/>
      <c r="T579" s="585"/>
      <c r="U579" s="585"/>
      <c r="V579" s="585"/>
      <c r="W579" s="585"/>
      <c r="X579" s="585"/>
      <c r="Y579" s="585"/>
      <c r="Z579" s="585"/>
    </row>
    <row r="580" ht="12.75" customHeight="1">
      <c r="A580" s="585"/>
      <c r="B580" s="585"/>
      <c r="C580" s="585"/>
      <c r="D580" s="585"/>
      <c r="E580" s="585"/>
      <c r="F580" s="585"/>
      <c r="G580" s="585"/>
      <c r="H580" s="585"/>
      <c r="I580" s="585"/>
      <c r="J580" s="585"/>
      <c r="K580" s="585"/>
      <c r="L580" s="585"/>
      <c r="M580" s="585"/>
      <c r="N580" s="585"/>
      <c r="O580" s="585"/>
      <c r="P580" s="585"/>
      <c r="Q580" s="585"/>
      <c r="R580" s="585"/>
      <c r="S580" s="585"/>
      <c r="T580" s="585"/>
      <c r="U580" s="585"/>
      <c r="V580" s="585"/>
      <c r="W580" s="585"/>
      <c r="X580" s="585"/>
      <c r="Y580" s="585"/>
      <c r="Z580" s="585"/>
    </row>
    <row r="581" ht="12.75" customHeight="1">
      <c r="A581" s="585"/>
      <c r="B581" s="585"/>
      <c r="C581" s="585"/>
      <c r="D581" s="585"/>
      <c r="E581" s="585"/>
      <c r="F581" s="585"/>
      <c r="G581" s="585"/>
      <c r="H581" s="585"/>
      <c r="I581" s="585"/>
      <c r="J581" s="585"/>
      <c r="K581" s="585"/>
      <c r="L581" s="585"/>
      <c r="M581" s="585"/>
      <c r="N581" s="585"/>
      <c r="O581" s="585"/>
      <c r="P581" s="585"/>
      <c r="Q581" s="585"/>
      <c r="R581" s="585"/>
      <c r="S581" s="585"/>
      <c r="T581" s="585"/>
      <c r="U581" s="585"/>
      <c r="V581" s="585"/>
      <c r="W581" s="585"/>
      <c r="X581" s="585"/>
      <c r="Y581" s="585"/>
      <c r="Z581" s="585"/>
    </row>
    <row r="582" ht="12.75" customHeight="1">
      <c r="A582" s="585"/>
      <c r="B582" s="585"/>
      <c r="C582" s="585"/>
      <c r="D582" s="585"/>
      <c r="E582" s="585"/>
      <c r="F582" s="585"/>
      <c r="G582" s="585"/>
      <c r="H582" s="585"/>
      <c r="I582" s="585"/>
      <c r="J582" s="585"/>
      <c r="K582" s="585"/>
      <c r="L582" s="585"/>
      <c r="M582" s="585"/>
      <c r="N582" s="585"/>
      <c r="O582" s="585"/>
      <c r="P582" s="585"/>
      <c r="Q582" s="585"/>
      <c r="R582" s="585"/>
      <c r="S582" s="585"/>
      <c r="T582" s="585"/>
      <c r="U582" s="585"/>
      <c r="V582" s="585"/>
      <c r="W582" s="585"/>
      <c r="X582" s="585"/>
      <c r="Y582" s="585"/>
      <c r="Z582" s="585"/>
    </row>
    <row r="583" ht="12.75" customHeight="1">
      <c r="A583" s="585"/>
      <c r="B583" s="585"/>
      <c r="C583" s="585"/>
      <c r="D583" s="585"/>
      <c r="E583" s="585"/>
      <c r="F583" s="585"/>
      <c r="G583" s="585"/>
      <c r="H583" s="585"/>
      <c r="I583" s="585"/>
      <c r="J583" s="585"/>
      <c r="K583" s="585"/>
      <c r="L583" s="585"/>
      <c r="M583" s="585"/>
      <c r="N583" s="585"/>
      <c r="O583" s="585"/>
      <c r="P583" s="585"/>
      <c r="Q583" s="585"/>
      <c r="R583" s="585"/>
      <c r="S583" s="585"/>
      <c r="T583" s="585"/>
      <c r="U583" s="585"/>
      <c r="V583" s="585"/>
      <c r="W583" s="585"/>
      <c r="X583" s="585"/>
      <c r="Y583" s="585"/>
      <c r="Z583" s="585"/>
    </row>
    <row r="584" ht="12.75" customHeight="1">
      <c r="A584" s="585"/>
      <c r="B584" s="585"/>
      <c r="C584" s="585"/>
      <c r="D584" s="585"/>
      <c r="E584" s="585"/>
      <c r="F584" s="585"/>
      <c r="G584" s="585"/>
      <c r="H584" s="585"/>
      <c r="I584" s="585"/>
      <c r="J584" s="585"/>
      <c r="K584" s="585"/>
      <c r="L584" s="585"/>
      <c r="M584" s="585"/>
      <c r="N584" s="585"/>
      <c r="O584" s="585"/>
      <c r="P584" s="585"/>
      <c r="Q584" s="585"/>
      <c r="R584" s="585"/>
      <c r="S584" s="585"/>
      <c r="T584" s="585"/>
      <c r="U584" s="585"/>
      <c r="V584" s="585"/>
      <c r="W584" s="585"/>
      <c r="X584" s="585"/>
      <c r="Y584" s="585"/>
      <c r="Z584" s="585"/>
    </row>
    <row r="585" ht="12.75" customHeight="1">
      <c r="A585" s="585"/>
      <c r="B585" s="585"/>
      <c r="C585" s="585"/>
      <c r="D585" s="585"/>
      <c r="E585" s="585"/>
      <c r="F585" s="585"/>
      <c r="G585" s="585"/>
      <c r="H585" s="585"/>
      <c r="I585" s="585"/>
      <c r="J585" s="585"/>
      <c r="K585" s="585"/>
      <c r="L585" s="585"/>
      <c r="M585" s="585"/>
      <c r="N585" s="585"/>
      <c r="O585" s="585"/>
      <c r="P585" s="585"/>
      <c r="Q585" s="585"/>
      <c r="R585" s="585"/>
      <c r="S585" s="585"/>
      <c r="T585" s="585"/>
      <c r="U585" s="585"/>
      <c r="V585" s="585"/>
      <c r="W585" s="585"/>
      <c r="X585" s="585"/>
      <c r="Y585" s="585"/>
      <c r="Z585" s="585"/>
    </row>
    <row r="586" ht="12.75" customHeight="1">
      <c r="A586" s="585"/>
      <c r="B586" s="585"/>
      <c r="C586" s="585"/>
      <c r="D586" s="585"/>
      <c r="E586" s="585"/>
      <c r="F586" s="585"/>
      <c r="G586" s="585"/>
      <c r="H586" s="585"/>
      <c r="I586" s="585"/>
      <c r="J586" s="585"/>
      <c r="K586" s="585"/>
      <c r="L586" s="585"/>
      <c r="M586" s="585"/>
      <c r="N586" s="585"/>
      <c r="O586" s="585"/>
      <c r="P586" s="585"/>
      <c r="Q586" s="585"/>
      <c r="R586" s="585"/>
      <c r="S586" s="585"/>
      <c r="T586" s="585"/>
      <c r="U586" s="585"/>
      <c r="V586" s="585"/>
      <c r="W586" s="585"/>
      <c r="X586" s="585"/>
      <c r="Y586" s="585"/>
      <c r="Z586" s="585"/>
    </row>
    <row r="587" ht="12.75" customHeight="1">
      <c r="A587" s="585"/>
      <c r="B587" s="585"/>
      <c r="C587" s="585"/>
      <c r="D587" s="585"/>
      <c r="E587" s="585"/>
      <c r="F587" s="585"/>
      <c r="G587" s="585"/>
      <c r="H587" s="585"/>
      <c r="I587" s="585"/>
      <c r="J587" s="585"/>
      <c r="K587" s="585"/>
      <c r="L587" s="585"/>
      <c r="M587" s="585"/>
      <c r="N587" s="585"/>
      <c r="O587" s="585"/>
      <c r="P587" s="585"/>
      <c r="Q587" s="585"/>
      <c r="R587" s="585"/>
      <c r="S587" s="585"/>
      <c r="T587" s="585"/>
      <c r="U587" s="585"/>
      <c r="V587" s="585"/>
      <c r="W587" s="585"/>
      <c r="X587" s="585"/>
      <c r="Y587" s="585"/>
      <c r="Z587" s="585"/>
    </row>
    <row r="588" ht="12.75" customHeight="1">
      <c r="A588" s="585"/>
      <c r="B588" s="585"/>
      <c r="C588" s="585"/>
      <c r="D588" s="585"/>
      <c r="E588" s="585"/>
      <c r="F588" s="585"/>
      <c r="G588" s="585"/>
      <c r="H588" s="585"/>
      <c r="I588" s="585"/>
      <c r="J588" s="585"/>
      <c r="K588" s="585"/>
      <c r="L588" s="585"/>
      <c r="M588" s="585"/>
      <c r="N588" s="585"/>
      <c r="O588" s="585"/>
      <c r="P588" s="585"/>
      <c r="Q588" s="585"/>
      <c r="R588" s="585"/>
      <c r="S588" s="585"/>
      <c r="T588" s="585"/>
      <c r="U588" s="585"/>
      <c r="V588" s="585"/>
      <c r="W588" s="585"/>
      <c r="X588" s="585"/>
      <c r="Y588" s="585"/>
      <c r="Z588" s="585"/>
    </row>
    <row r="589" ht="12.75" customHeight="1">
      <c r="A589" s="585"/>
      <c r="B589" s="585"/>
      <c r="C589" s="585"/>
      <c r="D589" s="585"/>
      <c r="E589" s="585"/>
      <c r="F589" s="585"/>
      <c r="G589" s="585"/>
      <c r="H589" s="585"/>
      <c r="I589" s="585"/>
      <c r="J589" s="585"/>
      <c r="K589" s="585"/>
      <c r="L589" s="585"/>
      <c r="M589" s="585"/>
      <c r="N589" s="585"/>
      <c r="O589" s="585"/>
      <c r="P589" s="585"/>
      <c r="Q589" s="585"/>
      <c r="R589" s="585"/>
      <c r="S589" s="585"/>
      <c r="T589" s="585"/>
      <c r="U589" s="585"/>
      <c r="V589" s="585"/>
      <c r="W589" s="585"/>
      <c r="X589" s="585"/>
      <c r="Y589" s="585"/>
      <c r="Z589" s="585"/>
    </row>
    <row r="590" ht="12.75" customHeight="1">
      <c r="A590" s="585"/>
      <c r="B590" s="585"/>
      <c r="C590" s="585"/>
      <c r="D590" s="585"/>
      <c r="E590" s="585"/>
      <c r="F590" s="585"/>
      <c r="G590" s="585"/>
      <c r="H590" s="585"/>
      <c r="I590" s="585"/>
      <c r="J590" s="585"/>
      <c r="K590" s="585"/>
      <c r="L590" s="585"/>
      <c r="M590" s="585"/>
      <c r="N590" s="585"/>
      <c r="O590" s="585"/>
      <c r="P590" s="585"/>
      <c r="Q590" s="585"/>
      <c r="R590" s="585"/>
      <c r="S590" s="585"/>
      <c r="T590" s="585"/>
      <c r="U590" s="585"/>
      <c r="V590" s="585"/>
      <c r="W590" s="585"/>
      <c r="X590" s="585"/>
      <c r="Y590" s="585"/>
      <c r="Z590" s="585"/>
    </row>
    <row r="591" ht="12.75" customHeight="1">
      <c r="A591" s="585"/>
      <c r="B591" s="585"/>
      <c r="C591" s="585"/>
      <c r="D591" s="585"/>
      <c r="E591" s="585"/>
      <c r="F591" s="585"/>
      <c r="G591" s="585"/>
      <c r="H591" s="585"/>
      <c r="I591" s="585"/>
      <c r="J591" s="585"/>
      <c r="K591" s="585"/>
      <c r="L591" s="585"/>
      <c r="M591" s="585"/>
      <c r="N591" s="585"/>
      <c r="O591" s="585"/>
      <c r="P591" s="585"/>
      <c r="Q591" s="585"/>
      <c r="R591" s="585"/>
      <c r="S591" s="585"/>
      <c r="T591" s="585"/>
      <c r="U591" s="585"/>
      <c r="V591" s="585"/>
      <c r="W591" s="585"/>
      <c r="X591" s="585"/>
      <c r="Y591" s="585"/>
      <c r="Z591" s="585"/>
    </row>
    <row r="592" ht="12.75" customHeight="1">
      <c r="A592" s="585"/>
      <c r="B592" s="585"/>
      <c r="C592" s="585"/>
      <c r="D592" s="585"/>
      <c r="E592" s="585"/>
      <c r="F592" s="585"/>
      <c r="G592" s="585"/>
      <c r="H592" s="585"/>
      <c r="I592" s="585"/>
      <c r="J592" s="585"/>
      <c r="K592" s="585"/>
      <c r="L592" s="585"/>
      <c r="M592" s="585"/>
      <c r="N592" s="585"/>
      <c r="O592" s="585"/>
      <c r="P592" s="585"/>
      <c r="Q592" s="585"/>
      <c r="R592" s="585"/>
      <c r="S592" s="585"/>
      <c r="T592" s="585"/>
      <c r="U592" s="585"/>
      <c r="V592" s="585"/>
      <c r="W592" s="585"/>
      <c r="X592" s="585"/>
      <c r="Y592" s="585"/>
      <c r="Z592" s="585"/>
    </row>
    <row r="593" ht="12.75" customHeight="1">
      <c r="A593" s="585"/>
      <c r="B593" s="585"/>
      <c r="C593" s="585"/>
      <c r="D593" s="585"/>
      <c r="E593" s="585"/>
      <c r="F593" s="585"/>
      <c r="G593" s="585"/>
      <c r="H593" s="585"/>
      <c r="I593" s="585"/>
      <c r="J593" s="585"/>
      <c r="K593" s="585"/>
      <c r="L593" s="585"/>
      <c r="M593" s="585"/>
      <c r="N593" s="585"/>
      <c r="O593" s="585"/>
      <c r="P593" s="585"/>
      <c r="Q593" s="585"/>
      <c r="R593" s="585"/>
      <c r="S593" s="585"/>
      <c r="T593" s="585"/>
      <c r="U593" s="585"/>
      <c r="V593" s="585"/>
      <c r="W593" s="585"/>
      <c r="X593" s="585"/>
      <c r="Y593" s="585"/>
      <c r="Z593" s="585"/>
    </row>
    <row r="594" ht="12.75" customHeight="1">
      <c r="A594" s="585"/>
      <c r="B594" s="585"/>
      <c r="C594" s="585"/>
      <c r="D594" s="585"/>
      <c r="E594" s="585"/>
      <c r="F594" s="585"/>
      <c r="G594" s="585"/>
      <c r="H594" s="585"/>
      <c r="I594" s="585"/>
      <c r="J594" s="585"/>
      <c r="K594" s="585"/>
      <c r="L594" s="585"/>
      <c r="M594" s="585"/>
      <c r="N594" s="585"/>
      <c r="O594" s="585"/>
      <c r="P594" s="585"/>
      <c r="Q594" s="585"/>
      <c r="R594" s="585"/>
      <c r="S594" s="585"/>
      <c r="T594" s="585"/>
      <c r="U594" s="585"/>
      <c r="V594" s="585"/>
      <c r="W594" s="585"/>
      <c r="X594" s="585"/>
      <c r="Y594" s="585"/>
      <c r="Z594" s="585"/>
    </row>
    <row r="595" ht="12.75" customHeight="1">
      <c r="A595" s="585"/>
      <c r="B595" s="585"/>
      <c r="C595" s="585"/>
      <c r="D595" s="585"/>
      <c r="E595" s="585"/>
      <c r="F595" s="585"/>
      <c r="G595" s="585"/>
      <c r="H595" s="585"/>
      <c r="I595" s="585"/>
      <c r="J595" s="585"/>
      <c r="K595" s="585"/>
      <c r="L595" s="585"/>
      <c r="M595" s="585"/>
      <c r="N595" s="585"/>
      <c r="O595" s="585"/>
      <c r="P595" s="585"/>
      <c r="Q595" s="585"/>
      <c r="R595" s="585"/>
      <c r="S595" s="585"/>
      <c r="T595" s="585"/>
      <c r="U595" s="585"/>
      <c r="V595" s="585"/>
      <c r="W595" s="585"/>
      <c r="X595" s="585"/>
      <c r="Y595" s="585"/>
      <c r="Z595" s="585"/>
    </row>
    <row r="596" ht="12.75" customHeight="1">
      <c r="A596" s="585"/>
      <c r="B596" s="585"/>
      <c r="C596" s="585"/>
      <c r="D596" s="585"/>
      <c r="E596" s="585"/>
      <c r="F596" s="585"/>
      <c r="G596" s="585"/>
      <c r="H596" s="585"/>
      <c r="I596" s="585"/>
      <c r="J596" s="585"/>
      <c r="K596" s="585"/>
      <c r="L596" s="585"/>
      <c r="M596" s="585"/>
      <c r="N596" s="585"/>
      <c r="O596" s="585"/>
      <c r="P596" s="585"/>
      <c r="Q596" s="585"/>
      <c r="R596" s="585"/>
      <c r="S596" s="585"/>
      <c r="T596" s="585"/>
      <c r="U596" s="585"/>
      <c r="V596" s="585"/>
      <c r="W596" s="585"/>
      <c r="X596" s="585"/>
      <c r="Y596" s="585"/>
      <c r="Z596" s="585"/>
    </row>
    <row r="597" ht="12.75" customHeight="1">
      <c r="A597" s="585"/>
      <c r="B597" s="585"/>
      <c r="C597" s="585"/>
      <c r="D597" s="585"/>
      <c r="E597" s="585"/>
      <c r="F597" s="585"/>
      <c r="G597" s="585"/>
      <c r="H597" s="585"/>
      <c r="I597" s="585"/>
      <c r="J597" s="585"/>
      <c r="K597" s="585"/>
      <c r="L597" s="585"/>
      <c r="M597" s="585"/>
      <c r="N597" s="585"/>
      <c r="O597" s="585"/>
      <c r="P597" s="585"/>
      <c r="Q597" s="585"/>
      <c r="R597" s="585"/>
      <c r="S597" s="585"/>
      <c r="T597" s="585"/>
      <c r="U597" s="585"/>
      <c r="V597" s="585"/>
      <c r="W597" s="585"/>
      <c r="X597" s="585"/>
      <c r="Y597" s="585"/>
      <c r="Z597" s="585"/>
    </row>
    <row r="598" ht="12.75" customHeight="1">
      <c r="A598" s="585"/>
      <c r="B598" s="585"/>
      <c r="C598" s="585"/>
      <c r="D598" s="585"/>
      <c r="E598" s="585"/>
      <c r="F598" s="585"/>
      <c r="G598" s="585"/>
      <c r="H598" s="585"/>
      <c r="I598" s="585"/>
      <c r="J598" s="585"/>
      <c r="K598" s="585"/>
      <c r="L598" s="585"/>
      <c r="M598" s="585"/>
      <c r="N598" s="585"/>
      <c r="O598" s="585"/>
      <c r="P598" s="585"/>
      <c r="Q598" s="585"/>
      <c r="R598" s="585"/>
      <c r="S598" s="585"/>
      <c r="T598" s="585"/>
      <c r="U598" s="585"/>
      <c r="V598" s="585"/>
      <c r="W598" s="585"/>
      <c r="X598" s="585"/>
      <c r="Y598" s="585"/>
      <c r="Z598" s="585"/>
    </row>
    <row r="599" ht="12.75" customHeight="1">
      <c r="A599" s="585"/>
      <c r="B599" s="585"/>
      <c r="C599" s="585"/>
      <c r="D599" s="585"/>
      <c r="E599" s="585"/>
      <c r="F599" s="585"/>
      <c r="G599" s="585"/>
      <c r="H599" s="585"/>
      <c r="I599" s="585"/>
      <c r="J599" s="585"/>
      <c r="K599" s="585"/>
      <c r="L599" s="585"/>
      <c r="M599" s="585"/>
      <c r="N599" s="585"/>
      <c r="O599" s="585"/>
      <c r="P599" s="585"/>
      <c r="Q599" s="585"/>
      <c r="R599" s="585"/>
      <c r="S599" s="585"/>
      <c r="T599" s="585"/>
      <c r="U599" s="585"/>
      <c r="V599" s="585"/>
      <c r="W599" s="585"/>
      <c r="X599" s="585"/>
      <c r="Y599" s="585"/>
      <c r="Z599" s="585"/>
    </row>
    <row r="600" ht="12.75" customHeight="1">
      <c r="A600" s="585"/>
      <c r="B600" s="585"/>
      <c r="C600" s="585"/>
      <c r="D600" s="585"/>
      <c r="E600" s="585"/>
      <c r="F600" s="585"/>
      <c r="G600" s="585"/>
      <c r="H600" s="585"/>
      <c r="I600" s="585"/>
      <c r="J600" s="585"/>
      <c r="K600" s="585"/>
      <c r="L600" s="585"/>
      <c r="M600" s="585"/>
      <c r="N600" s="585"/>
      <c r="O600" s="585"/>
      <c r="P600" s="585"/>
      <c r="Q600" s="585"/>
      <c r="R600" s="585"/>
      <c r="S600" s="585"/>
      <c r="T600" s="585"/>
      <c r="U600" s="585"/>
      <c r="V600" s="585"/>
      <c r="W600" s="585"/>
      <c r="X600" s="585"/>
      <c r="Y600" s="585"/>
      <c r="Z600" s="585"/>
    </row>
    <row r="601" ht="12.75" customHeight="1">
      <c r="A601" s="585"/>
      <c r="B601" s="585"/>
      <c r="C601" s="585"/>
      <c r="D601" s="585"/>
      <c r="E601" s="585"/>
      <c r="F601" s="585"/>
      <c r="G601" s="585"/>
      <c r="H601" s="585"/>
      <c r="I601" s="585"/>
      <c r="J601" s="585"/>
      <c r="K601" s="585"/>
      <c r="L601" s="585"/>
      <c r="M601" s="585"/>
      <c r="N601" s="585"/>
      <c r="O601" s="585"/>
      <c r="P601" s="585"/>
      <c r="Q601" s="585"/>
      <c r="R601" s="585"/>
      <c r="S601" s="585"/>
      <c r="T601" s="585"/>
      <c r="U601" s="585"/>
      <c r="V601" s="585"/>
      <c r="W601" s="585"/>
      <c r="X601" s="585"/>
      <c r="Y601" s="585"/>
      <c r="Z601" s="585"/>
    </row>
    <row r="602" ht="12.75" customHeight="1">
      <c r="A602" s="585"/>
      <c r="B602" s="585"/>
      <c r="C602" s="585"/>
      <c r="D602" s="585"/>
      <c r="E602" s="585"/>
      <c r="F602" s="585"/>
      <c r="G602" s="585"/>
      <c r="H602" s="585"/>
      <c r="I602" s="585"/>
      <c r="J602" s="585"/>
      <c r="K602" s="585"/>
      <c r="L602" s="585"/>
      <c r="M602" s="585"/>
      <c r="N602" s="585"/>
      <c r="O602" s="585"/>
      <c r="P602" s="585"/>
      <c r="Q602" s="585"/>
      <c r="R602" s="585"/>
      <c r="S602" s="585"/>
      <c r="T602" s="585"/>
      <c r="U602" s="585"/>
      <c r="V602" s="585"/>
      <c r="W602" s="585"/>
      <c r="X602" s="585"/>
      <c r="Y602" s="585"/>
      <c r="Z602" s="585"/>
    </row>
    <row r="603" ht="12.75" customHeight="1">
      <c r="A603" s="585"/>
      <c r="B603" s="585"/>
      <c r="C603" s="585"/>
      <c r="D603" s="585"/>
      <c r="E603" s="585"/>
      <c r="F603" s="585"/>
      <c r="G603" s="585"/>
      <c r="H603" s="585"/>
      <c r="I603" s="585"/>
      <c r="J603" s="585"/>
      <c r="K603" s="585"/>
      <c r="L603" s="585"/>
      <c r="M603" s="585"/>
      <c r="N603" s="585"/>
      <c r="O603" s="585"/>
      <c r="P603" s="585"/>
      <c r="Q603" s="585"/>
      <c r="R603" s="585"/>
      <c r="S603" s="585"/>
      <c r="T603" s="585"/>
      <c r="U603" s="585"/>
      <c r="V603" s="585"/>
      <c r="W603" s="585"/>
      <c r="X603" s="585"/>
      <c r="Y603" s="585"/>
      <c r="Z603" s="585"/>
    </row>
    <row r="604" ht="12.75" customHeight="1">
      <c r="A604" s="585"/>
      <c r="B604" s="585"/>
      <c r="C604" s="585"/>
      <c r="D604" s="585"/>
      <c r="E604" s="585"/>
      <c r="F604" s="585"/>
      <c r="G604" s="585"/>
      <c r="H604" s="585"/>
      <c r="I604" s="585"/>
      <c r="J604" s="585"/>
      <c r="K604" s="585"/>
      <c r="L604" s="585"/>
      <c r="M604" s="585"/>
      <c r="N604" s="585"/>
      <c r="O604" s="585"/>
      <c r="P604" s="585"/>
      <c r="Q604" s="585"/>
      <c r="R604" s="585"/>
      <c r="S604" s="585"/>
      <c r="T604" s="585"/>
      <c r="U604" s="585"/>
      <c r="V604" s="585"/>
      <c r="W604" s="585"/>
      <c r="X604" s="585"/>
      <c r="Y604" s="585"/>
      <c r="Z604" s="585"/>
    </row>
    <row r="605" ht="12.75" customHeight="1">
      <c r="A605" s="585"/>
      <c r="B605" s="585"/>
      <c r="C605" s="585"/>
      <c r="D605" s="585"/>
      <c r="E605" s="585"/>
      <c r="F605" s="585"/>
      <c r="G605" s="585"/>
      <c r="H605" s="585"/>
      <c r="I605" s="585"/>
      <c r="J605" s="585"/>
      <c r="K605" s="585"/>
      <c r="L605" s="585"/>
      <c r="M605" s="585"/>
      <c r="N605" s="585"/>
      <c r="O605" s="585"/>
      <c r="P605" s="585"/>
      <c r="Q605" s="585"/>
      <c r="R605" s="585"/>
      <c r="S605" s="585"/>
      <c r="T605" s="585"/>
      <c r="U605" s="585"/>
      <c r="V605" s="585"/>
      <c r="W605" s="585"/>
      <c r="X605" s="585"/>
      <c r="Y605" s="585"/>
      <c r="Z605" s="585"/>
    </row>
    <row r="606" ht="12.75" customHeight="1">
      <c r="A606" s="585"/>
      <c r="B606" s="585"/>
      <c r="C606" s="585"/>
      <c r="D606" s="585"/>
      <c r="E606" s="585"/>
      <c r="F606" s="585"/>
      <c r="G606" s="585"/>
      <c r="H606" s="585"/>
      <c r="I606" s="585"/>
      <c r="J606" s="585"/>
      <c r="K606" s="585"/>
      <c r="L606" s="585"/>
      <c r="M606" s="585"/>
      <c r="N606" s="585"/>
      <c r="O606" s="585"/>
      <c r="P606" s="585"/>
      <c r="Q606" s="585"/>
      <c r="R606" s="585"/>
      <c r="S606" s="585"/>
      <c r="T606" s="585"/>
      <c r="U606" s="585"/>
      <c r="V606" s="585"/>
      <c r="W606" s="585"/>
      <c r="X606" s="585"/>
      <c r="Y606" s="585"/>
      <c r="Z606" s="585"/>
    </row>
    <row r="607" ht="12.75" customHeight="1">
      <c r="A607" s="585"/>
      <c r="B607" s="585"/>
      <c r="C607" s="585"/>
      <c r="D607" s="585"/>
      <c r="E607" s="585"/>
      <c r="F607" s="585"/>
      <c r="G607" s="585"/>
      <c r="H607" s="585"/>
      <c r="I607" s="585"/>
      <c r="J607" s="585"/>
      <c r="K607" s="585"/>
      <c r="L607" s="585"/>
      <c r="M607" s="585"/>
      <c r="N607" s="585"/>
      <c r="O607" s="585"/>
      <c r="P607" s="585"/>
      <c r="Q607" s="585"/>
      <c r="R607" s="585"/>
      <c r="S607" s="585"/>
      <c r="T607" s="585"/>
      <c r="U607" s="585"/>
      <c r="V607" s="585"/>
      <c r="W607" s="585"/>
      <c r="X607" s="585"/>
      <c r="Y607" s="585"/>
      <c r="Z607" s="585"/>
    </row>
    <row r="608" ht="12.75" customHeight="1">
      <c r="A608" s="585"/>
      <c r="B608" s="585"/>
      <c r="C608" s="585"/>
      <c r="D608" s="585"/>
      <c r="E608" s="585"/>
      <c r="F608" s="585"/>
      <c r="G608" s="585"/>
      <c r="H608" s="585"/>
      <c r="I608" s="585"/>
      <c r="J608" s="585"/>
      <c r="K608" s="585"/>
      <c r="L608" s="585"/>
      <c r="M608" s="585"/>
      <c r="N608" s="585"/>
      <c r="O608" s="585"/>
      <c r="P608" s="585"/>
      <c r="Q608" s="585"/>
      <c r="R608" s="585"/>
      <c r="S608" s="585"/>
      <c r="T608" s="585"/>
      <c r="U608" s="585"/>
      <c r="V608" s="585"/>
      <c r="W608" s="585"/>
      <c r="X608" s="585"/>
      <c r="Y608" s="585"/>
      <c r="Z608" s="585"/>
    </row>
    <row r="609" ht="12.75" customHeight="1">
      <c r="A609" s="585"/>
      <c r="B609" s="585"/>
      <c r="C609" s="585"/>
      <c r="D609" s="585"/>
      <c r="E609" s="585"/>
      <c r="F609" s="585"/>
      <c r="G609" s="585"/>
      <c r="H609" s="585"/>
      <c r="I609" s="585"/>
      <c r="J609" s="585"/>
      <c r="K609" s="585"/>
      <c r="L609" s="585"/>
      <c r="M609" s="585"/>
      <c r="N609" s="585"/>
      <c r="O609" s="585"/>
      <c r="P609" s="585"/>
      <c r="Q609" s="585"/>
      <c r="R609" s="585"/>
      <c r="S609" s="585"/>
      <c r="T609" s="585"/>
      <c r="U609" s="585"/>
      <c r="V609" s="585"/>
      <c r="W609" s="585"/>
      <c r="X609" s="585"/>
      <c r="Y609" s="585"/>
      <c r="Z609" s="585"/>
    </row>
    <row r="610" ht="12.75" customHeight="1">
      <c r="A610" s="585"/>
      <c r="B610" s="585"/>
      <c r="C610" s="585"/>
      <c r="D610" s="585"/>
      <c r="E610" s="585"/>
      <c r="F610" s="585"/>
      <c r="G610" s="585"/>
      <c r="H610" s="585"/>
      <c r="I610" s="585"/>
      <c r="J610" s="585"/>
      <c r="K610" s="585"/>
      <c r="L610" s="585"/>
      <c r="M610" s="585"/>
      <c r="N610" s="585"/>
      <c r="O610" s="585"/>
      <c r="P610" s="585"/>
      <c r="Q610" s="585"/>
      <c r="R610" s="585"/>
      <c r="S610" s="585"/>
      <c r="T610" s="585"/>
      <c r="U610" s="585"/>
      <c r="V610" s="585"/>
      <c r="W610" s="585"/>
      <c r="X610" s="585"/>
      <c r="Y610" s="585"/>
      <c r="Z610" s="585"/>
    </row>
    <row r="611" ht="12.75" customHeight="1">
      <c r="A611" s="585"/>
      <c r="B611" s="585"/>
      <c r="C611" s="585"/>
      <c r="D611" s="585"/>
      <c r="E611" s="585"/>
      <c r="F611" s="585"/>
      <c r="G611" s="585"/>
      <c r="H611" s="585"/>
      <c r="I611" s="585"/>
      <c r="J611" s="585"/>
      <c r="K611" s="585"/>
      <c r="L611" s="585"/>
      <c r="M611" s="585"/>
      <c r="N611" s="585"/>
      <c r="O611" s="585"/>
      <c r="P611" s="585"/>
      <c r="Q611" s="585"/>
      <c r="R611" s="585"/>
      <c r="S611" s="585"/>
      <c r="T611" s="585"/>
      <c r="U611" s="585"/>
      <c r="V611" s="585"/>
      <c r="W611" s="585"/>
      <c r="X611" s="585"/>
      <c r="Y611" s="585"/>
      <c r="Z611" s="585"/>
    </row>
    <row r="612" ht="12.75" customHeight="1">
      <c r="A612" s="585"/>
      <c r="B612" s="585"/>
      <c r="C612" s="585"/>
      <c r="D612" s="585"/>
      <c r="E612" s="585"/>
      <c r="F612" s="585"/>
      <c r="G612" s="585"/>
      <c r="H612" s="585"/>
      <c r="I612" s="585"/>
      <c r="J612" s="585"/>
      <c r="K612" s="585"/>
      <c r="L612" s="585"/>
      <c r="M612" s="585"/>
      <c r="N612" s="585"/>
      <c r="O612" s="585"/>
      <c r="P612" s="585"/>
      <c r="Q612" s="585"/>
      <c r="R612" s="585"/>
      <c r="S612" s="585"/>
      <c r="T612" s="585"/>
      <c r="U612" s="585"/>
      <c r="V612" s="585"/>
      <c r="W612" s="585"/>
      <c r="X612" s="585"/>
      <c r="Y612" s="585"/>
      <c r="Z612" s="585"/>
    </row>
    <row r="613" ht="12.75" customHeight="1">
      <c r="A613" s="585"/>
      <c r="B613" s="585"/>
      <c r="C613" s="585"/>
      <c r="D613" s="585"/>
      <c r="E613" s="585"/>
      <c r="F613" s="585"/>
      <c r="G613" s="585"/>
      <c r="H613" s="585"/>
      <c r="I613" s="585"/>
      <c r="J613" s="585"/>
      <c r="K613" s="585"/>
      <c r="L613" s="585"/>
      <c r="M613" s="585"/>
      <c r="N613" s="585"/>
      <c r="O613" s="585"/>
      <c r="P613" s="585"/>
      <c r="Q613" s="585"/>
      <c r="R613" s="585"/>
      <c r="S613" s="585"/>
      <c r="T613" s="585"/>
      <c r="U613" s="585"/>
      <c r="V613" s="585"/>
      <c r="W613" s="585"/>
      <c r="X613" s="585"/>
      <c r="Y613" s="585"/>
      <c r="Z613" s="585"/>
    </row>
    <row r="614" ht="12.75" customHeight="1">
      <c r="A614" s="585"/>
      <c r="B614" s="585"/>
      <c r="C614" s="585"/>
      <c r="D614" s="585"/>
      <c r="E614" s="585"/>
      <c r="F614" s="585"/>
      <c r="G614" s="585"/>
      <c r="H614" s="585"/>
      <c r="I614" s="585"/>
      <c r="J614" s="585"/>
      <c r="K614" s="585"/>
      <c r="L614" s="585"/>
      <c r="M614" s="585"/>
      <c r="N614" s="585"/>
      <c r="O614" s="585"/>
      <c r="P614" s="585"/>
      <c r="Q614" s="585"/>
      <c r="R614" s="585"/>
      <c r="S614" s="585"/>
      <c r="T614" s="585"/>
      <c r="U614" s="585"/>
      <c r="V614" s="585"/>
      <c r="W614" s="585"/>
      <c r="X614" s="585"/>
      <c r="Y614" s="585"/>
      <c r="Z614" s="585"/>
    </row>
    <row r="615" ht="12.75" customHeight="1">
      <c r="A615" s="585"/>
      <c r="B615" s="585"/>
      <c r="C615" s="585"/>
      <c r="D615" s="585"/>
      <c r="E615" s="585"/>
      <c r="F615" s="585"/>
      <c r="G615" s="585"/>
      <c r="H615" s="585"/>
      <c r="I615" s="585"/>
      <c r="J615" s="585"/>
      <c r="K615" s="585"/>
      <c r="L615" s="585"/>
      <c r="M615" s="585"/>
      <c r="N615" s="585"/>
      <c r="O615" s="585"/>
      <c r="P615" s="585"/>
      <c r="Q615" s="585"/>
      <c r="R615" s="585"/>
      <c r="S615" s="585"/>
      <c r="T615" s="585"/>
      <c r="U615" s="585"/>
      <c r="V615" s="585"/>
      <c r="W615" s="585"/>
      <c r="X615" s="585"/>
      <c r="Y615" s="585"/>
      <c r="Z615" s="585"/>
    </row>
    <row r="616" ht="12.75" customHeight="1">
      <c r="A616" s="585"/>
      <c r="B616" s="585"/>
      <c r="C616" s="585"/>
      <c r="D616" s="585"/>
      <c r="E616" s="585"/>
      <c r="F616" s="585"/>
      <c r="G616" s="585"/>
      <c r="H616" s="585"/>
      <c r="I616" s="585"/>
      <c r="J616" s="585"/>
      <c r="K616" s="585"/>
      <c r="L616" s="585"/>
      <c r="M616" s="585"/>
      <c r="N616" s="585"/>
      <c r="O616" s="585"/>
      <c r="P616" s="585"/>
      <c r="Q616" s="585"/>
      <c r="R616" s="585"/>
      <c r="S616" s="585"/>
      <c r="T616" s="585"/>
      <c r="U616" s="585"/>
      <c r="V616" s="585"/>
      <c r="W616" s="585"/>
      <c r="X616" s="585"/>
      <c r="Y616" s="585"/>
      <c r="Z616" s="585"/>
    </row>
    <row r="617" ht="12.75" customHeight="1">
      <c r="A617" s="585"/>
      <c r="B617" s="585"/>
      <c r="C617" s="585"/>
      <c r="D617" s="585"/>
      <c r="E617" s="585"/>
      <c r="F617" s="585"/>
      <c r="G617" s="585"/>
      <c r="H617" s="585"/>
      <c r="I617" s="585"/>
      <c r="J617" s="585"/>
      <c r="K617" s="585"/>
      <c r="L617" s="585"/>
      <c r="M617" s="585"/>
      <c r="N617" s="585"/>
      <c r="O617" s="585"/>
      <c r="P617" s="585"/>
      <c r="Q617" s="585"/>
      <c r="R617" s="585"/>
      <c r="S617" s="585"/>
      <c r="T617" s="585"/>
      <c r="U617" s="585"/>
      <c r="V617" s="585"/>
      <c r="W617" s="585"/>
      <c r="X617" s="585"/>
      <c r="Y617" s="585"/>
      <c r="Z617" s="585"/>
    </row>
    <row r="618" ht="12.75" customHeight="1">
      <c r="A618" s="585"/>
      <c r="B618" s="585"/>
      <c r="C618" s="585"/>
      <c r="D618" s="585"/>
      <c r="E618" s="585"/>
      <c r="F618" s="585"/>
      <c r="G618" s="585"/>
      <c r="H618" s="585"/>
      <c r="I618" s="585"/>
      <c r="J618" s="585"/>
      <c r="K618" s="585"/>
      <c r="L618" s="585"/>
      <c r="M618" s="585"/>
      <c r="N618" s="585"/>
      <c r="O618" s="585"/>
      <c r="P618" s="585"/>
      <c r="Q618" s="585"/>
      <c r="R618" s="585"/>
      <c r="S618" s="585"/>
      <c r="T618" s="585"/>
      <c r="U618" s="585"/>
      <c r="V618" s="585"/>
      <c r="W618" s="585"/>
      <c r="X618" s="585"/>
      <c r="Y618" s="585"/>
      <c r="Z618" s="585"/>
    </row>
    <row r="619" ht="12.75" customHeight="1">
      <c r="A619" s="585"/>
      <c r="B619" s="585"/>
      <c r="C619" s="585"/>
      <c r="D619" s="585"/>
      <c r="E619" s="585"/>
      <c r="F619" s="585"/>
      <c r="G619" s="585"/>
      <c r="H619" s="585"/>
      <c r="I619" s="585"/>
      <c r="J619" s="585"/>
      <c r="K619" s="585"/>
      <c r="L619" s="585"/>
      <c r="M619" s="585"/>
      <c r="N619" s="585"/>
      <c r="O619" s="585"/>
      <c r="P619" s="585"/>
      <c r="Q619" s="585"/>
      <c r="R619" s="585"/>
      <c r="S619" s="585"/>
      <c r="T619" s="585"/>
      <c r="U619" s="585"/>
      <c r="V619" s="585"/>
      <c r="W619" s="585"/>
      <c r="X619" s="585"/>
      <c r="Y619" s="585"/>
      <c r="Z619" s="585"/>
    </row>
    <row r="620" ht="12.75" customHeight="1">
      <c r="A620" s="585"/>
      <c r="B620" s="585"/>
      <c r="C620" s="585"/>
      <c r="D620" s="585"/>
      <c r="E620" s="585"/>
      <c r="F620" s="585"/>
      <c r="G620" s="585"/>
      <c r="H620" s="585"/>
      <c r="I620" s="585"/>
      <c r="J620" s="585"/>
      <c r="K620" s="585"/>
      <c r="L620" s="585"/>
      <c r="M620" s="585"/>
      <c r="N620" s="585"/>
      <c r="O620" s="585"/>
      <c r="P620" s="585"/>
      <c r="Q620" s="585"/>
      <c r="R620" s="585"/>
      <c r="S620" s="585"/>
      <c r="T620" s="585"/>
      <c r="U620" s="585"/>
      <c r="V620" s="585"/>
      <c r="W620" s="585"/>
      <c r="X620" s="585"/>
      <c r="Y620" s="585"/>
      <c r="Z620" s="585"/>
    </row>
    <row r="621" ht="12.75" customHeight="1">
      <c r="A621" s="585"/>
      <c r="B621" s="585"/>
      <c r="C621" s="585"/>
      <c r="D621" s="585"/>
      <c r="E621" s="585"/>
      <c r="F621" s="585"/>
      <c r="G621" s="585"/>
      <c r="H621" s="585"/>
      <c r="I621" s="585"/>
      <c r="J621" s="585"/>
      <c r="K621" s="585"/>
      <c r="L621" s="585"/>
      <c r="M621" s="585"/>
      <c r="N621" s="585"/>
      <c r="O621" s="585"/>
      <c r="P621" s="585"/>
      <c r="Q621" s="585"/>
      <c r="R621" s="585"/>
      <c r="S621" s="585"/>
      <c r="T621" s="585"/>
      <c r="U621" s="585"/>
      <c r="V621" s="585"/>
      <c r="W621" s="585"/>
      <c r="X621" s="585"/>
      <c r="Y621" s="585"/>
      <c r="Z621" s="585"/>
    </row>
    <row r="622" ht="12.75" customHeight="1">
      <c r="A622" s="585"/>
      <c r="B622" s="585"/>
      <c r="C622" s="585"/>
      <c r="D622" s="585"/>
      <c r="E622" s="585"/>
      <c r="F622" s="585"/>
      <c r="G622" s="585"/>
      <c r="H622" s="585"/>
      <c r="I622" s="585"/>
      <c r="J622" s="585"/>
      <c r="K622" s="585"/>
      <c r="L622" s="585"/>
      <c r="M622" s="585"/>
      <c r="N622" s="585"/>
      <c r="O622" s="585"/>
      <c r="P622" s="585"/>
      <c r="Q622" s="585"/>
      <c r="R622" s="585"/>
      <c r="S622" s="585"/>
      <c r="T622" s="585"/>
      <c r="U622" s="585"/>
      <c r="V622" s="585"/>
      <c r="W622" s="585"/>
      <c r="X622" s="585"/>
      <c r="Y622" s="585"/>
      <c r="Z622" s="585"/>
    </row>
    <row r="623" ht="12.75" customHeight="1">
      <c r="A623" s="585"/>
      <c r="B623" s="585"/>
      <c r="C623" s="585"/>
      <c r="D623" s="585"/>
      <c r="E623" s="585"/>
      <c r="F623" s="585"/>
      <c r="G623" s="585"/>
      <c r="H623" s="585"/>
      <c r="I623" s="585"/>
      <c r="J623" s="585"/>
      <c r="K623" s="585"/>
      <c r="L623" s="585"/>
      <c r="M623" s="585"/>
      <c r="N623" s="585"/>
      <c r="O623" s="585"/>
      <c r="P623" s="585"/>
      <c r="Q623" s="585"/>
      <c r="R623" s="585"/>
      <c r="S623" s="585"/>
      <c r="T623" s="585"/>
      <c r="U623" s="585"/>
      <c r="V623" s="585"/>
      <c r="W623" s="585"/>
      <c r="X623" s="585"/>
      <c r="Y623" s="585"/>
      <c r="Z623" s="585"/>
    </row>
    <row r="624" ht="12.75" customHeight="1">
      <c r="A624" s="585"/>
      <c r="B624" s="585"/>
      <c r="C624" s="585"/>
      <c r="D624" s="585"/>
      <c r="E624" s="585"/>
      <c r="F624" s="585"/>
      <c r="G624" s="585"/>
      <c r="H624" s="585"/>
      <c r="I624" s="585"/>
      <c r="J624" s="585"/>
      <c r="K624" s="585"/>
      <c r="L624" s="585"/>
      <c r="M624" s="585"/>
      <c r="N624" s="585"/>
      <c r="O624" s="585"/>
      <c r="P624" s="585"/>
      <c r="Q624" s="585"/>
      <c r="R624" s="585"/>
      <c r="S624" s="585"/>
      <c r="T624" s="585"/>
      <c r="U624" s="585"/>
      <c r="V624" s="585"/>
      <c r="W624" s="585"/>
      <c r="X624" s="585"/>
      <c r="Y624" s="585"/>
      <c r="Z624" s="585"/>
    </row>
    <row r="625" ht="12.75" customHeight="1">
      <c r="A625" s="585"/>
      <c r="B625" s="585"/>
      <c r="C625" s="585"/>
      <c r="D625" s="585"/>
      <c r="E625" s="585"/>
      <c r="F625" s="585"/>
      <c r="G625" s="585"/>
      <c r="H625" s="585"/>
      <c r="I625" s="585"/>
      <c r="J625" s="585"/>
      <c r="K625" s="585"/>
      <c r="L625" s="585"/>
      <c r="M625" s="585"/>
      <c r="N625" s="585"/>
      <c r="O625" s="585"/>
      <c r="P625" s="585"/>
      <c r="Q625" s="585"/>
      <c r="R625" s="585"/>
      <c r="S625" s="585"/>
      <c r="T625" s="585"/>
      <c r="U625" s="585"/>
      <c r="V625" s="585"/>
      <c r="W625" s="585"/>
      <c r="X625" s="585"/>
      <c r="Y625" s="585"/>
      <c r="Z625" s="585"/>
    </row>
    <row r="626" ht="12.75" customHeight="1">
      <c r="A626" s="585"/>
      <c r="B626" s="585"/>
      <c r="C626" s="585"/>
      <c r="D626" s="585"/>
      <c r="E626" s="585"/>
      <c r="F626" s="585"/>
      <c r="G626" s="585"/>
      <c r="H626" s="585"/>
      <c r="I626" s="585"/>
      <c r="J626" s="585"/>
      <c r="K626" s="585"/>
      <c r="L626" s="585"/>
      <c r="M626" s="585"/>
      <c r="N626" s="585"/>
      <c r="O626" s="585"/>
      <c r="P626" s="585"/>
      <c r="Q626" s="585"/>
      <c r="R626" s="585"/>
      <c r="S626" s="585"/>
      <c r="T626" s="585"/>
      <c r="U626" s="585"/>
      <c r="V626" s="585"/>
      <c r="W626" s="585"/>
      <c r="X626" s="585"/>
      <c r="Y626" s="585"/>
      <c r="Z626" s="585"/>
    </row>
    <row r="627" ht="12.75" customHeight="1">
      <c r="A627" s="585"/>
      <c r="B627" s="585"/>
      <c r="C627" s="585"/>
      <c r="D627" s="585"/>
      <c r="E627" s="585"/>
      <c r="F627" s="585"/>
      <c r="G627" s="585"/>
      <c r="H627" s="585"/>
      <c r="I627" s="585"/>
      <c r="J627" s="585"/>
      <c r="K627" s="585"/>
      <c r="L627" s="585"/>
      <c r="M627" s="585"/>
      <c r="N627" s="585"/>
      <c r="O627" s="585"/>
      <c r="P627" s="585"/>
      <c r="Q627" s="585"/>
      <c r="R627" s="585"/>
      <c r="S627" s="585"/>
      <c r="T627" s="585"/>
      <c r="U627" s="585"/>
      <c r="V627" s="585"/>
      <c r="W627" s="585"/>
      <c r="X627" s="585"/>
      <c r="Y627" s="585"/>
      <c r="Z627" s="585"/>
    </row>
    <row r="628" ht="12.75" customHeight="1">
      <c r="A628" s="585"/>
      <c r="B628" s="585"/>
      <c r="C628" s="585"/>
      <c r="D628" s="585"/>
      <c r="E628" s="585"/>
      <c r="F628" s="585"/>
      <c r="G628" s="585"/>
      <c r="H628" s="585"/>
      <c r="I628" s="585"/>
      <c r="J628" s="585"/>
      <c r="K628" s="585"/>
      <c r="L628" s="585"/>
      <c r="M628" s="585"/>
      <c r="N628" s="585"/>
      <c r="O628" s="585"/>
      <c r="P628" s="585"/>
      <c r="Q628" s="585"/>
      <c r="R628" s="585"/>
      <c r="S628" s="585"/>
      <c r="T628" s="585"/>
      <c r="U628" s="585"/>
      <c r="V628" s="585"/>
      <c r="W628" s="585"/>
      <c r="X628" s="585"/>
      <c r="Y628" s="585"/>
      <c r="Z628" s="585"/>
    </row>
    <row r="629" ht="12.75" customHeight="1">
      <c r="A629" s="585"/>
      <c r="B629" s="585"/>
      <c r="C629" s="585"/>
      <c r="D629" s="585"/>
      <c r="E629" s="585"/>
      <c r="F629" s="585"/>
      <c r="G629" s="585"/>
      <c r="H629" s="585"/>
      <c r="I629" s="585"/>
      <c r="J629" s="585"/>
      <c r="K629" s="585"/>
      <c r="L629" s="585"/>
      <c r="M629" s="585"/>
      <c r="N629" s="585"/>
      <c r="O629" s="585"/>
      <c r="P629" s="585"/>
      <c r="Q629" s="585"/>
      <c r="R629" s="585"/>
      <c r="S629" s="585"/>
      <c r="T629" s="585"/>
      <c r="U629" s="585"/>
      <c r="V629" s="585"/>
      <c r="W629" s="585"/>
      <c r="X629" s="585"/>
      <c r="Y629" s="585"/>
      <c r="Z629" s="585"/>
    </row>
    <row r="630" ht="12.75" customHeight="1">
      <c r="A630" s="585"/>
      <c r="B630" s="585"/>
      <c r="C630" s="585"/>
      <c r="D630" s="585"/>
      <c r="E630" s="585"/>
      <c r="F630" s="585"/>
      <c r="G630" s="585"/>
      <c r="H630" s="585"/>
      <c r="I630" s="585"/>
      <c r="J630" s="585"/>
      <c r="K630" s="585"/>
      <c r="L630" s="585"/>
      <c r="M630" s="585"/>
      <c r="N630" s="585"/>
      <c r="O630" s="585"/>
      <c r="P630" s="585"/>
      <c r="Q630" s="585"/>
      <c r="R630" s="585"/>
      <c r="S630" s="585"/>
      <c r="T630" s="585"/>
      <c r="U630" s="585"/>
      <c r="V630" s="585"/>
      <c r="W630" s="585"/>
      <c r="X630" s="585"/>
      <c r="Y630" s="585"/>
      <c r="Z630" s="585"/>
    </row>
    <row r="631" ht="12.75" customHeight="1">
      <c r="A631" s="585"/>
      <c r="B631" s="585"/>
      <c r="C631" s="585"/>
      <c r="D631" s="585"/>
      <c r="E631" s="585"/>
      <c r="F631" s="585"/>
      <c r="G631" s="585"/>
      <c r="H631" s="585"/>
      <c r="I631" s="585"/>
      <c r="J631" s="585"/>
      <c r="K631" s="585"/>
      <c r="L631" s="585"/>
      <c r="M631" s="585"/>
      <c r="N631" s="585"/>
      <c r="O631" s="585"/>
      <c r="P631" s="585"/>
      <c r="Q631" s="585"/>
      <c r="R631" s="585"/>
      <c r="S631" s="585"/>
      <c r="T631" s="585"/>
      <c r="U631" s="585"/>
      <c r="V631" s="585"/>
      <c r="W631" s="585"/>
      <c r="X631" s="585"/>
      <c r="Y631" s="585"/>
      <c r="Z631" s="585"/>
    </row>
    <row r="632" ht="12.75" customHeight="1">
      <c r="A632" s="585"/>
      <c r="B632" s="585"/>
      <c r="C632" s="585"/>
      <c r="D632" s="585"/>
      <c r="E632" s="585"/>
      <c r="F632" s="585"/>
      <c r="G632" s="585"/>
      <c r="H632" s="585"/>
      <c r="I632" s="585"/>
      <c r="J632" s="585"/>
      <c r="K632" s="585"/>
      <c r="L632" s="585"/>
      <c r="M632" s="585"/>
      <c r="N632" s="585"/>
      <c r="O632" s="585"/>
      <c r="P632" s="585"/>
      <c r="Q632" s="585"/>
      <c r="R632" s="585"/>
      <c r="S632" s="585"/>
      <c r="T632" s="585"/>
      <c r="U632" s="585"/>
      <c r="V632" s="585"/>
      <c r="W632" s="585"/>
      <c r="X632" s="585"/>
      <c r="Y632" s="585"/>
      <c r="Z632" s="585"/>
    </row>
    <row r="633" ht="12.75" customHeight="1">
      <c r="A633" s="585"/>
      <c r="B633" s="585"/>
      <c r="C633" s="585"/>
      <c r="D633" s="585"/>
      <c r="E633" s="585"/>
      <c r="F633" s="585"/>
      <c r="G633" s="585"/>
      <c r="H633" s="585"/>
      <c r="I633" s="585"/>
      <c r="J633" s="585"/>
      <c r="K633" s="585"/>
      <c r="L633" s="585"/>
      <c r="M633" s="585"/>
      <c r="N633" s="585"/>
      <c r="O633" s="585"/>
      <c r="P633" s="585"/>
      <c r="Q633" s="585"/>
      <c r="R633" s="585"/>
      <c r="S633" s="585"/>
      <c r="T633" s="585"/>
      <c r="U633" s="585"/>
      <c r="V633" s="585"/>
      <c r="W633" s="585"/>
      <c r="X633" s="585"/>
      <c r="Y633" s="585"/>
      <c r="Z633" s="585"/>
    </row>
    <row r="634" ht="12.75" customHeight="1">
      <c r="A634" s="585"/>
      <c r="B634" s="585"/>
      <c r="C634" s="585"/>
      <c r="D634" s="585"/>
      <c r="E634" s="585"/>
      <c r="F634" s="585"/>
      <c r="G634" s="585"/>
      <c r="H634" s="585"/>
      <c r="I634" s="585"/>
      <c r="J634" s="585"/>
      <c r="K634" s="585"/>
      <c r="L634" s="585"/>
      <c r="M634" s="585"/>
      <c r="N634" s="585"/>
      <c r="O634" s="585"/>
      <c r="P634" s="585"/>
      <c r="Q634" s="585"/>
      <c r="R634" s="585"/>
      <c r="S634" s="585"/>
      <c r="T634" s="585"/>
      <c r="U634" s="585"/>
      <c r="V634" s="585"/>
      <c r="W634" s="585"/>
      <c r="X634" s="585"/>
      <c r="Y634" s="585"/>
      <c r="Z634" s="585"/>
    </row>
    <row r="635" ht="12.75" customHeight="1">
      <c r="A635" s="585"/>
      <c r="B635" s="585"/>
      <c r="C635" s="585"/>
      <c r="D635" s="585"/>
      <c r="E635" s="585"/>
      <c r="F635" s="585"/>
      <c r="G635" s="585"/>
      <c r="H635" s="585"/>
      <c r="I635" s="585"/>
      <c r="J635" s="585"/>
      <c r="K635" s="585"/>
      <c r="L635" s="585"/>
      <c r="M635" s="585"/>
      <c r="N635" s="585"/>
      <c r="O635" s="585"/>
      <c r="P635" s="585"/>
      <c r="Q635" s="585"/>
      <c r="R635" s="585"/>
      <c r="S635" s="585"/>
      <c r="T635" s="585"/>
      <c r="U635" s="585"/>
      <c r="V635" s="585"/>
      <c r="W635" s="585"/>
      <c r="X635" s="585"/>
      <c r="Y635" s="585"/>
      <c r="Z635" s="585"/>
    </row>
    <row r="636" ht="12.75" customHeight="1">
      <c r="A636" s="585"/>
      <c r="B636" s="585"/>
      <c r="C636" s="585"/>
      <c r="D636" s="585"/>
      <c r="E636" s="585"/>
      <c r="F636" s="585"/>
      <c r="G636" s="585"/>
      <c r="H636" s="585"/>
      <c r="I636" s="585"/>
      <c r="J636" s="585"/>
      <c r="K636" s="585"/>
      <c r="L636" s="585"/>
      <c r="M636" s="585"/>
      <c r="N636" s="585"/>
      <c r="O636" s="585"/>
      <c r="P636" s="585"/>
      <c r="Q636" s="585"/>
      <c r="R636" s="585"/>
      <c r="S636" s="585"/>
      <c r="T636" s="585"/>
      <c r="U636" s="585"/>
      <c r="V636" s="585"/>
      <c r="W636" s="585"/>
      <c r="X636" s="585"/>
      <c r="Y636" s="585"/>
      <c r="Z636" s="585"/>
    </row>
    <row r="637" ht="12.75" customHeight="1">
      <c r="A637" s="585"/>
      <c r="B637" s="585"/>
      <c r="C637" s="585"/>
      <c r="D637" s="585"/>
      <c r="E637" s="585"/>
      <c r="F637" s="585"/>
      <c r="G637" s="585"/>
      <c r="H637" s="585"/>
      <c r="I637" s="585"/>
      <c r="J637" s="585"/>
      <c r="K637" s="585"/>
      <c r="L637" s="585"/>
      <c r="M637" s="585"/>
      <c r="N637" s="585"/>
      <c r="O637" s="585"/>
      <c r="P637" s="585"/>
      <c r="Q637" s="585"/>
      <c r="R637" s="585"/>
      <c r="S637" s="585"/>
      <c r="T637" s="585"/>
      <c r="U637" s="585"/>
      <c r="V637" s="585"/>
      <c r="W637" s="585"/>
      <c r="X637" s="585"/>
      <c r="Y637" s="585"/>
      <c r="Z637" s="585"/>
    </row>
    <row r="638" ht="12.75" customHeight="1">
      <c r="A638" s="585"/>
      <c r="B638" s="585"/>
      <c r="C638" s="585"/>
      <c r="D638" s="585"/>
      <c r="E638" s="585"/>
      <c r="F638" s="585"/>
      <c r="G638" s="585"/>
      <c r="H638" s="585"/>
      <c r="I638" s="585"/>
      <c r="J638" s="585"/>
      <c r="K638" s="585"/>
      <c r="L638" s="585"/>
      <c r="M638" s="585"/>
      <c r="N638" s="585"/>
      <c r="O638" s="585"/>
      <c r="P638" s="585"/>
      <c r="Q638" s="585"/>
      <c r="R638" s="585"/>
      <c r="S638" s="585"/>
      <c r="T638" s="585"/>
      <c r="U638" s="585"/>
      <c r="V638" s="585"/>
      <c r="W638" s="585"/>
      <c r="X638" s="585"/>
      <c r="Y638" s="585"/>
      <c r="Z638" s="585"/>
    </row>
    <row r="639" ht="12.75" customHeight="1">
      <c r="A639" s="585"/>
      <c r="B639" s="585"/>
      <c r="C639" s="585"/>
      <c r="D639" s="585"/>
      <c r="E639" s="585"/>
      <c r="F639" s="585"/>
      <c r="G639" s="585"/>
      <c r="H639" s="585"/>
      <c r="I639" s="585"/>
      <c r="J639" s="585"/>
      <c r="K639" s="585"/>
      <c r="L639" s="585"/>
      <c r="M639" s="585"/>
      <c r="N639" s="585"/>
      <c r="O639" s="585"/>
      <c r="P639" s="585"/>
      <c r="Q639" s="585"/>
      <c r="R639" s="585"/>
      <c r="S639" s="585"/>
      <c r="T639" s="585"/>
      <c r="U639" s="585"/>
      <c r="V639" s="585"/>
      <c r="W639" s="585"/>
      <c r="X639" s="585"/>
      <c r="Y639" s="585"/>
      <c r="Z639" s="585"/>
    </row>
    <row r="640" ht="12.75" customHeight="1">
      <c r="A640" s="585"/>
      <c r="B640" s="585"/>
      <c r="C640" s="585"/>
      <c r="D640" s="585"/>
      <c r="E640" s="585"/>
      <c r="F640" s="585"/>
      <c r="G640" s="585"/>
      <c r="H640" s="585"/>
      <c r="I640" s="585"/>
      <c r="J640" s="585"/>
      <c r="K640" s="585"/>
      <c r="L640" s="585"/>
      <c r="M640" s="585"/>
      <c r="N640" s="585"/>
      <c r="O640" s="585"/>
      <c r="P640" s="585"/>
      <c r="Q640" s="585"/>
      <c r="R640" s="585"/>
      <c r="S640" s="585"/>
      <c r="T640" s="585"/>
      <c r="U640" s="585"/>
      <c r="V640" s="585"/>
      <c r="W640" s="585"/>
      <c r="X640" s="585"/>
      <c r="Y640" s="585"/>
      <c r="Z640" s="585"/>
    </row>
    <row r="641" ht="12.75" customHeight="1">
      <c r="A641" s="585"/>
      <c r="B641" s="585"/>
      <c r="C641" s="585"/>
      <c r="D641" s="585"/>
      <c r="E641" s="585"/>
      <c r="F641" s="585"/>
      <c r="G641" s="585"/>
      <c r="H641" s="585"/>
      <c r="I641" s="585"/>
      <c r="J641" s="585"/>
      <c r="K641" s="585"/>
      <c r="L641" s="585"/>
      <c r="M641" s="585"/>
      <c r="N641" s="585"/>
      <c r="O641" s="585"/>
      <c r="P641" s="585"/>
      <c r="Q641" s="585"/>
      <c r="R641" s="585"/>
      <c r="S641" s="585"/>
      <c r="T641" s="585"/>
      <c r="U641" s="585"/>
      <c r="V641" s="585"/>
      <c r="W641" s="585"/>
      <c r="X641" s="585"/>
      <c r="Y641" s="585"/>
      <c r="Z641" s="585"/>
    </row>
    <row r="642" ht="12.75" customHeight="1">
      <c r="A642" s="585"/>
      <c r="B642" s="585"/>
      <c r="C642" s="585"/>
      <c r="D642" s="585"/>
      <c r="E642" s="585"/>
      <c r="F642" s="585"/>
      <c r="G642" s="585"/>
      <c r="H642" s="585"/>
      <c r="I642" s="585"/>
      <c r="J642" s="585"/>
      <c r="K642" s="585"/>
      <c r="L642" s="585"/>
      <c r="M642" s="585"/>
      <c r="N642" s="585"/>
      <c r="O642" s="585"/>
      <c r="P642" s="585"/>
      <c r="Q642" s="585"/>
      <c r="R642" s="585"/>
      <c r="S642" s="585"/>
      <c r="T642" s="585"/>
      <c r="U642" s="585"/>
      <c r="V642" s="585"/>
      <c r="W642" s="585"/>
      <c r="X642" s="585"/>
      <c r="Y642" s="585"/>
      <c r="Z642" s="585"/>
    </row>
    <row r="643" ht="12.75" customHeight="1">
      <c r="A643" s="585"/>
      <c r="B643" s="585"/>
      <c r="C643" s="585"/>
      <c r="D643" s="585"/>
      <c r="E643" s="585"/>
      <c r="F643" s="585"/>
      <c r="G643" s="585"/>
      <c r="H643" s="585"/>
      <c r="I643" s="585"/>
      <c r="J643" s="585"/>
      <c r="K643" s="585"/>
      <c r="L643" s="585"/>
      <c r="M643" s="585"/>
      <c r="N643" s="585"/>
      <c r="O643" s="585"/>
      <c r="P643" s="585"/>
      <c r="Q643" s="585"/>
      <c r="R643" s="585"/>
      <c r="S643" s="585"/>
      <c r="T643" s="585"/>
      <c r="U643" s="585"/>
      <c r="V643" s="585"/>
      <c r="W643" s="585"/>
      <c r="X643" s="585"/>
      <c r="Y643" s="585"/>
      <c r="Z643" s="585"/>
    </row>
    <row r="644" ht="12.75" customHeight="1">
      <c r="A644" s="585"/>
      <c r="B644" s="585"/>
      <c r="C644" s="585"/>
      <c r="D644" s="585"/>
      <c r="E644" s="585"/>
      <c r="F644" s="585"/>
      <c r="G644" s="585"/>
      <c r="H644" s="585"/>
      <c r="I644" s="585"/>
      <c r="J644" s="585"/>
      <c r="K644" s="585"/>
      <c r="L644" s="585"/>
      <c r="M644" s="585"/>
      <c r="N644" s="585"/>
      <c r="O644" s="585"/>
      <c r="P644" s="585"/>
      <c r="Q644" s="585"/>
      <c r="R644" s="585"/>
      <c r="S644" s="585"/>
      <c r="T644" s="585"/>
      <c r="U644" s="585"/>
      <c r="V644" s="585"/>
      <c r="W644" s="585"/>
      <c r="X644" s="585"/>
      <c r="Y644" s="585"/>
      <c r="Z644" s="585"/>
    </row>
    <row r="645" ht="12.75" customHeight="1">
      <c r="A645" s="585"/>
      <c r="B645" s="585"/>
      <c r="C645" s="585"/>
      <c r="D645" s="585"/>
      <c r="E645" s="585"/>
      <c r="F645" s="585"/>
      <c r="G645" s="585"/>
      <c r="H645" s="585"/>
      <c r="I645" s="585"/>
      <c r="J645" s="585"/>
      <c r="K645" s="585"/>
      <c r="L645" s="585"/>
      <c r="M645" s="585"/>
      <c r="N645" s="585"/>
      <c r="O645" s="585"/>
      <c r="P645" s="585"/>
      <c r="Q645" s="585"/>
      <c r="R645" s="585"/>
      <c r="S645" s="585"/>
      <c r="T645" s="585"/>
      <c r="U645" s="585"/>
      <c r="V645" s="585"/>
      <c r="W645" s="585"/>
      <c r="X645" s="585"/>
      <c r="Y645" s="585"/>
      <c r="Z645" s="585"/>
    </row>
    <row r="646" ht="12.75" customHeight="1">
      <c r="A646" s="585"/>
      <c r="B646" s="585"/>
      <c r="C646" s="585"/>
      <c r="D646" s="585"/>
      <c r="E646" s="585"/>
      <c r="F646" s="585"/>
      <c r="G646" s="585"/>
      <c r="H646" s="585"/>
      <c r="I646" s="585"/>
      <c r="J646" s="585"/>
      <c r="K646" s="585"/>
      <c r="L646" s="585"/>
      <c r="M646" s="585"/>
      <c r="N646" s="585"/>
      <c r="O646" s="585"/>
      <c r="P646" s="585"/>
      <c r="Q646" s="585"/>
      <c r="R646" s="585"/>
      <c r="S646" s="585"/>
      <c r="T646" s="585"/>
      <c r="U646" s="585"/>
      <c r="V646" s="585"/>
      <c r="W646" s="585"/>
      <c r="X646" s="585"/>
      <c r="Y646" s="585"/>
      <c r="Z646" s="585"/>
    </row>
    <row r="647" ht="12.75" customHeight="1">
      <c r="A647" s="585"/>
      <c r="B647" s="585"/>
      <c r="C647" s="585"/>
      <c r="D647" s="585"/>
      <c r="E647" s="585"/>
      <c r="F647" s="585"/>
      <c r="G647" s="585"/>
      <c r="H647" s="585"/>
      <c r="I647" s="585"/>
      <c r="J647" s="585"/>
      <c r="K647" s="585"/>
      <c r="L647" s="585"/>
      <c r="M647" s="585"/>
      <c r="N647" s="585"/>
      <c r="O647" s="585"/>
      <c r="P647" s="585"/>
      <c r="Q647" s="585"/>
      <c r="R647" s="585"/>
      <c r="S647" s="585"/>
      <c r="T647" s="585"/>
      <c r="U647" s="585"/>
      <c r="V647" s="585"/>
      <c r="W647" s="585"/>
      <c r="X647" s="585"/>
      <c r="Y647" s="585"/>
      <c r="Z647" s="585"/>
    </row>
    <row r="648" ht="12.75" customHeight="1">
      <c r="A648" s="585"/>
      <c r="B648" s="585"/>
      <c r="C648" s="585"/>
      <c r="D648" s="585"/>
      <c r="E648" s="585"/>
      <c r="F648" s="585"/>
      <c r="G648" s="585"/>
      <c r="H648" s="585"/>
      <c r="I648" s="585"/>
      <c r="J648" s="585"/>
      <c r="K648" s="585"/>
      <c r="L648" s="585"/>
      <c r="M648" s="585"/>
      <c r="N648" s="585"/>
      <c r="O648" s="585"/>
      <c r="P648" s="585"/>
      <c r="Q648" s="585"/>
      <c r="R648" s="585"/>
      <c r="S648" s="585"/>
      <c r="T648" s="585"/>
      <c r="U648" s="585"/>
      <c r="V648" s="585"/>
      <c r="W648" s="585"/>
      <c r="X648" s="585"/>
      <c r="Y648" s="585"/>
      <c r="Z648" s="585"/>
    </row>
    <row r="649" ht="12.75" customHeight="1">
      <c r="A649" s="585"/>
      <c r="B649" s="585"/>
      <c r="C649" s="585"/>
      <c r="D649" s="585"/>
      <c r="E649" s="585"/>
      <c r="F649" s="585"/>
      <c r="G649" s="585"/>
      <c r="H649" s="585"/>
      <c r="I649" s="585"/>
      <c r="J649" s="585"/>
      <c r="K649" s="585"/>
      <c r="L649" s="585"/>
      <c r="M649" s="585"/>
      <c r="N649" s="585"/>
      <c r="O649" s="585"/>
      <c r="P649" s="585"/>
      <c r="Q649" s="585"/>
      <c r="R649" s="585"/>
      <c r="S649" s="585"/>
      <c r="T649" s="585"/>
      <c r="U649" s="585"/>
      <c r="V649" s="585"/>
      <c r="W649" s="585"/>
      <c r="X649" s="585"/>
      <c r="Y649" s="585"/>
      <c r="Z649" s="585"/>
    </row>
    <row r="650" ht="12.75" customHeight="1">
      <c r="A650" s="585"/>
      <c r="B650" s="585"/>
      <c r="C650" s="585"/>
      <c r="D650" s="585"/>
      <c r="E650" s="585"/>
      <c r="F650" s="585"/>
      <c r="G650" s="585"/>
      <c r="H650" s="585"/>
      <c r="I650" s="585"/>
      <c r="J650" s="585"/>
      <c r="K650" s="585"/>
      <c r="L650" s="585"/>
      <c r="M650" s="585"/>
      <c r="N650" s="585"/>
      <c r="O650" s="585"/>
      <c r="P650" s="585"/>
      <c r="Q650" s="585"/>
      <c r="R650" s="585"/>
      <c r="S650" s="585"/>
      <c r="T650" s="585"/>
      <c r="U650" s="585"/>
      <c r="V650" s="585"/>
      <c r="W650" s="585"/>
      <c r="X650" s="585"/>
      <c r="Y650" s="585"/>
      <c r="Z650" s="585"/>
    </row>
    <row r="651" ht="12.75" customHeight="1">
      <c r="A651" s="585"/>
      <c r="B651" s="585"/>
      <c r="C651" s="585"/>
      <c r="D651" s="585"/>
      <c r="E651" s="585"/>
      <c r="F651" s="585"/>
      <c r="G651" s="585"/>
      <c r="H651" s="585"/>
      <c r="I651" s="585"/>
      <c r="J651" s="585"/>
      <c r="K651" s="585"/>
      <c r="L651" s="585"/>
      <c r="M651" s="585"/>
      <c r="N651" s="585"/>
      <c r="O651" s="585"/>
      <c r="P651" s="585"/>
      <c r="Q651" s="585"/>
      <c r="R651" s="585"/>
      <c r="S651" s="585"/>
      <c r="T651" s="585"/>
      <c r="U651" s="585"/>
      <c r="V651" s="585"/>
      <c r="W651" s="585"/>
      <c r="X651" s="585"/>
      <c r="Y651" s="585"/>
      <c r="Z651" s="585"/>
    </row>
    <row r="652" ht="12.75" customHeight="1">
      <c r="A652" s="585"/>
      <c r="B652" s="585"/>
      <c r="C652" s="585"/>
      <c r="D652" s="585"/>
      <c r="E652" s="585"/>
      <c r="F652" s="585"/>
      <c r="G652" s="585"/>
      <c r="H652" s="585"/>
      <c r="I652" s="585"/>
      <c r="J652" s="585"/>
      <c r="K652" s="585"/>
      <c r="L652" s="585"/>
      <c r="M652" s="585"/>
      <c r="N652" s="585"/>
      <c r="O652" s="585"/>
      <c r="P652" s="585"/>
      <c r="Q652" s="585"/>
      <c r="R652" s="585"/>
      <c r="S652" s="585"/>
      <c r="T652" s="585"/>
      <c r="U652" s="585"/>
      <c r="V652" s="585"/>
      <c r="W652" s="585"/>
      <c r="X652" s="585"/>
      <c r="Y652" s="585"/>
      <c r="Z652" s="585"/>
    </row>
    <row r="653" ht="12.75" customHeight="1">
      <c r="A653" s="585"/>
      <c r="B653" s="585"/>
      <c r="C653" s="585"/>
      <c r="D653" s="585"/>
      <c r="E653" s="585"/>
      <c r="F653" s="585"/>
      <c r="G653" s="585"/>
      <c r="H653" s="585"/>
      <c r="I653" s="585"/>
      <c r="J653" s="585"/>
      <c r="K653" s="585"/>
      <c r="L653" s="585"/>
      <c r="M653" s="585"/>
      <c r="N653" s="585"/>
      <c r="O653" s="585"/>
      <c r="P653" s="585"/>
      <c r="Q653" s="585"/>
      <c r="R653" s="585"/>
      <c r="S653" s="585"/>
      <c r="T653" s="585"/>
      <c r="U653" s="585"/>
      <c r="V653" s="585"/>
      <c r="W653" s="585"/>
      <c r="X653" s="585"/>
      <c r="Y653" s="585"/>
      <c r="Z653" s="585"/>
    </row>
    <row r="654" ht="12.75" customHeight="1">
      <c r="A654" s="585"/>
      <c r="B654" s="585"/>
      <c r="C654" s="585"/>
      <c r="D654" s="585"/>
      <c r="E654" s="585"/>
      <c r="F654" s="585"/>
      <c r="G654" s="585"/>
      <c r="H654" s="585"/>
      <c r="I654" s="585"/>
      <c r="J654" s="585"/>
      <c r="K654" s="585"/>
      <c r="L654" s="585"/>
      <c r="M654" s="585"/>
      <c r="N654" s="585"/>
      <c r="O654" s="585"/>
      <c r="P654" s="585"/>
      <c r="Q654" s="585"/>
      <c r="R654" s="585"/>
      <c r="S654" s="585"/>
      <c r="T654" s="585"/>
      <c r="U654" s="585"/>
      <c r="V654" s="585"/>
      <c r="W654" s="585"/>
      <c r="X654" s="585"/>
      <c r="Y654" s="585"/>
      <c r="Z654" s="585"/>
    </row>
    <row r="655" ht="12.75" customHeight="1">
      <c r="A655" s="585"/>
      <c r="B655" s="585"/>
      <c r="C655" s="585"/>
      <c r="D655" s="585"/>
      <c r="E655" s="585"/>
      <c r="F655" s="585"/>
      <c r="G655" s="585"/>
      <c r="H655" s="585"/>
      <c r="I655" s="585"/>
      <c r="J655" s="585"/>
      <c r="K655" s="585"/>
      <c r="L655" s="585"/>
      <c r="M655" s="585"/>
      <c r="N655" s="585"/>
      <c r="O655" s="585"/>
      <c r="P655" s="585"/>
      <c r="Q655" s="585"/>
      <c r="R655" s="585"/>
      <c r="S655" s="585"/>
      <c r="T655" s="585"/>
      <c r="U655" s="585"/>
      <c r="V655" s="585"/>
      <c r="W655" s="585"/>
      <c r="X655" s="585"/>
      <c r="Y655" s="585"/>
      <c r="Z655" s="585"/>
    </row>
    <row r="656" ht="12.75" customHeight="1">
      <c r="A656" s="585"/>
      <c r="B656" s="585"/>
      <c r="C656" s="585"/>
      <c r="D656" s="585"/>
      <c r="E656" s="585"/>
      <c r="F656" s="585"/>
      <c r="G656" s="585"/>
      <c r="H656" s="585"/>
      <c r="I656" s="585"/>
      <c r="J656" s="585"/>
      <c r="K656" s="585"/>
      <c r="L656" s="585"/>
      <c r="M656" s="585"/>
      <c r="N656" s="585"/>
      <c r="O656" s="585"/>
      <c r="P656" s="585"/>
      <c r="Q656" s="585"/>
      <c r="R656" s="585"/>
      <c r="S656" s="585"/>
      <c r="T656" s="585"/>
      <c r="U656" s="585"/>
      <c r="V656" s="585"/>
      <c r="W656" s="585"/>
      <c r="X656" s="585"/>
      <c r="Y656" s="585"/>
      <c r="Z656" s="585"/>
    </row>
    <row r="657" ht="12.75" customHeight="1">
      <c r="A657" s="585"/>
      <c r="B657" s="585"/>
      <c r="C657" s="585"/>
      <c r="D657" s="585"/>
      <c r="E657" s="585"/>
      <c r="F657" s="585"/>
      <c r="G657" s="585"/>
      <c r="H657" s="585"/>
      <c r="I657" s="585"/>
      <c r="J657" s="585"/>
      <c r="K657" s="585"/>
      <c r="L657" s="585"/>
      <c r="M657" s="585"/>
      <c r="N657" s="585"/>
      <c r="O657" s="585"/>
      <c r="P657" s="585"/>
      <c r="Q657" s="585"/>
      <c r="R657" s="585"/>
      <c r="S657" s="585"/>
      <c r="T657" s="585"/>
      <c r="U657" s="585"/>
      <c r="V657" s="585"/>
      <c r="W657" s="585"/>
      <c r="X657" s="585"/>
      <c r="Y657" s="585"/>
      <c r="Z657" s="585"/>
    </row>
    <row r="658" ht="12.75" customHeight="1">
      <c r="A658" s="585"/>
      <c r="B658" s="585"/>
      <c r="C658" s="585"/>
      <c r="D658" s="585"/>
      <c r="E658" s="585"/>
      <c r="F658" s="585"/>
      <c r="G658" s="585"/>
      <c r="H658" s="585"/>
      <c r="I658" s="585"/>
      <c r="J658" s="585"/>
      <c r="K658" s="585"/>
      <c r="L658" s="585"/>
      <c r="M658" s="585"/>
      <c r="N658" s="585"/>
      <c r="O658" s="585"/>
      <c r="P658" s="585"/>
      <c r="Q658" s="585"/>
      <c r="R658" s="585"/>
      <c r="S658" s="585"/>
      <c r="T658" s="585"/>
      <c r="U658" s="585"/>
      <c r="V658" s="585"/>
      <c r="W658" s="585"/>
      <c r="X658" s="585"/>
      <c r="Y658" s="585"/>
      <c r="Z658" s="585"/>
    </row>
    <row r="659" ht="12.75" customHeight="1">
      <c r="A659" s="585"/>
      <c r="B659" s="585"/>
      <c r="C659" s="585"/>
      <c r="D659" s="585"/>
      <c r="E659" s="585"/>
      <c r="F659" s="585"/>
      <c r="G659" s="585"/>
      <c r="H659" s="585"/>
      <c r="I659" s="585"/>
      <c r="J659" s="585"/>
      <c r="K659" s="585"/>
      <c r="L659" s="585"/>
      <c r="M659" s="585"/>
      <c r="N659" s="585"/>
      <c r="O659" s="585"/>
      <c r="P659" s="585"/>
      <c r="Q659" s="585"/>
      <c r="R659" s="585"/>
      <c r="S659" s="585"/>
      <c r="T659" s="585"/>
      <c r="U659" s="585"/>
      <c r="V659" s="585"/>
      <c r="W659" s="585"/>
      <c r="X659" s="585"/>
      <c r="Y659" s="585"/>
      <c r="Z659" s="585"/>
    </row>
    <row r="660" ht="12.75" customHeight="1">
      <c r="A660" s="585"/>
      <c r="B660" s="585"/>
      <c r="C660" s="585"/>
      <c r="D660" s="585"/>
      <c r="E660" s="585"/>
      <c r="F660" s="585"/>
      <c r="G660" s="585"/>
      <c r="H660" s="585"/>
      <c r="I660" s="585"/>
      <c r="J660" s="585"/>
      <c r="K660" s="585"/>
      <c r="L660" s="585"/>
      <c r="M660" s="585"/>
      <c r="N660" s="585"/>
      <c r="O660" s="585"/>
      <c r="P660" s="585"/>
      <c r="Q660" s="585"/>
      <c r="R660" s="585"/>
      <c r="S660" s="585"/>
      <c r="T660" s="585"/>
      <c r="U660" s="585"/>
      <c r="V660" s="585"/>
      <c r="W660" s="585"/>
      <c r="X660" s="585"/>
      <c r="Y660" s="585"/>
      <c r="Z660" s="585"/>
    </row>
    <row r="661" ht="12.75" customHeight="1">
      <c r="A661" s="585"/>
      <c r="B661" s="585"/>
      <c r="C661" s="585"/>
      <c r="D661" s="585"/>
      <c r="E661" s="585"/>
      <c r="F661" s="585"/>
      <c r="G661" s="585"/>
      <c r="H661" s="585"/>
      <c r="I661" s="585"/>
      <c r="J661" s="585"/>
      <c r="K661" s="585"/>
      <c r="L661" s="585"/>
      <c r="M661" s="585"/>
      <c r="N661" s="585"/>
      <c r="O661" s="585"/>
      <c r="P661" s="585"/>
      <c r="Q661" s="585"/>
      <c r="R661" s="585"/>
      <c r="S661" s="585"/>
      <c r="T661" s="585"/>
      <c r="U661" s="585"/>
      <c r="V661" s="585"/>
      <c r="W661" s="585"/>
      <c r="X661" s="585"/>
      <c r="Y661" s="585"/>
      <c r="Z661" s="585"/>
    </row>
    <row r="662" ht="12.75" customHeight="1">
      <c r="A662" s="585"/>
      <c r="B662" s="585"/>
      <c r="C662" s="585"/>
      <c r="D662" s="585"/>
      <c r="E662" s="585"/>
      <c r="F662" s="585"/>
      <c r="G662" s="585"/>
      <c r="H662" s="585"/>
      <c r="I662" s="585"/>
      <c r="J662" s="585"/>
      <c r="K662" s="585"/>
      <c r="L662" s="585"/>
      <c r="M662" s="585"/>
      <c r="N662" s="585"/>
      <c r="O662" s="585"/>
      <c r="P662" s="585"/>
      <c r="Q662" s="585"/>
      <c r="R662" s="585"/>
      <c r="S662" s="585"/>
      <c r="T662" s="585"/>
      <c r="U662" s="585"/>
      <c r="V662" s="585"/>
      <c r="W662" s="585"/>
      <c r="X662" s="585"/>
      <c r="Y662" s="585"/>
      <c r="Z662" s="585"/>
    </row>
    <row r="663" ht="12.75" customHeight="1">
      <c r="A663" s="585"/>
      <c r="B663" s="585"/>
      <c r="C663" s="585"/>
      <c r="D663" s="585"/>
      <c r="E663" s="585"/>
      <c r="F663" s="585"/>
      <c r="G663" s="585"/>
      <c r="H663" s="585"/>
      <c r="I663" s="585"/>
      <c r="J663" s="585"/>
      <c r="K663" s="585"/>
      <c r="L663" s="585"/>
      <c r="M663" s="585"/>
      <c r="N663" s="585"/>
      <c r="O663" s="585"/>
      <c r="P663" s="585"/>
      <c r="Q663" s="585"/>
      <c r="R663" s="585"/>
      <c r="S663" s="585"/>
      <c r="T663" s="585"/>
      <c r="U663" s="585"/>
      <c r="V663" s="585"/>
      <c r="W663" s="585"/>
      <c r="X663" s="585"/>
      <c r="Y663" s="585"/>
      <c r="Z663" s="585"/>
    </row>
    <row r="664" ht="12.75" customHeight="1">
      <c r="A664" s="585"/>
      <c r="B664" s="585"/>
      <c r="C664" s="585"/>
      <c r="D664" s="585"/>
      <c r="E664" s="585"/>
      <c r="F664" s="585"/>
      <c r="G664" s="585"/>
      <c r="H664" s="585"/>
      <c r="I664" s="585"/>
      <c r="J664" s="585"/>
      <c r="K664" s="585"/>
      <c r="L664" s="585"/>
      <c r="M664" s="585"/>
      <c r="N664" s="585"/>
      <c r="O664" s="585"/>
      <c r="P664" s="585"/>
      <c r="Q664" s="585"/>
      <c r="R664" s="585"/>
      <c r="S664" s="585"/>
      <c r="T664" s="585"/>
      <c r="U664" s="585"/>
      <c r="V664" s="585"/>
      <c r="W664" s="585"/>
      <c r="X664" s="585"/>
      <c r="Y664" s="585"/>
      <c r="Z664" s="585"/>
    </row>
    <row r="665" ht="12.75" customHeight="1">
      <c r="A665" s="585"/>
      <c r="B665" s="585"/>
      <c r="C665" s="585"/>
      <c r="D665" s="585"/>
      <c r="E665" s="585"/>
      <c r="F665" s="585"/>
      <c r="G665" s="585"/>
      <c r="H665" s="585"/>
      <c r="I665" s="585"/>
      <c r="J665" s="585"/>
      <c r="K665" s="585"/>
      <c r="L665" s="585"/>
      <c r="M665" s="585"/>
      <c r="N665" s="585"/>
      <c r="O665" s="585"/>
      <c r="P665" s="585"/>
      <c r="Q665" s="585"/>
      <c r="R665" s="585"/>
      <c r="S665" s="585"/>
      <c r="T665" s="585"/>
      <c r="U665" s="585"/>
      <c r="V665" s="585"/>
      <c r="W665" s="585"/>
      <c r="X665" s="585"/>
      <c r="Y665" s="585"/>
      <c r="Z665" s="585"/>
    </row>
    <row r="666" ht="12.75" customHeight="1">
      <c r="A666" s="585"/>
      <c r="B666" s="585"/>
      <c r="C666" s="585"/>
      <c r="D666" s="585"/>
      <c r="E666" s="585"/>
      <c r="F666" s="585"/>
      <c r="G666" s="585"/>
      <c r="H666" s="585"/>
      <c r="I666" s="585"/>
      <c r="J666" s="585"/>
      <c r="K666" s="585"/>
      <c r="L666" s="585"/>
      <c r="M666" s="585"/>
      <c r="N666" s="585"/>
      <c r="O666" s="585"/>
      <c r="P666" s="585"/>
      <c r="Q666" s="585"/>
      <c r="R666" s="585"/>
      <c r="S666" s="585"/>
      <c r="T666" s="585"/>
      <c r="U666" s="585"/>
      <c r="V666" s="585"/>
      <c r="W666" s="585"/>
      <c r="X666" s="585"/>
      <c r="Y666" s="585"/>
      <c r="Z666" s="585"/>
    </row>
    <row r="667" ht="12.75" customHeight="1">
      <c r="A667" s="585"/>
      <c r="B667" s="585"/>
      <c r="C667" s="585"/>
      <c r="D667" s="585"/>
      <c r="E667" s="585"/>
      <c r="F667" s="585"/>
      <c r="G667" s="585"/>
      <c r="H667" s="585"/>
      <c r="I667" s="585"/>
      <c r="J667" s="585"/>
      <c r="K667" s="585"/>
      <c r="L667" s="585"/>
      <c r="M667" s="585"/>
      <c r="N667" s="585"/>
      <c r="O667" s="585"/>
      <c r="P667" s="585"/>
      <c r="Q667" s="585"/>
      <c r="R667" s="585"/>
      <c r="S667" s="585"/>
      <c r="T667" s="585"/>
      <c r="U667" s="585"/>
      <c r="V667" s="585"/>
      <c r="W667" s="585"/>
      <c r="X667" s="585"/>
      <c r="Y667" s="585"/>
      <c r="Z667" s="585"/>
    </row>
    <row r="668" ht="12.75" customHeight="1">
      <c r="A668" s="585"/>
      <c r="B668" s="585"/>
      <c r="C668" s="585"/>
      <c r="D668" s="585"/>
      <c r="E668" s="585"/>
      <c r="F668" s="585"/>
      <c r="G668" s="585"/>
      <c r="H668" s="585"/>
      <c r="I668" s="585"/>
      <c r="J668" s="585"/>
      <c r="K668" s="585"/>
      <c r="L668" s="585"/>
      <c r="M668" s="585"/>
      <c r="N668" s="585"/>
      <c r="O668" s="585"/>
      <c r="P668" s="585"/>
      <c r="Q668" s="585"/>
      <c r="R668" s="585"/>
      <c r="S668" s="585"/>
      <c r="T668" s="585"/>
      <c r="U668" s="585"/>
      <c r="V668" s="585"/>
      <c r="W668" s="585"/>
      <c r="X668" s="585"/>
      <c r="Y668" s="585"/>
      <c r="Z668" s="585"/>
    </row>
    <row r="669" ht="12.75" customHeight="1">
      <c r="A669" s="585"/>
      <c r="B669" s="585"/>
      <c r="C669" s="585"/>
      <c r="D669" s="585"/>
      <c r="E669" s="585"/>
      <c r="F669" s="585"/>
      <c r="G669" s="585"/>
      <c r="H669" s="585"/>
      <c r="I669" s="585"/>
      <c r="J669" s="585"/>
      <c r="K669" s="585"/>
      <c r="L669" s="585"/>
      <c r="M669" s="585"/>
      <c r="N669" s="585"/>
      <c r="O669" s="585"/>
      <c r="P669" s="585"/>
      <c r="Q669" s="585"/>
      <c r="R669" s="585"/>
      <c r="S669" s="585"/>
      <c r="T669" s="585"/>
      <c r="U669" s="585"/>
      <c r="V669" s="585"/>
      <c r="W669" s="585"/>
      <c r="X669" s="585"/>
      <c r="Y669" s="585"/>
      <c r="Z669" s="585"/>
    </row>
    <row r="670" ht="12.75" customHeight="1">
      <c r="A670" s="585"/>
      <c r="B670" s="585"/>
      <c r="C670" s="585"/>
      <c r="D670" s="585"/>
      <c r="E670" s="585"/>
      <c r="F670" s="585"/>
      <c r="G670" s="585"/>
      <c r="H670" s="585"/>
      <c r="I670" s="585"/>
      <c r="J670" s="585"/>
      <c r="K670" s="585"/>
      <c r="L670" s="585"/>
      <c r="M670" s="585"/>
      <c r="N670" s="585"/>
      <c r="O670" s="585"/>
      <c r="P670" s="585"/>
      <c r="Q670" s="585"/>
      <c r="R670" s="585"/>
      <c r="S670" s="585"/>
      <c r="T670" s="585"/>
      <c r="U670" s="585"/>
      <c r="V670" s="585"/>
      <c r="W670" s="585"/>
      <c r="X670" s="585"/>
      <c r="Y670" s="585"/>
      <c r="Z670" s="585"/>
    </row>
    <row r="671" ht="12.75" customHeight="1">
      <c r="A671" s="585"/>
      <c r="B671" s="585"/>
      <c r="C671" s="585"/>
      <c r="D671" s="585"/>
      <c r="E671" s="585"/>
      <c r="F671" s="585"/>
      <c r="G671" s="585"/>
      <c r="H671" s="585"/>
      <c r="I671" s="585"/>
      <c r="J671" s="585"/>
      <c r="K671" s="585"/>
      <c r="L671" s="585"/>
      <c r="M671" s="585"/>
      <c r="N671" s="585"/>
      <c r="O671" s="585"/>
      <c r="P671" s="585"/>
      <c r="Q671" s="585"/>
      <c r="R671" s="585"/>
      <c r="S671" s="585"/>
      <c r="T671" s="585"/>
      <c r="U671" s="585"/>
      <c r="V671" s="585"/>
      <c r="W671" s="585"/>
      <c r="X671" s="585"/>
      <c r="Y671" s="585"/>
      <c r="Z671" s="585"/>
    </row>
    <row r="672" ht="12.75" customHeight="1">
      <c r="A672" s="585"/>
      <c r="B672" s="585"/>
      <c r="C672" s="585"/>
      <c r="D672" s="585"/>
      <c r="E672" s="585"/>
      <c r="F672" s="585"/>
      <c r="G672" s="585"/>
      <c r="H672" s="585"/>
      <c r="I672" s="585"/>
      <c r="J672" s="585"/>
      <c r="K672" s="585"/>
      <c r="L672" s="585"/>
      <c r="M672" s="585"/>
      <c r="N672" s="585"/>
      <c r="O672" s="585"/>
      <c r="P672" s="585"/>
      <c r="Q672" s="585"/>
      <c r="R672" s="585"/>
      <c r="S672" s="585"/>
      <c r="T672" s="585"/>
      <c r="U672" s="585"/>
      <c r="V672" s="585"/>
      <c r="W672" s="585"/>
      <c r="X672" s="585"/>
      <c r="Y672" s="585"/>
      <c r="Z672" s="585"/>
    </row>
    <row r="673" ht="12.75" customHeight="1">
      <c r="A673" s="585"/>
      <c r="B673" s="585"/>
      <c r="C673" s="585"/>
      <c r="D673" s="585"/>
      <c r="E673" s="585"/>
      <c r="F673" s="585"/>
      <c r="G673" s="585"/>
      <c r="H673" s="585"/>
      <c r="I673" s="585"/>
      <c r="J673" s="585"/>
      <c r="K673" s="585"/>
      <c r="L673" s="585"/>
      <c r="M673" s="585"/>
      <c r="N673" s="585"/>
      <c r="O673" s="585"/>
      <c r="P673" s="585"/>
      <c r="Q673" s="585"/>
      <c r="R673" s="585"/>
      <c r="S673" s="585"/>
      <c r="T673" s="585"/>
      <c r="U673" s="585"/>
      <c r="V673" s="585"/>
      <c r="W673" s="585"/>
      <c r="X673" s="585"/>
      <c r="Y673" s="585"/>
      <c r="Z673" s="585"/>
    </row>
    <row r="674" ht="12.75" customHeight="1">
      <c r="A674" s="585"/>
      <c r="B674" s="585"/>
      <c r="C674" s="585"/>
      <c r="D674" s="585"/>
      <c r="E674" s="585"/>
      <c r="F674" s="585"/>
      <c r="G674" s="585"/>
      <c r="H674" s="585"/>
      <c r="I674" s="585"/>
      <c r="J674" s="585"/>
      <c r="K674" s="585"/>
      <c r="L674" s="585"/>
      <c r="M674" s="585"/>
      <c r="N674" s="585"/>
      <c r="O674" s="585"/>
      <c r="P674" s="585"/>
      <c r="Q674" s="585"/>
      <c r="R674" s="585"/>
      <c r="S674" s="585"/>
      <c r="T674" s="585"/>
      <c r="U674" s="585"/>
      <c r="V674" s="585"/>
      <c r="W674" s="585"/>
      <c r="X674" s="585"/>
      <c r="Y674" s="585"/>
      <c r="Z674" s="585"/>
    </row>
    <row r="675" ht="12.75" customHeight="1">
      <c r="A675" s="585"/>
      <c r="B675" s="585"/>
      <c r="C675" s="585"/>
      <c r="D675" s="585"/>
      <c r="E675" s="585"/>
      <c r="F675" s="585"/>
      <c r="G675" s="585"/>
      <c r="H675" s="585"/>
      <c r="I675" s="585"/>
      <c r="J675" s="585"/>
      <c r="K675" s="585"/>
      <c r="L675" s="585"/>
      <c r="M675" s="585"/>
      <c r="N675" s="585"/>
      <c r="O675" s="585"/>
      <c r="P675" s="585"/>
      <c r="Q675" s="585"/>
      <c r="R675" s="585"/>
      <c r="S675" s="585"/>
      <c r="T675" s="585"/>
      <c r="U675" s="585"/>
      <c r="V675" s="585"/>
      <c r="W675" s="585"/>
      <c r="X675" s="585"/>
      <c r="Y675" s="585"/>
      <c r="Z675" s="585"/>
    </row>
    <row r="676" ht="12.75" customHeight="1">
      <c r="A676" s="585"/>
      <c r="B676" s="585"/>
      <c r="C676" s="585"/>
      <c r="D676" s="585"/>
      <c r="E676" s="585"/>
      <c r="F676" s="585"/>
      <c r="G676" s="585"/>
      <c r="H676" s="585"/>
      <c r="I676" s="585"/>
      <c r="J676" s="585"/>
      <c r="K676" s="585"/>
      <c r="L676" s="585"/>
      <c r="M676" s="585"/>
      <c r="N676" s="585"/>
      <c r="O676" s="585"/>
      <c r="P676" s="585"/>
      <c r="Q676" s="585"/>
      <c r="R676" s="585"/>
      <c r="S676" s="585"/>
      <c r="T676" s="585"/>
      <c r="U676" s="585"/>
      <c r="V676" s="585"/>
      <c r="W676" s="585"/>
      <c r="X676" s="585"/>
      <c r="Y676" s="585"/>
      <c r="Z676" s="585"/>
    </row>
    <row r="677" ht="12.75" customHeight="1">
      <c r="A677" s="585"/>
      <c r="B677" s="585"/>
      <c r="C677" s="585"/>
      <c r="D677" s="585"/>
      <c r="E677" s="585"/>
      <c r="F677" s="585"/>
      <c r="G677" s="585"/>
      <c r="H677" s="585"/>
      <c r="I677" s="585"/>
      <c r="J677" s="585"/>
      <c r="K677" s="585"/>
      <c r="L677" s="585"/>
      <c r="M677" s="585"/>
      <c r="N677" s="585"/>
      <c r="O677" s="585"/>
      <c r="P677" s="585"/>
      <c r="Q677" s="585"/>
      <c r="R677" s="585"/>
      <c r="S677" s="585"/>
      <c r="T677" s="585"/>
      <c r="U677" s="585"/>
      <c r="V677" s="585"/>
      <c r="W677" s="585"/>
      <c r="X677" s="585"/>
      <c r="Y677" s="585"/>
      <c r="Z677" s="585"/>
    </row>
    <row r="678" ht="12.75" customHeight="1">
      <c r="A678" s="585"/>
      <c r="B678" s="585"/>
      <c r="C678" s="585"/>
      <c r="D678" s="585"/>
      <c r="E678" s="585"/>
      <c r="F678" s="585"/>
      <c r="G678" s="585"/>
      <c r="H678" s="585"/>
      <c r="I678" s="585"/>
      <c r="J678" s="585"/>
      <c r="K678" s="585"/>
      <c r="L678" s="585"/>
      <c r="M678" s="585"/>
      <c r="N678" s="585"/>
      <c r="O678" s="585"/>
      <c r="P678" s="585"/>
      <c r="Q678" s="585"/>
      <c r="R678" s="585"/>
      <c r="S678" s="585"/>
      <c r="T678" s="585"/>
      <c r="U678" s="585"/>
      <c r="V678" s="585"/>
      <c r="W678" s="585"/>
      <c r="X678" s="585"/>
      <c r="Y678" s="585"/>
      <c r="Z678" s="585"/>
    </row>
    <row r="679" ht="12.75" customHeight="1">
      <c r="A679" s="585"/>
      <c r="B679" s="585"/>
      <c r="C679" s="585"/>
      <c r="D679" s="585"/>
      <c r="E679" s="585"/>
      <c r="F679" s="585"/>
      <c r="G679" s="585"/>
      <c r="H679" s="585"/>
      <c r="I679" s="585"/>
      <c r="J679" s="585"/>
      <c r="K679" s="585"/>
      <c r="L679" s="585"/>
      <c r="M679" s="585"/>
      <c r="N679" s="585"/>
      <c r="O679" s="585"/>
      <c r="P679" s="585"/>
      <c r="Q679" s="585"/>
      <c r="R679" s="585"/>
      <c r="S679" s="585"/>
      <c r="T679" s="585"/>
      <c r="U679" s="585"/>
      <c r="V679" s="585"/>
      <c r="W679" s="585"/>
      <c r="X679" s="585"/>
      <c r="Y679" s="585"/>
      <c r="Z679" s="585"/>
    </row>
    <row r="680" ht="12.75" customHeight="1">
      <c r="A680" s="585"/>
      <c r="B680" s="585"/>
      <c r="C680" s="585"/>
      <c r="D680" s="585"/>
      <c r="E680" s="585"/>
      <c r="F680" s="585"/>
      <c r="G680" s="585"/>
      <c r="H680" s="585"/>
      <c r="I680" s="585"/>
      <c r="J680" s="585"/>
      <c r="K680" s="585"/>
      <c r="L680" s="585"/>
      <c r="M680" s="585"/>
      <c r="N680" s="585"/>
      <c r="O680" s="585"/>
      <c r="P680" s="585"/>
      <c r="Q680" s="585"/>
      <c r="R680" s="585"/>
      <c r="S680" s="585"/>
      <c r="T680" s="585"/>
      <c r="U680" s="585"/>
      <c r="V680" s="585"/>
      <c r="W680" s="585"/>
      <c r="X680" s="585"/>
      <c r="Y680" s="585"/>
      <c r="Z680" s="585"/>
    </row>
    <row r="681" ht="12.75" customHeight="1">
      <c r="A681" s="585"/>
      <c r="B681" s="585"/>
      <c r="C681" s="585"/>
      <c r="D681" s="585"/>
      <c r="E681" s="585"/>
      <c r="F681" s="585"/>
      <c r="G681" s="585"/>
      <c r="H681" s="585"/>
      <c r="I681" s="585"/>
      <c r="J681" s="585"/>
      <c r="K681" s="585"/>
      <c r="L681" s="585"/>
      <c r="M681" s="585"/>
      <c r="N681" s="585"/>
      <c r="O681" s="585"/>
      <c r="P681" s="585"/>
      <c r="Q681" s="585"/>
      <c r="R681" s="585"/>
      <c r="S681" s="585"/>
      <c r="T681" s="585"/>
      <c r="U681" s="585"/>
      <c r="V681" s="585"/>
      <c r="W681" s="585"/>
      <c r="X681" s="585"/>
      <c r="Y681" s="585"/>
      <c r="Z681" s="585"/>
    </row>
    <row r="682" ht="12.75" customHeight="1">
      <c r="A682" s="585"/>
      <c r="B682" s="585"/>
      <c r="C682" s="585"/>
      <c r="D682" s="585"/>
      <c r="E682" s="585"/>
      <c r="F682" s="585"/>
      <c r="G682" s="585"/>
      <c r="H682" s="585"/>
      <c r="I682" s="585"/>
      <c r="J682" s="585"/>
      <c r="K682" s="585"/>
      <c r="L682" s="585"/>
      <c r="M682" s="585"/>
      <c r="N682" s="585"/>
      <c r="O682" s="585"/>
      <c r="P682" s="585"/>
      <c r="Q682" s="585"/>
      <c r="R682" s="585"/>
      <c r="S682" s="585"/>
      <c r="T682" s="585"/>
      <c r="U682" s="585"/>
      <c r="V682" s="585"/>
      <c r="W682" s="585"/>
      <c r="X682" s="585"/>
      <c r="Y682" s="585"/>
      <c r="Z682" s="585"/>
    </row>
    <row r="683" ht="12.75" customHeight="1">
      <c r="A683" s="585"/>
      <c r="B683" s="585"/>
      <c r="C683" s="585"/>
      <c r="D683" s="585"/>
      <c r="E683" s="585"/>
      <c r="F683" s="585"/>
      <c r="G683" s="585"/>
      <c r="H683" s="585"/>
      <c r="I683" s="585"/>
      <c r="J683" s="585"/>
      <c r="K683" s="585"/>
      <c r="L683" s="585"/>
      <c r="M683" s="585"/>
      <c r="N683" s="585"/>
      <c r="O683" s="585"/>
      <c r="P683" s="585"/>
      <c r="Q683" s="585"/>
      <c r="R683" s="585"/>
      <c r="S683" s="585"/>
      <c r="T683" s="585"/>
      <c r="U683" s="585"/>
      <c r="V683" s="585"/>
      <c r="W683" s="585"/>
      <c r="X683" s="585"/>
      <c r="Y683" s="585"/>
      <c r="Z683" s="585"/>
    </row>
    <row r="684" ht="12.75" customHeight="1">
      <c r="A684" s="585"/>
      <c r="B684" s="585"/>
      <c r="C684" s="585"/>
      <c r="D684" s="585"/>
      <c r="E684" s="585"/>
      <c r="F684" s="585"/>
      <c r="G684" s="585"/>
      <c r="H684" s="585"/>
      <c r="I684" s="585"/>
      <c r="J684" s="585"/>
      <c r="K684" s="585"/>
      <c r="L684" s="585"/>
      <c r="M684" s="585"/>
      <c r="N684" s="585"/>
      <c r="O684" s="585"/>
      <c r="P684" s="585"/>
      <c r="Q684" s="585"/>
      <c r="R684" s="585"/>
      <c r="S684" s="585"/>
      <c r="T684" s="585"/>
      <c r="U684" s="585"/>
      <c r="V684" s="585"/>
      <c r="W684" s="585"/>
      <c r="X684" s="585"/>
      <c r="Y684" s="585"/>
      <c r="Z684" s="585"/>
    </row>
    <row r="685" ht="12.75" customHeight="1">
      <c r="A685" s="585"/>
      <c r="B685" s="585"/>
      <c r="C685" s="585"/>
      <c r="D685" s="585"/>
      <c r="E685" s="585"/>
      <c r="F685" s="585"/>
      <c r="G685" s="585"/>
      <c r="H685" s="585"/>
      <c r="I685" s="585"/>
      <c r="J685" s="585"/>
      <c r="K685" s="585"/>
      <c r="L685" s="585"/>
      <c r="M685" s="585"/>
      <c r="N685" s="585"/>
      <c r="O685" s="585"/>
      <c r="P685" s="585"/>
      <c r="Q685" s="585"/>
      <c r="R685" s="585"/>
      <c r="S685" s="585"/>
      <c r="T685" s="585"/>
      <c r="U685" s="585"/>
      <c r="V685" s="585"/>
      <c r="W685" s="585"/>
      <c r="X685" s="585"/>
      <c r="Y685" s="585"/>
      <c r="Z685" s="585"/>
    </row>
    <row r="686" ht="12.75" customHeight="1">
      <c r="A686" s="585"/>
      <c r="B686" s="585"/>
      <c r="C686" s="585"/>
      <c r="D686" s="585"/>
      <c r="E686" s="585"/>
      <c r="F686" s="585"/>
      <c r="G686" s="585"/>
      <c r="H686" s="585"/>
      <c r="I686" s="585"/>
      <c r="J686" s="585"/>
      <c r="K686" s="585"/>
      <c r="L686" s="585"/>
      <c r="M686" s="585"/>
      <c r="N686" s="585"/>
      <c r="O686" s="585"/>
      <c r="P686" s="585"/>
      <c r="Q686" s="585"/>
      <c r="R686" s="585"/>
      <c r="S686" s="585"/>
      <c r="T686" s="585"/>
      <c r="U686" s="585"/>
      <c r="V686" s="585"/>
      <c r="W686" s="585"/>
      <c r="X686" s="585"/>
      <c r="Y686" s="585"/>
      <c r="Z686" s="585"/>
    </row>
    <row r="687" ht="12.75" customHeight="1">
      <c r="A687" s="585"/>
      <c r="B687" s="585"/>
      <c r="C687" s="585"/>
      <c r="D687" s="585"/>
      <c r="E687" s="585"/>
      <c r="F687" s="585"/>
      <c r="G687" s="585"/>
      <c r="H687" s="585"/>
      <c r="I687" s="585"/>
      <c r="J687" s="585"/>
      <c r="K687" s="585"/>
      <c r="L687" s="585"/>
      <c r="M687" s="585"/>
      <c r="N687" s="585"/>
      <c r="O687" s="585"/>
      <c r="P687" s="585"/>
      <c r="Q687" s="585"/>
      <c r="R687" s="585"/>
      <c r="S687" s="585"/>
      <c r="T687" s="585"/>
      <c r="U687" s="585"/>
      <c r="V687" s="585"/>
      <c r="W687" s="585"/>
      <c r="X687" s="585"/>
      <c r="Y687" s="585"/>
      <c r="Z687" s="585"/>
    </row>
    <row r="688" ht="12.75" customHeight="1">
      <c r="A688" s="585"/>
      <c r="B688" s="585"/>
      <c r="C688" s="585"/>
      <c r="D688" s="585"/>
      <c r="E688" s="585"/>
      <c r="F688" s="585"/>
      <c r="G688" s="585"/>
      <c r="H688" s="585"/>
      <c r="I688" s="585"/>
      <c r="J688" s="585"/>
      <c r="K688" s="585"/>
      <c r="L688" s="585"/>
      <c r="M688" s="585"/>
      <c r="N688" s="585"/>
      <c r="O688" s="585"/>
      <c r="P688" s="585"/>
      <c r="Q688" s="585"/>
      <c r="R688" s="585"/>
      <c r="S688" s="585"/>
      <c r="T688" s="585"/>
      <c r="U688" s="585"/>
      <c r="V688" s="585"/>
      <c r="W688" s="585"/>
      <c r="X688" s="585"/>
      <c r="Y688" s="585"/>
      <c r="Z688" s="585"/>
    </row>
    <row r="689" ht="12.75" customHeight="1">
      <c r="A689" s="585"/>
      <c r="B689" s="585"/>
      <c r="C689" s="585"/>
      <c r="D689" s="585"/>
      <c r="E689" s="585"/>
      <c r="F689" s="585"/>
      <c r="G689" s="585"/>
      <c r="H689" s="585"/>
      <c r="I689" s="585"/>
      <c r="J689" s="585"/>
      <c r="K689" s="585"/>
      <c r="L689" s="585"/>
      <c r="M689" s="585"/>
      <c r="N689" s="585"/>
      <c r="O689" s="585"/>
      <c r="P689" s="585"/>
      <c r="Q689" s="585"/>
      <c r="R689" s="585"/>
      <c r="S689" s="585"/>
      <c r="T689" s="585"/>
      <c r="U689" s="585"/>
      <c r="V689" s="585"/>
      <c r="W689" s="585"/>
      <c r="X689" s="585"/>
      <c r="Y689" s="585"/>
      <c r="Z689" s="585"/>
    </row>
    <row r="690" ht="12.75" customHeight="1">
      <c r="A690" s="585"/>
      <c r="B690" s="585"/>
      <c r="C690" s="585"/>
      <c r="D690" s="585"/>
      <c r="E690" s="585"/>
      <c r="F690" s="585"/>
      <c r="G690" s="585"/>
      <c r="H690" s="585"/>
      <c r="I690" s="585"/>
      <c r="J690" s="585"/>
      <c r="K690" s="585"/>
      <c r="L690" s="585"/>
      <c r="M690" s="585"/>
      <c r="N690" s="585"/>
      <c r="O690" s="585"/>
      <c r="P690" s="585"/>
      <c r="Q690" s="585"/>
      <c r="R690" s="585"/>
      <c r="S690" s="585"/>
      <c r="T690" s="585"/>
      <c r="U690" s="585"/>
      <c r="V690" s="585"/>
      <c r="W690" s="585"/>
      <c r="X690" s="585"/>
      <c r="Y690" s="585"/>
      <c r="Z690" s="585"/>
    </row>
    <row r="691" ht="12.75" customHeight="1">
      <c r="A691" s="585"/>
      <c r="B691" s="585"/>
      <c r="C691" s="585"/>
      <c r="D691" s="585"/>
      <c r="E691" s="585"/>
      <c r="F691" s="585"/>
      <c r="G691" s="585"/>
      <c r="H691" s="585"/>
      <c r="I691" s="585"/>
      <c r="J691" s="585"/>
      <c r="K691" s="585"/>
      <c r="L691" s="585"/>
      <c r="M691" s="585"/>
      <c r="N691" s="585"/>
      <c r="O691" s="585"/>
      <c r="P691" s="585"/>
      <c r="Q691" s="585"/>
      <c r="R691" s="585"/>
      <c r="S691" s="585"/>
      <c r="T691" s="585"/>
      <c r="U691" s="585"/>
      <c r="V691" s="585"/>
      <c r="W691" s="585"/>
      <c r="X691" s="585"/>
      <c r="Y691" s="585"/>
      <c r="Z691" s="585"/>
    </row>
    <row r="692" ht="12.75" customHeight="1">
      <c r="A692" s="585"/>
      <c r="B692" s="585"/>
      <c r="C692" s="585"/>
      <c r="D692" s="585"/>
      <c r="E692" s="585"/>
      <c r="F692" s="585"/>
      <c r="G692" s="585"/>
      <c r="H692" s="585"/>
      <c r="I692" s="585"/>
      <c r="J692" s="585"/>
      <c r="K692" s="585"/>
      <c r="L692" s="585"/>
      <c r="M692" s="585"/>
      <c r="N692" s="585"/>
      <c r="O692" s="585"/>
      <c r="P692" s="585"/>
      <c r="Q692" s="585"/>
      <c r="R692" s="585"/>
      <c r="S692" s="585"/>
      <c r="T692" s="585"/>
      <c r="U692" s="585"/>
      <c r="V692" s="585"/>
      <c r="W692" s="585"/>
      <c r="X692" s="585"/>
      <c r="Y692" s="585"/>
      <c r="Z692" s="585"/>
    </row>
    <row r="693" ht="12.75" customHeight="1">
      <c r="A693" s="585"/>
      <c r="B693" s="585"/>
      <c r="C693" s="585"/>
      <c r="D693" s="585"/>
      <c r="E693" s="585"/>
      <c r="F693" s="585"/>
      <c r="G693" s="585"/>
      <c r="H693" s="585"/>
      <c r="I693" s="585"/>
      <c r="J693" s="585"/>
      <c r="K693" s="585"/>
      <c r="L693" s="585"/>
      <c r="M693" s="585"/>
      <c r="N693" s="585"/>
      <c r="O693" s="585"/>
      <c r="P693" s="585"/>
      <c r="Q693" s="585"/>
      <c r="R693" s="585"/>
      <c r="S693" s="585"/>
      <c r="T693" s="585"/>
      <c r="U693" s="585"/>
      <c r="V693" s="585"/>
      <c r="W693" s="585"/>
      <c r="X693" s="585"/>
      <c r="Y693" s="585"/>
      <c r="Z693" s="585"/>
    </row>
    <row r="694" ht="12.75" customHeight="1">
      <c r="A694" s="585"/>
      <c r="B694" s="585"/>
      <c r="C694" s="585"/>
      <c r="D694" s="585"/>
      <c r="E694" s="585"/>
      <c r="F694" s="585"/>
      <c r="G694" s="585"/>
      <c r="H694" s="585"/>
      <c r="I694" s="585"/>
      <c r="J694" s="585"/>
      <c r="K694" s="585"/>
      <c r="L694" s="585"/>
      <c r="M694" s="585"/>
      <c r="N694" s="585"/>
      <c r="O694" s="585"/>
      <c r="P694" s="585"/>
      <c r="Q694" s="585"/>
      <c r="R694" s="585"/>
      <c r="S694" s="585"/>
      <c r="T694" s="585"/>
      <c r="U694" s="585"/>
      <c r="V694" s="585"/>
      <c r="W694" s="585"/>
      <c r="X694" s="585"/>
      <c r="Y694" s="585"/>
      <c r="Z694" s="585"/>
    </row>
    <row r="695" ht="12.75" customHeight="1">
      <c r="A695" s="585"/>
      <c r="B695" s="585"/>
      <c r="C695" s="585"/>
      <c r="D695" s="585"/>
      <c r="E695" s="585"/>
      <c r="F695" s="585"/>
      <c r="G695" s="585"/>
      <c r="H695" s="585"/>
      <c r="I695" s="585"/>
      <c r="J695" s="585"/>
      <c r="K695" s="585"/>
      <c r="L695" s="585"/>
      <c r="M695" s="585"/>
      <c r="N695" s="585"/>
      <c r="O695" s="585"/>
      <c r="P695" s="585"/>
      <c r="Q695" s="585"/>
      <c r="R695" s="585"/>
      <c r="S695" s="585"/>
      <c r="T695" s="585"/>
      <c r="U695" s="585"/>
      <c r="V695" s="585"/>
      <c r="W695" s="585"/>
      <c r="X695" s="585"/>
      <c r="Y695" s="585"/>
      <c r="Z695" s="585"/>
    </row>
    <row r="696" ht="12.75" customHeight="1">
      <c r="A696" s="585"/>
      <c r="B696" s="585"/>
      <c r="C696" s="585"/>
      <c r="D696" s="585"/>
      <c r="E696" s="585"/>
      <c r="F696" s="585"/>
      <c r="G696" s="585"/>
      <c r="H696" s="585"/>
      <c r="I696" s="585"/>
      <c r="J696" s="585"/>
      <c r="K696" s="585"/>
      <c r="L696" s="585"/>
      <c r="M696" s="585"/>
      <c r="N696" s="585"/>
      <c r="O696" s="585"/>
      <c r="P696" s="585"/>
      <c r="Q696" s="585"/>
      <c r="R696" s="585"/>
      <c r="S696" s="585"/>
      <c r="T696" s="585"/>
      <c r="U696" s="585"/>
      <c r="V696" s="585"/>
      <c r="W696" s="585"/>
      <c r="X696" s="585"/>
      <c r="Y696" s="585"/>
      <c r="Z696" s="585"/>
    </row>
    <row r="697" ht="12.75" customHeight="1">
      <c r="A697" s="585"/>
      <c r="B697" s="585"/>
      <c r="C697" s="585"/>
      <c r="D697" s="585"/>
      <c r="E697" s="585"/>
      <c r="F697" s="585"/>
      <c r="G697" s="585"/>
      <c r="H697" s="585"/>
      <c r="I697" s="585"/>
      <c r="J697" s="585"/>
      <c r="K697" s="585"/>
      <c r="L697" s="585"/>
      <c r="M697" s="585"/>
      <c r="N697" s="585"/>
      <c r="O697" s="585"/>
      <c r="P697" s="585"/>
      <c r="Q697" s="585"/>
      <c r="R697" s="585"/>
      <c r="S697" s="585"/>
      <c r="T697" s="585"/>
      <c r="U697" s="585"/>
      <c r="V697" s="585"/>
      <c r="W697" s="585"/>
      <c r="X697" s="585"/>
      <c r="Y697" s="585"/>
      <c r="Z697" s="585"/>
    </row>
    <row r="698" ht="12.75" customHeight="1">
      <c r="A698" s="585"/>
      <c r="B698" s="585"/>
      <c r="C698" s="585"/>
      <c r="D698" s="585"/>
      <c r="E698" s="585"/>
      <c r="F698" s="585"/>
      <c r="G698" s="585"/>
      <c r="H698" s="585"/>
      <c r="I698" s="585"/>
      <c r="J698" s="585"/>
      <c r="K698" s="585"/>
      <c r="L698" s="585"/>
      <c r="M698" s="585"/>
      <c r="N698" s="585"/>
      <c r="O698" s="585"/>
      <c r="P698" s="585"/>
      <c r="Q698" s="585"/>
      <c r="R698" s="585"/>
      <c r="S698" s="585"/>
      <c r="T698" s="585"/>
      <c r="U698" s="585"/>
      <c r="V698" s="585"/>
      <c r="W698" s="585"/>
      <c r="X698" s="585"/>
      <c r="Y698" s="585"/>
      <c r="Z698" s="585"/>
    </row>
    <row r="699" ht="12.75" customHeight="1">
      <c r="A699" s="585"/>
      <c r="B699" s="585"/>
      <c r="C699" s="585"/>
      <c r="D699" s="585"/>
      <c r="E699" s="585"/>
      <c r="F699" s="585"/>
      <c r="G699" s="585"/>
      <c r="H699" s="585"/>
      <c r="I699" s="585"/>
      <c r="J699" s="585"/>
      <c r="K699" s="585"/>
      <c r="L699" s="585"/>
      <c r="M699" s="585"/>
      <c r="N699" s="585"/>
      <c r="O699" s="585"/>
      <c r="P699" s="585"/>
      <c r="Q699" s="585"/>
      <c r="R699" s="585"/>
      <c r="S699" s="585"/>
      <c r="T699" s="585"/>
      <c r="U699" s="585"/>
      <c r="V699" s="585"/>
      <c r="W699" s="585"/>
      <c r="X699" s="585"/>
      <c r="Y699" s="585"/>
      <c r="Z699" s="585"/>
    </row>
    <row r="700" ht="12.75" customHeight="1">
      <c r="A700" s="585"/>
      <c r="B700" s="585"/>
      <c r="C700" s="585"/>
      <c r="D700" s="585"/>
      <c r="E700" s="585"/>
      <c r="F700" s="585"/>
      <c r="G700" s="585"/>
      <c r="H700" s="585"/>
      <c r="I700" s="585"/>
      <c r="J700" s="585"/>
      <c r="K700" s="585"/>
      <c r="L700" s="585"/>
      <c r="M700" s="585"/>
      <c r="N700" s="585"/>
      <c r="O700" s="585"/>
      <c r="P700" s="585"/>
      <c r="Q700" s="585"/>
      <c r="R700" s="585"/>
      <c r="S700" s="585"/>
      <c r="T700" s="585"/>
      <c r="U700" s="585"/>
      <c r="V700" s="585"/>
      <c r="W700" s="585"/>
      <c r="X700" s="585"/>
      <c r="Y700" s="585"/>
      <c r="Z700" s="585"/>
    </row>
    <row r="701" ht="12.75" customHeight="1">
      <c r="A701" s="585"/>
      <c r="B701" s="585"/>
      <c r="C701" s="585"/>
      <c r="D701" s="585"/>
      <c r="E701" s="585"/>
      <c r="F701" s="585"/>
      <c r="G701" s="585"/>
      <c r="H701" s="585"/>
      <c r="I701" s="585"/>
      <c r="J701" s="585"/>
      <c r="K701" s="585"/>
      <c r="L701" s="585"/>
      <c r="M701" s="585"/>
      <c r="N701" s="585"/>
      <c r="O701" s="585"/>
      <c r="P701" s="585"/>
      <c r="Q701" s="585"/>
      <c r="R701" s="585"/>
      <c r="S701" s="585"/>
      <c r="T701" s="585"/>
      <c r="U701" s="585"/>
      <c r="V701" s="585"/>
      <c r="W701" s="585"/>
      <c r="X701" s="585"/>
      <c r="Y701" s="585"/>
      <c r="Z701" s="585"/>
    </row>
    <row r="702" ht="12.75" customHeight="1">
      <c r="A702" s="585"/>
      <c r="B702" s="585"/>
      <c r="C702" s="585"/>
      <c r="D702" s="585"/>
      <c r="E702" s="585"/>
      <c r="F702" s="585"/>
      <c r="G702" s="585"/>
      <c r="H702" s="585"/>
      <c r="I702" s="585"/>
      <c r="J702" s="585"/>
      <c r="K702" s="585"/>
      <c r="L702" s="585"/>
      <c r="M702" s="585"/>
      <c r="N702" s="585"/>
      <c r="O702" s="585"/>
      <c r="P702" s="585"/>
      <c r="Q702" s="585"/>
      <c r="R702" s="585"/>
      <c r="S702" s="585"/>
      <c r="T702" s="585"/>
      <c r="U702" s="585"/>
      <c r="V702" s="585"/>
      <c r="W702" s="585"/>
      <c r="X702" s="585"/>
      <c r="Y702" s="585"/>
      <c r="Z702" s="585"/>
    </row>
    <row r="703" ht="12.75" customHeight="1">
      <c r="A703" s="585"/>
      <c r="B703" s="585"/>
      <c r="C703" s="585"/>
      <c r="D703" s="585"/>
      <c r="E703" s="585"/>
      <c r="F703" s="585"/>
      <c r="G703" s="585"/>
      <c r="H703" s="585"/>
      <c r="I703" s="585"/>
      <c r="J703" s="585"/>
      <c r="K703" s="585"/>
      <c r="L703" s="585"/>
      <c r="M703" s="585"/>
      <c r="N703" s="585"/>
      <c r="O703" s="585"/>
      <c r="P703" s="585"/>
      <c r="Q703" s="585"/>
      <c r="R703" s="585"/>
      <c r="S703" s="585"/>
      <c r="T703" s="585"/>
      <c r="U703" s="585"/>
      <c r="V703" s="585"/>
      <c r="W703" s="585"/>
      <c r="X703" s="585"/>
      <c r="Y703" s="585"/>
      <c r="Z703" s="585"/>
    </row>
    <row r="704" ht="12.75" customHeight="1">
      <c r="A704" s="585"/>
      <c r="B704" s="585"/>
      <c r="C704" s="585"/>
      <c r="D704" s="585"/>
      <c r="E704" s="585"/>
      <c r="F704" s="585"/>
      <c r="G704" s="585"/>
      <c r="H704" s="585"/>
      <c r="I704" s="585"/>
      <c r="J704" s="585"/>
      <c r="K704" s="585"/>
      <c r="L704" s="585"/>
      <c r="M704" s="585"/>
      <c r="N704" s="585"/>
      <c r="O704" s="585"/>
      <c r="P704" s="585"/>
      <c r="Q704" s="585"/>
      <c r="R704" s="585"/>
      <c r="S704" s="585"/>
      <c r="T704" s="585"/>
      <c r="U704" s="585"/>
      <c r="V704" s="585"/>
      <c r="W704" s="585"/>
      <c r="X704" s="585"/>
      <c r="Y704" s="585"/>
      <c r="Z704" s="585"/>
    </row>
    <row r="705" ht="12.75" customHeight="1">
      <c r="A705" s="585"/>
      <c r="B705" s="585"/>
      <c r="C705" s="585"/>
      <c r="D705" s="585"/>
      <c r="E705" s="585"/>
      <c r="F705" s="585"/>
      <c r="G705" s="585"/>
      <c r="H705" s="585"/>
      <c r="I705" s="585"/>
      <c r="J705" s="585"/>
      <c r="K705" s="585"/>
      <c r="L705" s="585"/>
      <c r="M705" s="585"/>
      <c r="N705" s="585"/>
      <c r="O705" s="585"/>
      <c r="P705" s="585"/>
      <c r="Q705" s="585"/>
      <c r="R705" s="585"/>
      <c r="S705" s="585"/>
      <c r="T705" s="585"/>
      <c r="U705" s="585"/>
      <c r="V705" s="585"/>
      <c r="W705" s="585"/>
      <c r="X705" s="585"/>
      <c r="Y705" s="585"/>
      <c r="Z705" s="585"/>
    </row>
    <row r="706" ht="12.75" customHeight="1">
      <c r="A706" s="585"/>
      <c r="B706" s="585"/>
      <c r="C706" s="585"/>
      <c r="D706" s="585"/>
      <c r="E706" s="585"/>
      <c r="F706" s="585"/>
      <c r="G706" s="585"/>
      <c r="H706" s="585"/>
      <c r="I706" s="585"/>
      <c r="J706" s="585"/>
      <c r="K706" s="585"/>
      <c r="L706" s="585"/>
      <c r="M706" s="585"/>
      <c r="N706" s="585"/>
      <c r="O706" s="585"/>
      <c r="P706" s="585"/>
      <c r="Q706" s="585"/>
      <c r="R706" s="585"/>
      <c r="S706" s="585"/>
      <c r="T706" s="585"/>
      <c r="U706" s="585"/>
      <c r="V706" s="585"/>
      <c r="W706" s="585"/>
      <c r="X706" s="585"/>
      <c r="Y706" s="585"/>
      <c r="Z706" s="585"/>
    </row>
    <row r="707" ht="12.75" customHeight="1">
      <c r="A707" s="585"/>
      <c r="B707" s="585"/>
      <c r="C707" s="585"/>
      <c r="D707" s="585"/>
      <c r="E707" s="585"/>
      <c r="F707" s="585"/>
      <c r="G707" s="585"/>
      <c r="H707" s="585"/>
      <c r="I707" s="585"/>
      <c r="J707" s="585"/>
      <c r="K707" s="585"/>
      <c r="L707" s="585"/>
      <c r="M707" s="585"/>
      <c r="N707" s="585"/>
      <c r="O707" s="585"/>
      <c r="P707" s="585"/>
      <c r="Q707" s="585"/>
      <c r="R707" s="585"/>
      <c r="S707" s="585"/>
      <c r="T707" s="585"/>
      <c r="U707" s="585"/>
      <c r="V707" s="585"/>
      <c r="W707" s="585"/>
      <c r="X707" s="585"/>
      <c r="Y707" s="585"/>
      <c r="Z707" s="585"/>
    </row>
    <row r="708" ht="12.75" customHeight="1">
      <c r="A708" s="585"/>
      <c r="B708" s="585"/>
      <c r="C708" s="585"/>
      <c r="D708" s="585"/>
      <c r="E708" s="585"/>
      <c r="F708" s="585"/>
      <c r="G708" s="585"/>
      <c r="H708" s="585"/>
      <c r="I708" s="585"/>
      <c r="J708" s="585"/>
      <c r="K708" s="585"/>
      <c r="L708" s="585"/>
      <c r="M708" s="585"/>
      <c r="N708" s="585"/>
      <c r="O708" s="585"/>
      <c r="P708" s="585"/>
      <c r="Q708" s="585"/>
      <c r="R708" s="585"/>
      <c r="S708" s="585"/>
      <c r="T708" s="585"/>
      <c r="U708" s="585"/>
      <c r="V708" s="585"/>
      <c r="W708" s="585"/>
      <c r="X708" s="585"/>
      <c r="Y708" s="585"/>
      <c r="Z708" s="585"/>
    </row>
    <row r="709" ht="12.75" customHeight="1">
      <c r="A709" s="585"/>
      <c r="B709" s="585"/>
      <c r="C709" s="585"/>
      <c r="D709" s="585"/>
      <c r="E709" s="585"/>
      <c r="F709" s="585"/>
      <c r="G709" s="585"/>
      <c r="H709" s="585"/>
      <c r="I709" s="585"/>
      <c r="J709" s="585"/>
      <c r="K709" s="585"/>
      <c r="L709" s="585"/>
      <c r="M709" s="585"/>
      <c r="N709" s="585"/>
      <c r="O709" s="585"/>
      <c r="P709" s="585"/>
      <c r="Q709" s="585"/>
      <c r="R709" s="585"/>
      <c r="S709" s="585"/>
      <c r="T709" s="585"/>
      <c r="U709" s="585"/>
      <c r="V709" s="585"/>
      <c r="W709" s="585"/>
      <c r="X709" s="585"/>
      <c r="Y709" s="585"/>
      <c r="Z709" s="585"/>
    </row>
    <row r="710" ht="12.75" customHeight="1">
      <c r="A710" s="585"/>
      <c r="B710" s="585"/>
      <c r="C710" s="585"/>
      <c r="D710" s="585"/>
      <c r="E710" s="585"/>
      <c r="F710" s="585"/>
      <c r="G710" s="585"/>
      <c r="H710" s="585"/>
      <c r="I710" s="585"/>
      <c r="J710" s="585"/>
      <c r="K710" s="585"/>
      <c r="L710" s="585"/>
      <c r="M710" s="585"/>
      <c r="N710" s="585"/>
      <c r="O710" s="585"/>
      <c r="P710" s="585"/>
      <c r="Q710" s="585"/>
      <c r="R710" s="585"/>
      <c r="S710" s="585"/>
      <c r="T710" s="585"/>
      <c r="U710" s="585"/>
      <c r="V710" s="585"/>
      <c r="W710" s="585"/>
      <c r="X710" s="585"/>
      <c r="Y710" s="585"/>
      <c r="Z710" s="585"/>
    </row>
    <row r="711" ht="12.75" customHeight="1">
      <c r="A711" s="585"/>
      <c r="B711" s="585"/>
      <c r="C711" s="585"/>
      <c r="D711" s="585"/>
      <c r="E711" s="585"/>
      <c r="F711" s="585"/>
      <c r="G711" s="585"/>
      <c r="H711" s="585"/>
      <c r="I711" s="585"/>
      <c r="J711" s="585"/>
      <c r="K711" s="585"/>
      <c r="L711" s="585"/>
      <c r="M711" s="585"/>
      <c r="N711" s="585"/>
      <c r="O711" s="585"/>
      <c r="P711" s="585"/>
      <c r="Q711" s="585"/>
      <c r="R711" s="585"/>
      <c r="S711" s="585"/>
      <c r="T711" s="585"/>
      <c r="U711" s="585"/>
      <c r="V711" s="585"/>
      <c r="W711" s="585"/>
      <c r="X711" s="585"/>
      <c r="Y711" s="585"/>
      <c r="Z711" s="585"/>
    </row>
    <row r="712" ht="12.75" customHeight="1">
      <c r="A712" s="585"/>
      <c r="B712" s="585"/>
      <c r="C712" s="585"/>
      <c r="D712" s="585"/>
      <c r="E712" s="585"/>
      <c r="F712" s="585"/>
      <c r="G712" s="585"/>
      <c r="H712" s="585"/>
      <c r="I712" s="585"/>
      <c r="J712" s="585"/>
      <c r="K712" s="585"/>
      <c r="L712" s="585"/>
      <c r="M712" s="585"/>
      <c r="N712" s="585"/>
      <c r="O712" s="585"/>
      <c r="P712" s="585"/>
      <c r="Q712" s="585"/>
      <c r="R712" s="585"/>
      <c r="S712" s="585"/>
      <c r="T712" s="585"/>
      <c r="U712" s="585"/>
      <c r="V712" s="585"/>
      <c r="W712" s="585"/>
      <c r="X712" s="585"/>
      <c r="Y712" s="585"/>
      <c r="Z712" s="585"/>
    </row>
    <row r="713" ht="12.75" customHeight="1">
      <c r="A713" s="585"/>
      <c r="B713" s="585"/>
      <c r="C713" s="585"/>
      <c r="D713" s="585"/>
      <c r="E713" s="585"/>
      <c r="F713" s="585"/>
      <c r="G713" s="585"/>
      <c r="H713" s="585"/>
      <c r="I713" s="585"/>
      <c r="J713" s="585"/>
      <c r="K713" s="585"/>
      <c r="L713" s="585"/>
      <c r="M713" s="585"/>
      <c r="N713" s="585"/>
      <c r="O713" s="585"/>
      <c r="P713" s="585"/>
      <c r="Q713" s="585"/>
      <c r="R713" s="585"/>
      <c r="S713" s="585"/>
      <c r="T713" s="585"/>
      <c r="U713" s="585"/>
      <c r="V713" s="585"/>
      <c r="W713" s="585"/>
      <c r="X713" s="585"/>
      <c r="Y713" s="585"/>
      <c r="Z713" s="585"/>
    </row>
    <row r="714" ht="12.75" customHeight="1">
      <c r="A714" s="585"/>
      <c r="B714" s="585"/>
      <c r="C714" s="585"/>
      <c r="D714" s="585"/>
      <c r="E714" s="585"/>
      <c r="F714" s="585"/>
      <c r="G714" s="585"/>
      <c r="H714" s="585"/>
      <c r="I714" s="585"/>
      <c r="J714" s="585"/>
      <c r="K714" s="585"/>
      <c r="L714" s="585"/>
      <c r="M714" s="585"/>
      <c r="N714" s="585"/>
      <c r="O714" s="585"/>
      <c r="P714" s="585"/>
      <c r="Q714" s="585"/>
      <c r="R714" s="585"/>
      <c r="S714" s="585"/>
      <c r="T714" s="585"/>
      <c r="U714" s="585"/>
      <c r="V714" s="585"/>
      <c r="W714" s="585"/>
      <c r="X714" s="585"/>
      <c r="Y714" s="585"/>
      <c r="Z714" s="585"/>
    </row>
    <row r="715" ht="12.75" customHeight="1">
      <c r="A715" s="585"/>
      <c r="B715" s="585"/>
      <c r="C715" s="585"/>
      <c r="D715" s="585"/>
      <c r="E715" s="585"/>
      <c r="F715" s="585"/>
      <c r="G715" s="585"/>
      <c r="H715" s="585"/>
      <c r="I715" s="585"/>
      <c r="J715" s="585"/>
      <c r="K715" s="585"/>
      <c r="L715" s="585"/>
      <c r="M715" s="585"/>
      <c r="N715" s="585"/>
      <c r="O715" s="585"/>
      <c r="P715" s="585"/>
      <c r="Q715" s="585"/>
      <c r="R715" s="585"/>
      <c r="S715" s="585"/>
      <c r="T715" s="585"/>
      <c r="U715" s="585"/>
      <c r="V715" s="585"/>
      <c r="W715" s="585"/>
      <c r="X715" s="585"/>
      <c r="Y715" s="585"/>
      <c r="Z715" s="585"/>
    </row>
    <row r="716" ht="12.75" customHeight="1">
      <c r="A716" s="585"/>
      <c r="B716" s="585"/>
      <c r="C716" s="585"/>
      <c r="D716" s="585"/>
      <c r="E716" s="585"/>
      <c r="F716" s="585"/>
      <c r="G716" s="585"/>
      <c r="H716" s="585"/>
      <c r="I716" s="585"/>
      <c r="J716" s="585"/>
      <c r="K716" s="585"/>
      <c r="L716" s="585"/>
      <c r="M716" s="585"/>
      <c r="N716" s="585"/>
      <c r="O716" s="585"/>
      <c r="P716" s="585"/>
      <c r="Q716" s="585"/>
      <c r="R716" s="585"/>
      <c r="S716" s="585"/>
      <c r="T716" s="585"/>
      <c r="U716" s="585"/>
      <c r="V716" s="585"/>
      <c r="W716" s="585"/>
      <c r="X716" s="585"/>
      <c r="Y716" s="585"/>
      <c r="Z716" s="585"/>
    </row>
    <row r="717" ht="12.75" customHeight="1">
      <c r="A717" s="585"/>
      <c r="B717" s="585"/>
      <c r="C717" s="585"/>
      <c r="D717" s="585"/>
      <c r="E717" s="585"/>
      <c r="F717" s="585"/>
      <c r="G717" s="585"/>
      <c r="H717" s="585"/>
      <c r="I717" s="585"/>
      <c r="J717" s="585"/>
      <c r="K717" s="585"/>
      <c r="L717" s="585"/>
      <c r="M717" s="585"/>
      <c r="N717" s="585"/>
      <c r="O717" s="585"/>
      <c r="P717" s="585"/>
      <c r="Q717" s="585"/>
      <c r="R717" s="585"/>
      <c r="S717" s="585"/>
      <c r="T717" s="585"/>
      <c r="U717" s="585"/>
      <c r="V717" s="585"/>
      <c r="W717" s="585"/>
      <c r="X717" s="585"/>
      <c r="Y717" s="585"/>
      <c r="Z717" s="585"/>
    </row>
    <row r="718" ht="12.75" customHeight="1">
      <c r="A718" s="585"/>
      <c r="B718" s="585"/>
      <c r="C718" s="585"/>
      <c r="D718" s="585"/>
      <c r="E718" s="585"/>
      <c r="F718" s="585"/>
      <c r="G718" s="585"/>
      <c r="H718" s="585"/>
      <c r="I718" s="585"/>
      <c r="J718" s="585"/>
      <c r="K718" s="585"/>
      <c r="L718" s="585"/>
      <c r="M718" s="585"/>
      <c r="N718" s="585"/>
      <c r="O718" s="585"/>
      <c r="P718" s="585"/>
      <c r="Q718" s="585"/>
      <c r="R718" s="585"/>
      <c r="S718" s="585"/>
      <c r="T718" s="585"/>
      <c r="U718" s="585"/>
      <c r="V718" s="585"/>
      <c r="W718" s="585"/>
      <c r="X718" s="585"/>
      <c r="Y718" s="585"/>
      <c r="Z718" s="585"/>
    </row>
    <row r="719" ht="12.75" customHeight="1">
      <c r="A719" s="585"/>
      <c r="B719" s="585"/>
      <c r="C719" s="585"/>
      <c r="D719" s="585"/>
      <c r="E719" s="585"/>
      <c r="F719" s="585"/>
      <c r="G719" s="585"/>
      <c r="H719" s="585"/>
      <c r="I719" s="585"/>
      <c r="J719" s="585"/>
      <c r="K719" s="585"/>
      <c r="L719" s="585"/>
      <c r="M719" s="585"/>
      <c r="N719" s="585"/>
      <c r="O719" s="585"/>
      <c r="P719" s="585"/>
      <c r="Q719" s="585"/>
      <c r="R719" s="585"/>
      <c r="S719" s="585"/>
      <c r="T719" s="585"/>
      <c r="U719" s="585"/>
      <c r="V719" s="585"/>
      <c r="W719" s="585"/>
      <c r="X719" s="585"/>
      <c r="Y719" s="585"/>
      <c r="Z719" s="585"/>
    </row>
    <row r="720" ht="12.75" customHeight="1">
      <c r="A720" s="585"/>
      <c r="B720" s="585"/>
      <c r="C720" s="585"/>
      <c r="D720" s="585"/>
      <c r="E720" s="585"/>
      <c r="F720" s="585"/>
      <c r="G720" s="585"/>
      <c r="H720" s="585"/>
      <c r="I720" s="585"/>
      <c r="J720" s="585"/>
      <c r="K720" s="585"/>
      <c r="L720" s="585"/>
      <c r="M720" s="585"/>
      <c r="N720" s="585"/>
      <c r="O720" s="585"/>
      <c r="P720" s="585"/>
      <c r="Q720" s="585"/>
      <c r="R720" s="585"/>
      <c r="S720" s="585"/>
      <c r="T720" s="585"/>
      <c r="U720" s="585"/>
      <c r="V720" s="585"/>
      <c r="W720" s="585"/>
      <c r="X720" s="585"/>
      <c r="Y720" s="585"/>
      <c r="Z720" s="585"/>
    </row>
    <row r="721" ht="12.75" customHeight="1">
      <c r="A721" s="585"/>
      <c r="B721" s="585"/>
      <c r="C721" s="585"/>
      <c r="D721" s="585"/>
      <c r="E721" s="585"/>
      <c r="F721" s="585"/>
      <c r="G721" s="585"/>
      <c r="H721" s="585"/>
      <c r="I721" s="585"/>
      <c r="J721" s="585"/>
      <c r="K721" s="585"/>
      <c r="L721" s="585"/>
      <c r="M721" s="585"/>
      <c r="N721" s="585"/>
      <c r="O721" s="585"/>
      <c r="P721" s="585"/>
      <c r="Q721" s="585"/>
      <c r="R721" s="585"/>
      <c r="S721" s="585"/>
      <c r="T721" s="585"/>
      <c r="U721" s="585"/>
      <c r="V721" s="585"/>
      <c r="W721" s="585"/>
      <c r="X721" s="585"/>
      <c r="Y721" s="585"/>
      <c r="Z721" s="585"/>
    </row>
    <row r="722" ht="12.75" customHeight="1">
      <c r="A722" s="585"/>
      <c r="B722" s="585"/>
      <c r="C722" s="585"/>
      <c r="D722" s="585"/>
      <c r="E722" s="585"/>
      <c r="F722" s="585"/>
      <c r="G722" s="585"/>
      <c r="H722" s="585"/>
      <c r="I722" s="585"/>
      <c r="J722" s="585"/>
      <c r="K722" s="585"/>
      <c r="L722" s="585"/>
      <c r="M722" s="585"/>
      <c r="N722" s="585"/>
      <c r="O722" s="585"/>
      <c r="P722" s="585"/>
      <c r="Q722" s="585"/>
      <c r="R722" s="585"/>
      <c r="S722" s="585"/>
      <c r="T722" s="585"/>
      <c r="U722" s="585"/>
      <c r="V722" s="585"/>
      <c r="W722" s="585"/>
      <c r="X722" s="585"/>
      <c r="Y722" s="585"/>
      <c r="Z722" s="585"/>
    </row>
    <row r="723" ht="12.75" customHeight="1">
      <c r="A723" s="585"/>
      <c r="B723" s="585"/>
      <c r="C723" s="585"/>
      <c r="D723" s="585"/>
      <c r="E723" s="585"/>
      <c r="F723" s="585"/>
      <c r="G723" s="585"/>
      <c r="H723" s="585"/>
      <c r="I723" s="585"/>
      <c r="J723" s="585"/>
      <c r="K723" s="585"/>
      <c r="L723" s="585"/>
      <c r="M723" s="585"/>
      <c r="N723" s="585"/>
      <c r="O723" s="585"/>
      <c r="P723" s="585"/>
      <c r="Q723" s="585"/>
      <c r="R723" s="585"/>
      <c r="S723" s="585"/>
      <c r="T723" s="585"/>
      <c r="U723" s="585"/>
      <c r="V723" s="585"/>
      <c r="W723" s="585"/>
      <c r="X723" s="585"/>
      <c r="Y723" s="585"/>
      <c r="Z723" s="585"/>
    </row>
    <row r="724" ht="12.75" customHeight="1">
      <c r="A724" s="585"/>
      <c r="B724" s="585"/>
      <c r="C724" s="585"/>
      <c r="D724" s="585"/>
      <c r="E724" s="585"/>
      <c r="F724" s="585"/>
      <c r="G724" s="585"/>
      <c r="H724" s="585"/>
      <c r="I724" s="585"/>
      <c r="J724" s="585"/>
      <c r="K724" s="585"/>
      <c r="L724" s="585"/>
      <c r="M724" s="585"/>
      <c r="N724" s="585"/>
      <c r="O724" s="585"/>
      <c r="P724" s="585"/>
      <c r="Q724" s="585"/>
      <c r="R724" s="585"/>
      <c r="S724" s="585"/>
      <c r="T724" s="585"/>
      <c r="U724" s="585"/>
      <c r="V724" s="585"/>
      <c r="W724" s="585"/>
      <c r="X724" s="585"/>
      <c r="Y724" s="585"/>
      <c r="Z724" s="585"/>
    </row>
    <row r="725" ht="12.75" customHeight="1">
      <c r="A725" s="585"/>
      <c r="B725" s="585"/>
      <c r="C725" s="585"/>
      <c r="D725" s="585"/>
      <c r="E725" s="585"/>
      <c r="F725" s="585"/>
      <c r="G725" s="585"/>
      <c r="H725" s="585"/>
      <c r="I725" s="585"/>
      <c r="J725" s="585"/>
      <c r="K725" s="585"/>
      <c r="L725" s="585"/>
      <c r="M725" s="585"/>
      <c r="N725" s="585"/>
      <c r="O725" s="585"/>
      <c r="P725" s="585"/>
      <c r="Q725" s="585"/>
      <c r="R725" s="585"/>
      <c r="S725" s="585"/>
      <c r="T725" s="585"/>
      <c r="U725" s="585"/>
      <c r="V725" s="585"/>
      <c r="W725" s="585"/>
      <c r="X725" s="585"/>
      <c r="Y725" s="585"/>
      <c r="Z725" s="585"/>
    </row>
    <row r="726" ht="12.75" customHeight="1">
      <c r="A726" s="585"/>
      <c r="B726" s="585"/>
      <c r="C726" s="585"/>
      <c r="D726" s="585"/>
      <c r="E726" s="585"/>
      <c r="F726" s="585"/>
      <c r="G726" s="585"/>
      <c r="H726" s="585"/>
      <c r="I726" s="585"/>
      <c r="J726" s="585"/>
      <c r="K726" s="585"/>
      <c r="L726" s="585"/>
      <c r="M726" s="585"/>
      <c r="N726" s="585"/>
      <c r="O726" s="585"/>
      <c r="P726" s="585"/>
      <c r="Q726" s="585"/>
      <c r="R726" s="585"/>
      <c r="S726" s="585"/>
      <c r="T726" s="585"/>
      <c r="U726" s="585"/>
      <c r="V726" s="585"/>
      <c r="W726" s="585"/>
      <c r="X726" s="585"/>
      <c r="Y726" s="585"/>
      <c r="Z726" s="585"/>
    </row>
    <row r="727" ht="12.75" customHeight="1">
      <c r="A727" s="585"/>
      <c r="B727" s="585"/>
      <c r="C727" s="585"/>
      <c r="D727" s="585"/>
      <c r="E727" s="585"/>
      <c r="F727" s="585"/>
      <c r="G727" s="585"/>
      <c r="H727" s="585"/>
      <c r="I727" s="585"/>
      <c r="J727" s="585"/>
      <c r="K727" s="585"/>
      <c r="L727" s="585"/>
      <c r="M727" s="585"/>
      <c r="N727" s="585"/>
      <c r="O727" s="585"/>
      <c r="P727" s="585"/>
      <c r="Q727" s="585"/>
      <c r="R727" s="585"/>
      <c r="S727" s="585"/>
      <c r="T727" s="585"/>
      <c r="U727" s="585"/>
      <c r="V727" s="585"/>
      <c r="W727" s="585"/>
      <c r="X727" s="585"/>
      <c r="Y727" s="585"/>
      <c r="Z727" s="585"/>
    </row>
    <row r="728" ht="12.75" customHeight="1">
      <c r="A728" s="585"/>
      <c r="B728" s="585"/>
      <c r="C728" s="585"/>
      <c r="D728" s="585"/>
      <c r="E728" s="585"/>
      <c r="F728" s="585"/>
      <c r="G728" s="585"/>
      <c r="H728" s="585"/>
      <c r="I728" s="585"/>
      <c r="J728" s="585"/>
      <c r="K728" s="585"/>
      <c r="L728" s="585"/>
      <c r="M728" s="585"/>
      <c r="N728" s="585"/>
      <c r="O728" s="585"/>
      <c r="P728" s="585"/>
      <c r="Q728" s="585"/>
      <c r="R728" s="585"/>
      <c r="S728" s="585"/>
      <c r="T728" s="585"/>
      <c r="U728" s="585"/>
      <c r="V728" s="585"/>
      <c r="W728" s="585"/>
      <c r="X728" s="585"/>
      <c r="Y728" s="585"/>
      <c r="Z728" s="585"/>
    </row>
    <row r="729" ht="12.75" customHeight="1">
      <c r="A729" s="585"/>
      <c r="B729" s="585"/>
      <c r="C729" s="585"/>
      <c r="D729" s="585"/>
      <c r="E729" s="585"/>
      <c r="F729" s="585"/>
      <c r="G729" s="585"/>
      <c r="H729" s="585"/>
      <c r="I729" s="585"/>
      <c r="J729" s="585"/>
      <c r="K729" s="585"/>
      <c r="L729" s="585"/>
      <c r="M729" s="585"/>
      <c r="N729" s="585"/>
      <c r="O729" s="585"/>
      <c r="P729" s="585"/>
      <c r="Q729" s="585"/>
      <c r="R729" s="585"/>
      <c r="S729" s="585"/>
      <c r="T729" s="585"/>
      <c r="U729" s="585"/>
      <c r="V729" s="585"/>
      <c r="W729" s="585"/>
      <c r="X729" s="585"/>
      <c r="Y729" s="585"/>
      <c r="Z729" s="585"/>
    </row>
    <row r="730" ht="12.75" customHeight="1">
      <c r="A730" s="585"/>
      <c r="B730" s="585"/>
      <c r="C730" s="585"/>
      <c r="D730" s="585"/>
      <c r="E730" s="585"/>
      <c r="F730" s="585"/>
      <c r="G730" s="585"/>
      <c r="H730" s="585"/>
      <c r="I730" s="585"/>
      <c r="J730" s="585"/>
      <c r="K730" s="585"/>
      <c r="L730" s="585"/>
      <c r="M730" s="585"/>
      <c r="N730" s="585"/>
      <c r="O730" s="585"/>
      <c r="P730" s="585"/>
      <c r="Q730" s="585"/>
      <c r="R730" s="585"/>
      <c r="S730" s="585"/>
      <c r="T730" s="585"/>
      <c r="U730" s="585"/>
      <c r="V730" s="585"/>
      <c r="W730" s="585"/>
      <c r="X730" s="585"/>
      <c r="Y730" s="585"/>
      <c r="Z730" s="585"/>
    </row>
    <row r="731" ht="12.75" customHeight="1">
      <c r="A731" s="585"/>
      <c r="B731" s="585"/>
      <c r="C731" s="585"/>
      <c r="D731" s="585"/>
      <c r="E731" s="585"/>
      <c r="F731" s="585"/>
      <c r="G731" s="585"/>
      <c r="H731" s="585"/>
      <c r="I731" s="585"/>
      <c r="J731" s="585"/>
      <c r="K731" s="585"/>
      <c r="L731" s="585"/>
      <c r="M731" s="585"/>
      <c r="N731" s="585"/>
      <c r="O731" s="585"/>
      <c r="P731" s="585"/>
      <c r="Q731" s="585"/>
      <c r="R731" s="585"/>
      <c r="S731" s="585"/>
      <c r="T731" s="585"/>
      <c r="U731" s="585"/>
      <c r="V731" s="585"/>
      <c r="W731" s="585"/>
      <c r="X731" s="585"/>
      <c r="Y731" s="585"/>
      <c r="Z731" s="585"/>
    </row>
    <row r="732" ht="12.75" customHeight="1">
      <c r="A732" s="585"/>
      <c r="B732" s="585"/>
      <c r="C732" s="585"/>
      <c r="D732" s="585"/>
      <c r="E732" s="585"/>
      <c r="F732" s="585"/>
      <c r="G732" s="585"/>
      <c r="H732" s="585"/>
      <c r="I732" s="585"/>
      <c r="J732" s="585"/>
      <c r="K732" s="585"/>
      <c r="L732" s="585"/>
      <c r="M732" s="585"/>
      <c r="N732" s="585"/>
      <c r="O732" s="585"/>
      <c r="P732" s="585"/>
      <c r="Q732" s="585"/>
      <c r="R732" s="585"/>
      <c r="S732" s="585"/>
      <c r="T732" s="585"/>
      <c r="U732" s="585"/>
      <c r="V732" s="585"/>
      <c r="W732" s="585"/>
      <c r="X732" s="585"/>
      <c r="Y732" s="585"/>
      <c r="Z732" s="585"/>
    </row>
    <row r="733" ht="12.75" customHeight="1">
      <c r="A733" s="585"/>
      <c r="B733" s="585"/>
      <c r="C733" s="585"/>
      <c r="D733" s="585"/>
      <c r="E733" s="585"/>
      <c r="F733" s="585"/>
      <c r="G733" s="585"/>
      <c r="H733" s="585"/>
      <c r="I733" s="585"/>
      <c r="J733" s="585"/>
      <c r="K733" s="585"/>
      <c r="L733" s="585"/>
      <c r="M733" s="585"/>
      <c r="N733" s="585"/>
      <c r="O733" s="585"/>
      <c r="P733" s="585"/>
      <c r="Q733" s="585"/>
      <c r="R733" s="585"/>
      <c r="S733" s="585"/>
      <c r="T733" s="585"/>
      <c r="U733" s="585"/>
      <c r="V733" s="585"/>
      <c r="W733" s="585"/>
      <c r="X733" s="585"/>
      <c r="Y733" s="585"/>
      <c r="Z733" s="585"/>
    </row>
    <row r="734" ht="12.75" customHeight="1">
      <c r="A734" s="585"/>
      <c r="B734" s="585"/>
      <c r="C734" s="585"/>
      <c r="D734" s="585"/>
      <c r="E734" s="585"/>
      <c r="F734" s="585"/>
      <c r="G734" s="585"/>
      <c r="H734" s="585"/>
      <c r="I734" s="585"/>
      <c r="J734" s="585"/>
      <c r="K734" s="585"/>
      <c r="L734" s="585"/>
      <c r="M734" s="585"/>
      <c r="N734" s="585"/>
      <c r="O734" s="585"/>
      <c r="P734" s="585"/>
      <c r="Q734" s="585"/>
      <c r="R734" s="585"/>
      <c r="S734" s="585"/>
      <c r="T734" s="585"/>
      <c r="U734" s="585"/>
      <c r="V734" s="585"/>
      <c r="W734" s="585"/>
      <c r="X734" s="585"/>
      <c r="Y734" s="585"/>
      <c r="Z734" s="585"/>
    </row>
    <row r="735" ht="12.75" customHeight="1">
      <c r="A735" s="585"/>
      <c r="B735" s="585"/>
      <c r="C735" s="585"/>
      <c r="D735" s="585"/>
      <c r="E735" s="585"/>
      <c r="F735" s="585"/>
      <c r="G735" s="585"/>
      <c r="H735" s="585"/>
      <c r="I735" s="585"/>
      <c r="J735" s="585"/>
      <c r="K735" s="585"/>
      <c r="L735" s="585"/>
      <c r="M735" s="585"/>
      <c r="N735" s="585"/>
      <c r="O735" s="585"/>
      <c r="P735" s="585"/>
      <c r="Q735" s="585"/>
      <c r="R735" s="585"/>
      <c r="S735" s="585"/>
      <c r="T735" s="585"/>
      <c r="U735" s="585"/>
      <c r="V735" s="585"/>
      <c r="W735" s="585"/>
      <c r="X735" s="585"/>
      <c r="Y735" s="585"/>
      <c r="Z735" s="585"/>
    </row>
    <row r="736" ht="12.75" customHeight="1">
      <c r="A736" s="585"/>
      <c r="B736" s="585"/>
      <c r="C736" s="585"/>
      <c r="D736" s="585"/>
      <c r="E736" s="585"/>
      <c r="F736" s="585"/>
      <c r="G736" s="585"/>
      <c r="H736" s="585"/>
      <c r="I736" s="585"/>
      <c r="J736" s="585"/>
      <c r="K736" s="585"/>
      <c r="L736" s="585"/>
      <c r="M736" s="585"/>
      <c r="N736" s="585"/>
      <c r="O736" s="585"/>
      <c r="P736" s="585"/>
      <c r="Q736" s="585"/>
      <c r="R736" s="585"/>
      <c r="S736" s="585"/>
      <c r="T736" s="585"/>
      <c r="U736" s="585"/>
      <c r="V736" s="585"/>
      <c r="W736" s="585"/>
      <c r="X736" s="585"/>
      <c r="Y736" s="585"/>
      <c r="Z736" s="585"/>
    </row>
    <row r="737" ht="12.75" customHeight="1">
      <c r="A737" s="585"/>
      <c r="B737" s="585"/>
      <c r="C737" s="585"/>
      <c r="D737" s="585"/>
      <c r="E737" s="585"/>
      <c r="F737" s="585"/>
      <c r="G737" s="585"/>
      <c r="H737" s="585"/>
      <c r="I737" s="585"/>
      <c r="J737" s="585"/>
      <c r="K737" s="585"/>
      <c r="L737" s="585"/>
      <c r="M737" s="585"/>
      <c r="N737" s="585"/>
      <c r="O737" s="585"/>
      <c r="P737" s="585"/>
      <c r="Q737" s="585"/>
      <c r="R737" s="585"/>
      <c r="S737" s="585"/>
      <c r="T737" s="585"/>
      <c r="U737" s="585"/>
      <c r="V737" s="585"/>
      <c r="W737" s="585"/>
      <c r="X737" s="585"/>
      <c r="Y737" s="585"/>
      <c r="Z737" s="585"/>
    </row>
    <row r="738" ht="12.75" customHeight="1">
      <c r="A738" s="585"/>
      <c r="B738" s="585"/>
      <c r="C738" s="585"/>
      <c r="D738" s="585"/>
      <c r="E738" s="585"/>
      <c r="F738" s="585"/>
      <c r="G738" s="585"/>
      <c r="H738" s="585"/>
      <c r="I738" s="585"/>
      <c r="J738" s="585"/>
      <c r="K738" s="585"/>
      <c r="L738" s="585"/>
      <c r="M738" s="585"/>
      <c r="N738" s="585"/>
      <c r="O738" s="585"/>
      <c r="P738" s="585"/>
      <c r="Q738" s="585"/>
      <c r="R738" s="585"/>
      <c r="S738" s="585"/>
      <c r="T738" s="585"/>
      <c r="U738" s="585"/>
      <c r="V738" s="585"/>
      <c r="W738" s="585"/>
      <c r="X738" s="585"/>
      <c r="Y738" s="585"/>
      <c r="Z738" s="585"/>
    </row>
    <row r="739" ht="12.75" customHeight="1">
      <c r="A739" s="585"/>
      <c r="B739" s="585"/>
      <c r="C739" s="585"/>
      <c r="D739" s="585"/>
      <c r="E739" s="585"/>
      <c r="F739" s="585"/>
      <c r="G739" s="585"/>
      <c r="H739" s="585"/>
      <c r="I739" s="585"/>
      <c r="J739" s="585"/>
      <c r="K739" s="585"/>
      <c r="L739" s="585"/>
      <c r="M739" s="585"/>
      <c r="N739" s="585"/>
      <c r="O739" s="585"/>
      <c r="P739" s="585"/>
      <c r="Q739" s="585"/>
      <c r="R739" s="585"/>
      <c r="S739" s="585"/>
      <c r="T739" s="585"/>
      <c r="U739" s="585"/>
      <c r="V739" s="585"/>
      <c r="W739" s="585"/>
      <c r="X739" s="585"/>
      <c r="Y739" s="585"/>
      <c r="Z739" s="585"/>
    </row>
    <row r="740" ht="12.75" customHeight="1">
      <c r="A740" s="585"/>
      <c r="B740" s="585"/>
      <c r="C740" s="585"/>
      <c r="D740" s="585"/>
      <c r="E740" s="585"/>
      <c r="F740" s="585"/>
      <c r="G740" s="585"/>
      <c r="H740" s="585"/>
      <c r="I740" s="585"/>
      <c r="J740" s="585"/>
      <c r="K740" s="585"/>
      <c r="L740" s="585"/>
      <c r="M740" s="585"/>
      <c r="N740" s="585"/>
      <c r="O740" s="585"/>
      <c r="P740" s="585"/>
      <c r="Q740" s="585"/>
      <c r="R740" s="585"/>
      <c r="S740" s="585"/>
      <c r="T740" s="585"/>
      <c r="U740" s="585"/>
      <c r="V740" s="585"/>
      <c r="W740" s="585"/>
      <c r="X740" s="585"/>
      <c r="Y740" s="585"/>
      <c r="Z740" s="585"/>
    </row>
    <row r="741" ht="12.75" customHeight="1">
      <c r="A741" s="585"/>
      <c r="B741" s="585"/>
      <c r="C741" s="585"/>
      <c r="D741" s="585"/>
      <c r="E741" s="585"/>
      <c r="F741" s="585"/>
      <c r="G741" s="585"/>
      <c r="H741" s="585"/>
      <c r="I741" s="585"/>
      <c r="J741" s="585"/>
      <c r="K741" s="585"/>
      <c r="L741" s="585"/>
      <c r="M741" s="585"/>
      <c r="N741" s="585"/>
      <c r="O741" s="585"/>
      <c r="P741" s="585"/>
      <c r="Q741" s="585"/>
      <c r="R741" s="585"/>
      <c r="S741" s="585"/>
      <c r="T741" s="585"/>
      <c r="U741" s="585"/>
      <c r="V741" s="585"/>
      <c r="W741" s="585"/>
      <c r="X741" s="585"/>
      <c r="Y741" s="585"/>
      <c r="Z741" s="585"/>
    </row>
    <row r="742" ht="12.75" customHeight="1">
      <c r="A742" s="585"/>
      <c r="B742" s="585"/>
      <c r="C742" s="585"/>
      <c r="D742" s="585"/>
      <c r="E742" s="585"/>
      <c r="F742" s="585"/>
      <c r="G742" s="585"/>
      <c r="H742" s="585"/>
      <c r="I742" s="585"/>
      <c r="J742" s="585"/>
      <c r="K742" s="585"/>
      <c r="L742" s="585"/>
      <c r="M742" s="585"/>
      <c r="N742" s="585"/>
      <c r="O742" s="585"/>
      <c r="P742" s="585"/>
      <c r="Q742" s="585"/>
      <c r="R742" s="585"/>
      <c r="S742" s="585"/>
      <c r="T742" s="585"/>
      <c r="U742" s="585"/>
      <c r="V742" s="585"/>
      <c r="W742" s="585"/>
      <c r="X742" s="585"/>
      <c r="Y742" s="585"/>
      <c r="Z742" s="585"/>
    </row>
    <row r="743" ht="12.75" customHeight="1">
      <c r="A743" s="585"/>
      <c r="B743" s="585"/>
      <c r="C743" s="585"/>
      <c r="D743" s="585"/>
      <c r="E743" s="585"/>
      <c r="F743" s="585"/>
      <c r="G743" s="585"/>
      <c r="H743" s="585"/>
      <c r="I743" s="585"/>
      <c r="J743" s="585"/>
      <c r="K743" s="585"/>
      <c r="L743" s="585"/>
      <c r="M743" s="585"/>
      <c r="N743" s="585"/>
      <c r="O743" s="585"/>
      <c r="P743" s="585"/>
      <c r="Q743" s="585"/>
      <c r="R743" s="585"/>
      <c r="S743" s="585"/>
      <c r="T743" s="585"/>
      <c r="U743" s="585"/>
      <c r="V743" s="585"/>
      <c r="W743" s="585"/>
      <c r="X743" s="585"/>
      <c r="Y743" s="585"/>
      <c r="Z743" s="585"/>
    </row>
    <row r="744" ht="12.75" customHeight="1">
      <c r="A744" s="585"/>
      <c r="B744" s="585"/>
      <c r="C744" s="585"/>
      <c r="D744" s="585"/>
      <c r="E744" s="585"/>
      <c r="F744" s="585"/>
      <c r="G744" s="585"/>
      <c r="H744" s="585"/>
      <c r="I744" s="585"/>
      <c r="J744" s="585"/>
      <c r="K744" s="585"/>
      <c r="L744" s="585"/>
      <c r="M744" s="585"/>
      <c r="N744" s="585"/>
      <c r="O744" s="585"/>
      <c r="P744" s="585"/>
      <c r="Q744" s="585"/>
      <c r="R744" s="585"/>
      <c r="S744" s="585"/>
      <c r="T744" s="585"/>
      <c r="U744" s="585"/>
      <c r="V744" s="585"/>
      <c r="W744" s="585"/>
      <c r="X744" s="585"/>
      <c r="Y744" s="585"/>
      <c r="Z744" s="585"/>
    </row>
    <row r="745" ht="12.75" customHeight="1">
      <c r="A745" s="585"/>
      <c r="B745" s="585"/>
      <c r="C745" s="585"/>
      <c r="D745" s="585"/>
      <c r="E745" s="585"/>
      <c r="F745" s="585"/>
      <c r="G745" s="585"/>
      <c r="H745" s="585"/>
      <c r="I745" s="585"/>
      <c r="J745" s="585"/>
      <c r="K745" s="585"/>
      <c r="L745" s="585"/>
      <c r="M745" s="585"/>
      <c r="N745" s="585"/>
      <c r="O745" s="585"/>
      <c r="P745" s="585"/>
      <c r="Q745" s="585"/>
      <c r="R745" s="585"/>
      <c r="S745" s="585"/>
      <c r="T745" s="585"/>
      <c r="U745" s="585"/>
      <c r="V745" s="585"/>
      <c r="W745" s="585"/>
      <c r="X745" s="585"/>
      <c r="Y745" s="585"/>
      <c r="Z745" s="585"/>
    </row>
    <row r="746" ht="12.75" customHeight="1">
      <c r="A746" s="585"/>
      <c r="B746" s="585"/>
      <c r="C746" s="585"/>
      <c r="D746" s="585"/>
      <c r="E746" s="585"/>
      <c r="F746" s="585"/>
      <c r="G746" s="585"/>
      <c r="H746" s="585"/>
      <c r="I746" s="585"/>
      <c r="J746" s="585"/>
      <c r="K746" s="585"/>
      <c r="L746" s="585"/>
      <c r="M746" s="585"/>
      <c r="N746" s="585"/>
      <c r="O746" s="585"/>
      <c r="P746" s="585"/>
      <c r="Q746" s="585"/>
      <c r="R746" s="585"/>
      <c r="S746" s="585"/>
      <c r="T746" s="585"/>
      <c r="U746" s="585"/>
      <c r="V746" s="585"/>
      <c r="W746" s="585"/>
      <c r="X746" s="585"/>
      <c r="Y746" s="585"/>
      <c r="Z746" s="585"/>
    </row>
    <row r="747" ht="12.75" customHeight="1">
      <c r="A747" s="585"/>
      <c r="B747" s="585"/>
      <c r="C747" s="585"/>
      <c r="D747" s="585"/>
      <c r="E747" s="585"/>
      <c r="F747" s="585"/>
      <c r="G747" s="585"/>
      <c r="H747" s="585"/>
      <c r="I747" s="585"/>
      <c r="J747" s="585"/>
      <c r="K747" s="585"/>
      <c r="L747" s="585"/>
      <c r="M747" s="585"/>
      <c r="N747" s="585"/>
      <c r="O747" s="585"/>
      <c r="P747" s="585"/>
      <c r="Q747" s="585"/>
      <c r="R747" s="585"/>
      <c r="S747" s="585"/>
      <c r="T747" s="585"/>
      <c r="U747" s="585"/>
      <c r="V747" s="585"/>
      <c r="W747" s="585"/>
      <c r="X747" s="585"/>
      <c r="Y747" s="585"/>
      <c r="Z747" s="585"/>
    </row>
    <row r="748" ht="12.75" customHeight="1">
      <c r="A748" s="585"/>
      <c r="B748" s="585"/>
      <c r="C748" s="585"/>
      <c r="D748" s="585"/>
      <c r="E748" s="585"/>
      <c r="F748" s="585"/>
      <c r="G748" s="585"/>
      <c r="H748" s="585"/>
      <c r="I748" s="585"/>
      <c r="J748" s="585"/>
      <c r="K748" s="585"/>
      <c r="L748" s="585"/>
      <c r="M748" s="585"/>
      <c r="N748" s="585"/>
      <c r="O748" s="585"/>
      <c r="P748" s="585"/>
      <c r="Q748" s="585"/>
      <c r="R748" s="585"/>
      <c r="S748" s="585"/>
      <c r="T748" s="585"/>
      <c r="U748" s="585"/>
      <c r="V748" s="585"/>
      <c r="W748" s="585"/>
      <c r="X748" s="585"/>
      <c r="Y748" s="585"/>
      <c r="Z748" s="585"/>
    </row>
    <row r="749" ht="12.75" customHeight="1">
      <c r="A749" s="585"/>
      <c r="B749" s="585"/>
      <c r="C749" s="585"/>
      <c r="D749" s="585"/>
      <c r="E749" s="585"/>
      <c r="F749" s="585"/>
      <c r="G749" s="585"/>
      <c r="H749" s="585"/>
      <c r="I749" s="585"/>
      <c r="J749" s="585"/>
      <c r="K749" s="585"/>
      <c r="L749" s="585"/>
      <c r="M749" s="585"/>
      <c r="N749" s="585"/>
      <c r="O749" s="585"/>
      <c r="P749" s="585"/>
      <c r="Q749" s="585"/>
      <c r="R749" s="585"/>
      <c r="S749" s="585"/>
      <c r="T749" s="585"/>
      <c r="U749" s="585"/>
      <c r="V749" s="585"/>
      <c r="W749" s="585"/>
      <c r="X749" s="585"/>
      <c r="Y749" s="585"/>
      <c r="Z749" s="585"/>
    </row>
    <row r="750" ht="12.75" customHeight="1">
      <c r="A750" s="585"/>
      <c r="B750" s="585"/>
      <c r="C750" s="585"/>
      <c r="D750" s="585"/>
      <c r="E750" s="585"/>
      <c r="F750" s="585"/>
      <c r="G750" s="585"/>
      <c r="H750" s="585"/>
      <c r="I750" s="585"/>
      <c r="J750" s="585"/>
      <c r="K750" s="585"/>
      <c r="L750" s="585"/>
      <c r="M750" s="585"/>
      <c r="N750" s="585"/>
      <c r="O750" s="585"/>
      <c r="P750" s="585"/>
      <c r="Q750" s="585"/>
      <c r="R750" s="585"/>
      <c r="S750" s="585"/>
      <c r="T750" s="585"/>
      <c r="U750" s="585"/>
      <c r="V750" s="585"/>
      <c r="W750" s="585"/>
      <c r="X750" s="585"/>
      <c r="Y750" s="585"/>
      <c r="Z750" s="585"/>
    </row>
    <row r="751" ht="12.75" customHeight="1">
      <c r="A751" s="585"/>
      <c r="B751" s="585"/>
      <c r="C751" s="585"/>
      <c r="D751" s="585"/>
      <c r="E751" s="585"/>
      <c r="F751" s="585"/>
      <c r="G751" s="585"/>
      <c r="H751" s="585"/>
      <c r="I751" s="585"/>
      <c r="J751" s="585"/>
      <c r="K751" s="585"/>
      <c r="L751" s="585"/>
      <c r="M751" s="585"/>
      <c r="N751" s="585"/>
      <c r="O751" s="585"/>
      <c r="P751" s="585"/>
      <c r="Q751" s="585"/>
      <c r="R751" s="585"/>
      <c r="S751" s="585"/>
      <c r="T751" s="585"/>
      <c r="U751" s="585"/>
      <c r="V751" s="585"/>
      <c r="W751" s="585"/>
      <c r="X751" s="585"/>
      <c r="Y751" s="585"/>
      <c r="Z751" s="585"/>
    </row>
    <row r="752" ht="12.75" customHeight="1">
      <c r="A752" s="585"/>
      <c r="B752" s="585"/>
      <c r="C752" s="585"/>
      <c r="D752" s="585"/>
      <c r="E752" s="585"/>
      <c r="F752" s="585"/>
      <c r="G752" s="585"/>
      <c r="H752" s="585"/>
      <c r="I752" s="585"/>
      <c r="J752" s="585"/>
      <c r="K752" s="585"/>
      <c r="L752" s="585"/>
      <c r="M752" s="585"/>
      <c r="N752" s="585"/>
      <c r="O752" s="585"/>
      <c r="P752" s="585"/>
      <c r="Q752" s="585"/>
      <c r="R752" s="585"/>
      <c r="S752" s="585"/>
      <c r="T752" s="585"/>
      <c r="U752" s="585"/>
      <c r="V752" s="585"/>
      <c r="W752" s="585"/>
      <c r="X752" s="585"/>
      <c r="Y752" s="585"/>
      <c r="Z752" s="585"/>
    </row>
    <row r="753" ht="12.75" customHeight="1">
      <c r="A753" s="585"/>
      <c r="B753" s="585"/>
      <c r="C753" s="585"/>
      <c r="D753" s="585"/>
      <c r="E753" s="585"/>
      <c r="F753" s="585"/>
      <c r="G753" s="585"/>
      <c r="H753" s="585"/>
      <c r="I753" s="585"/>
      <c r="J753" s="585"/>
      <c r="K753" s="585"/>
      <c r="L753" s="585"/>
      <c r="M753" s="585"/>
      <c r="N753" s="585"/>
      <c r="O753" s="585"/>
      <c r="P753" s="585"/>
      <c r="Q753" s="585"/>
      <c r="R753" s="585"/>
      <c r="S753" s="585"/>
      <c r="T753" s="585"/>
      <c r="U753" s="585"/>
      <c r="V753" s="585"/>
      <c r="W753" s="585"/>
      <c r="X753" s="585"/>
      <c r="Y753" s="585"/>
      <c r="Z753" s="585"/>
    </row>
    <row r="754" ht="12.75" customHeight="1">
      <c r="A754" s="585"/>
      <c r="B754" s="585"/>
      <c r="C754" s="585"/>
      <c r="D754" s="585"/>
      <c r="E754" s="585"/>
      <c r="F754" s="585"/>
      <c r="G754" s="585"/>
      <c r="H754" s="585"/>
      <c r="I754" s="585"/>
      <c r="J754" s="585"/>
      <c r="K754" s="585"/>
      <c r="L754" s="585"/>
      <c r="M754" s="585"/>
      <c r="N754" s="585"/>
      <c r="O754" s="585"/>
      <c r="P754" s="585"/>
      <c r="Q754" s="585"/>
      <c r="R754" s="585"/>
      <c r="S754" s="585"/>
      <c r="T754" s="585"/>
      <c r="U754" s="585"/>
      <c r="V754" s="585"/>
      <c r="W754" s="585"/>
      <c r="X754" s="585"/>
      <c r="Y754" s="585"/>
      <c r="Z754" s="585"/>
    </row>
    <row r="755" ht="12.75" customHeight="1">
      <c r="A755" s="585"/>
      <c r="B755" s="585"/>
      <c r="C755" s="585"/>
      <c r="D755" s="585"/>
      <c r="E755" s="585"/>
      <c r="F755" s="585"/>
      <c r="G755" s="585"/>
      <c r="H755" s="585"/>
      <c r="I755" s="585"/>
      <c r="J755" s="585"/>
      <c r="K755" s="585"/>
      <c r="L755" s="585"/>
      <c r="M755" s="585"/>
      <c r="N755" s="585"/>
      <c r="O755" s="585"/>
      <c r="P755" s="585"/>
      <c r="Q755" s="585"/>
      <c r="R755" s="585"/>
      <c r="S755" s="585"/>
      <c r="T755" s="585"/>
      <c r="U755" s="585"/>
      <c r="V755" s="585"/>
      <c r="W755" s="585"/>
      <c r="X755" s="585"/>
      <c r="Y755" s="585"/>
      <c r="Z755" s="585"/>
    </row>
    <row r="756" ht="12.75" customHeight="1">
      <c r="A756" s="585"/>
      <c r="B756" s="585"/>
      <c r="C756" s="585"/>
      <c r="D756" s="585"/>
      <c r="E756" s="585"/>
      <c r="F756" s="585"/>
      <c r="G756" s="585"/>
      <c r="H756" s="585"/>
      <c r="I756" s="585"/>
      <c r="J756" s="585"/>
      <c r="K756" s="585"/>
      <c r="L756" s="585"/>
      <c r="M756" s="585"/>
      <c r="N756" s="585"/>
      <c r="O756" s="585"/>
      <c r="P756" s="585"/>
      <c r="Q756" s="585"/>
      <c r="R756" s="585"/>
      <c r="S756" s="585"/>
      <c r="T756" s="585"/>
      <c r="U756" s="585"/>
      <c r="V756" s="585"/>
      <c r="W756" s="585"/>
      <c r="X756" s="585"/>
      <c r="Y756" s="585"/>
      <c r="Z756" s="585"/>
    </row>
    <row r="757" ht="12.75" customHeight="1">
      <c r="A757" s="585"/>
      <c r="B757" s="585"/>
      <c r="C757" s="585"/>
      <c r="D757" s="585"/>
      <c r="E757" s="585"/>
      <c r="F757" s="585"/>
      <c r="G757" s="585"/>
      <c r="H757" s="585"/>
      <c r="I757" s="585"/>
      <c r="J757" s="585"/>
      <c r="K757" s="585"/>
      <c r="L757" s="585"/>
      <c r="M757" s="585"/>
      <c r="N757" s="585"/>
      <c r="O757" s="585"/>
      <c r="P757" s="585"/>
      <c r="Q757" s="585"/>
      <c r="R757" s="585"/>
      <c r="S757" s="585"/>
      <c r="T757" s="585"/>
      <c r="U757" s="585"/>
      <c r="V757" s="585"/>
      <c r="W757" s="585"/>
      <c r="X757" s="585"/>
      <c r="Y757" s="585"/>
      <c r="Z757" s="585"/>
    </row>
    <row r="758" ht="12.75" customHeight="1">
      <c r="A758" s="585"/>
      <c r="B758" s="585"/>
      <c r="C758" s="585"/>
      <c r="D758" s="585"/>
      <c r="E758" s="585"/>
      <c r="F758" s="585"/>
      <c r="G758" s="585"/>
      <c r="H758" s="585"/>
      <c r="I758" s="585"/>
      <c r="J758" s="585"/>
      <c r="K758" s="585"/>
      <c r="L758" s="585"/>
      <c r="M758" s="585"/>
      <c r="N758" s="585"/>
      <c r="O758" s="585"/>
      <c r="P758" s="585"/>
      <c r="Q758" s="585"/>
      <c r="R758" s="585"/>
      <c r="S758" s="585"/>
      <c r="T758" s="585"/>
      <c r="U758" s="585"/>
      <c r="V758" s="585"/>
      <c r="W758" s="585"/>
      <c r="X758" s="585"/>
      <c r="Y758" s="585"/>
      <c r="Z758" s="585"/>
    </row>
    <row r="759" ht="12.75" customHeight="1">
      <c r="A759" s="585"/>
      <c r="B759" s="585"/>
      <c r="C759" s="585"/>
      <c r="D759" s="585"/>
      <c r="E759" s="585"/>
      <c r="F759" s="585"/>
      <c r="G759" s="585"/>
      <c r="H759" s="585"/>
      <c r="I759" s="585"/>
      <c r="J759" s="585"/>
      <c r="K759" s="585"/>
      <c r="L759" s="585"/>
      <c r="M759" s="585"/>
      <c r="N759" s="585"/>
      <c r="O759" s="585"/>
      <c r="P759" s="585"/>
      <c r="Q759" s="585"/>
      <c r="R759" s="585"/>
      <c r="S759" s="585"/>
      <c r="T759" s="585"/>
      <c r="U759" s="585"/>
      <c r="V759" s="585"/>
      <c r="W759" s="585"/>
      <c r="X759" s="585"/>
      <c r="Y759" s="585"/>
      <c r="Z759" s="585"/>
    </row>
    <row r="760" ht="12.75" customHeight="1">
      <c r="A760" s="585"/>
      <c r="B760" s="585"/>
      <c r="C760" s="585"/>
      <c r="D760" s="585"/>
      <c r="E760" s="585"/>
      <c r="F760" s="585"/>
      <c r="G760" s="585"/>
      <c r="H760" s="585"/>
      <c r="I760" s="585"/>
      <c r="J760" s="585"/>
      <c r="K760" s="585"/>
      <c r="L760" s="585"/>
      <c r="M760" s="585"/>
      <c r="N760" s="585"/>
      <c r="O760" s="585"/>
      <c r="P760" s="585"/>
      <c r="Q760" s="585"/>
      <c r="R760" s="585"/>
      <c r="S760" s="585"/>
      <c r="T760" s="585"/>
      <c r="U760" s="585"/>
      <c r="V760" s="585"/>
      <c r="W760" s="585"/>
      <c r="X760" s="585"/>
      <c r="Y760" s="585"/>
      <c r="Z760" s="585"/>
    </row>
    <row r="761" ht="12.75" customHeight="1">
      <c r="A761" s="585"/>
      <c r="B761" s="585"/>
      <c r="C761" s="585"/>
      <c r="D761" s="585"/>
      <c r="E761" s="585"/>
      <c r="F761" s="585"/>
      <c r="G761" s="585"/>
      <c r="H761" s="585"/>
      <c r="I761" s="585"/>
      <c r="J761" s="585"/>
      <c r="K761" s="585"/>
      <c r="L761" s="585"/>
      <c r="M761" s="585"/>
      <c r="N761" s="585"/>
      <c r="O761" s="585"/>
      <c r="P761" s="585"/>
      <c r="Q761" s="585"/>
      <c r="R761" s="585"/>
      <c r="S761" s="585"/>
      <c r="T761" s="585"/>
      <c r="U761" s="585"/>
      <c r="V761" s="585"/>
      <c r="W761" s="585"/>
      <c r="X761" s="585"/>
      <c r="Y761" s="585"/>
      <c r="Z761" s="585"/>
    </row>
    <row r="762" ht="12.75" customHeight="1">
      <c r="A762" s="585"/>
      <c r="B762" s="585"/>
      <c r="C762" s="585"/>
      <c r="D762" s="585"/>
      <c r="E762" s="585"/>
      <c r="F762" s="585"/>
      <c r="G762" s="585"/>
      <c r="H762" s="585"/>
      <c r="I762" s="585"/>
      <c r="J762" s="585"/>
      <c r="K762" s="585"/>
      <c r="L762" s="585"/>
      <c r="M762" s="585"/>
      <c r="N762" s="585"/>
      <c r="O762" s="585"/>
      <c r="P762" s="585"/>
      <c r="Q762" s="585"/>
      <c r="R762" s="585"/>
      <c r="S762" s="585"/>
      <c r="T762" s="585"/>
      <c r="U762" s="585"/>
      <c r="V762" s="585"/>
      <c r="W762" s="585"/>
      <c r="X762" s="585"/>
      <c r="Y762" s="585"/>
      <c r="Z762" s="585"/>
    </row>
    <row r="763" ht="12.75" customHeight="1">
      <c r="A763" s="585"/>
      <c r="B763" s="585"/>
      <c r="C763" s="585"/>
      <c r="D763" s="585"/>
      <c r="E763" s="585"/>
      <c r="F763" s="585"/>
      <c r="G763" s="585"/>
      <c r="H763" s="585"/>
      <c r="I763" s="585"/>
      <c r="J763" s="585"/>
      <c r="K763" s="585"/>
      <c r="L763" s="585"/>
      <c r="M763" s="585"/>
      <c r="N763" s="585"/>
      <c r="O763" s="585"/>
      <c r="P763" s="585"/>
      <c r="Q763" s="585"/>
      <c r="R763" s="585"/>
      <c r="S763" s="585"/>
      <c r="T763" s="585"/>
      <c r="U763" s="585"/>
      <c r="V763" s="585"/>
      <c r="W763" s="585"/>
      <c r="X763" s="585"/>
      <c r="Y763" s="585"/>
      <c r="Z763" s="585"/>
    </row>
    <row r="764" ht="12.75" customHeight="1">
      <c r="A764" s="585"/>
      <c r="B764" s="585"/>
      <c r="C764" s="585"/>
      <c r="D764" s="585"/>
      <c r="E764" s="585"/>
      <c r="F764" s="585"/>
      <c r="G764" s="585"/>
      <c r="H764" s="585"/>
      <c r="I764" s="585"/>
      <c r="J764" s="585"/>
      <c r="K764" s="585"/>
      <c r="L764" s="585"/>
      <c r="M764" s="585"/>
      <c r="N764" s="585"/>
      <c r="O764" s="585"/>
      <c r="P764" s="585"/>
      <c r="Q764" s="585"/>
      <c r="R764" s="585"/>
      <c r="S764" s="585"/>
      <c r="T764" s="585"/>
      <c r="U764" s="585"/>
      <c r="V764" s="585"/>
      <c r="W764" s="585"/>
      <c r="X764" s="585"/>
      <c r="Y764" s="585"/>
      <c r="Z764" s="585"/>
    </row>
    <row r="765" ht="12.75" customHeight="1">
      <c r="A765" s="585"/>
      <c r="B765" s="585"/>
      <c r="C765" s="585"/>
      <c r="D765" s="585"/>
      <c r="E765" s="585"/>
      <c r="F765" s="585"/>
      <c r="G765" s="585"/>
      <c r="H765" s="585"/>
      <c r="I765" s="585"/>
      <c r="J765" s="585"/>
      <c r="K765" s="585"/>
      <c r="L765" s="585"/>
      <c r="M765" s="585"/>
      <c r="N765" s="585"/>
      <c r="O765" s="585"/>
      <c r="P765" s="585"/>
      <c r="Q765" s="585"/>
      <c r="R765" s="585"/>
      <c r="S765" s="585"/>
      <c r="T765" s="585"/>
      <c r="U765" s="585"/>
      <c r="V765" s="585"/>
      <c r="W765" s="585"/>
      <c r="X765" s="585"/>
      <c r="Y765" s="585"/>
      <c r="Z765" s="585"/>
    </row>
    <row r="766" ht="12.75" customHeight="1">
      <c r="A766" s="585"/>
      <c r="B766" s="585"/>
      <c r="C766" s="585"/>
      <c r="D766" s="585"/>
      <c r="E766" s="585"/>
      <c r="F766" s="585"/>
      <c r="G766" s="585"/>
      <c r="H766" s="585"/>
      <c r="I766" s="585"/>
      <c r="J766" s="585"/>
      <c r="K766" s="585"/>
      <c r="L766" s="585"/>
      <c r="M766" s="585"/>
      <c r="N766" s="585"/>
      <c r="O766" s="585"/>
      <c r="P766" s="585"/>
      <c r="Q766" s="585"/>
      <c r="R766" s="585"/>
      <c r="S766" s="585"/>
      <c r="T766" s="585"/>
      <c r="U766" s="585"/>
      <c r="V766" s="585"/>
      <c r="W766" s="585"/>
      <c r="X766" s="585"/>
      <c r="Y766" s="585"/>
      <c r="Z766" s="585"/>
    </row>
    <row r="767" ht="12.75" customHeight="1">
      <c r="A767" s="585"/>
      <c r="B767" s="585"/>
      <c r="C767" s="585"/>
      <c r="D767" s="585"/>
      <c r="E767" s="585"/>
      <c r="F767" s="585"/>
      <c r="G767" s="585"/>
      <c r="H767" s="585"/>
      <c r="I767" s="585"/>
      <c r="J767" s="585"/>
      <c r="K767" s="585"/>
      <c r="L767" s="585"/>
      <c r="M767" s="585"/>
      <c r="N767" s="585"/>
      <c r="O767" s="585"/>
      <c r="P767" s="585"/>
      <c r="Q767" s="585"/>
      <c r="R767" s="585"/>
      <c r="S767" s="585"/>
      <c r="T767" s="585"/>
      <c r="U767" s="585"/>
      <c r="V767" s="585"/>
      <c r="W767" s="585"/>
      <c r="X767" s="585"/>
      <c r="Y767" s="585"/>
      <c r="Z767" s="585"/>
    </row>
    <row r="768" ht="12.75" customHeight="1">
      <c r="A768" s="585"/>
      <c r="B768" s="585"/>
      <c r="C768" s="585"/>
      <c r="D768" s="585"/>
      <c r="E768" s="585"/>
      <c r="F768" s="585"/>
      <c r="G768" s="585"/>
      <c r="H768" s="585"/>
      <c r="I768" s="585"/>
      <c r="J768" s="585"/>
      <c r="K768" s="585"/>
      <c r="L768" s="585"/>
      <c r="M768" s="585"/>
      <c r="N768" s="585"/>
      <c r="O768" s="585"/>
      <c r="P768" s="585"/>
      <c r="Q768" s="585"/>
      <c r="R768" s="585"/>
      <c r="S768" s="585"/>
      <c r="T768" s="585"/>
      <c r="U768" s="585"/>
      <c r="V768" s="585"/>
      <c r="W768" s="585"/>
      <c r="X768" s="585"/>
      <c r="Y768" s="585"/>
      <c r="Z768" s="585"/>
    </row>
    <row r="769" ht="12.75" customHeight="1">
      <c r="A769" s="585"/>
      <c r="B769" s="585"/>
      <c r="C769" s="585"/>
      <c r="D769" s="585"/>
      <c r="E769" s="585"/>
      <c r="F769" s="585"/>
      <c r="G769" s="585"/>
      <c r="H769" s="585"/>
      <c r="I769" s="585"/>
      <c r="J769" s="585"/>
      <c r="K769" s="585"/>
      <c r="L769" s="585"/>
      <c r="M769" s="585"/>
      <c r="N769" s="585"/>
      <c r="O769" s="585"/>
      <c r="P769" s="585"/>
      <c r="Q769" s="585"/>
      <c r="R769" s="585"/>
      <c r="S769" s="585"/>
      <c r="T769" s="585"/>
      <c r="U769" s="585"/>
      <c r="V769" s="585"/>
      <c r="W769" s="585"/>
      <c r="X769" s="585"/>
      <c r="Y769" s="585"/>
      <c r="Z769" s="585"/>
    </row>
    <row r="770" ht="12.75" customHeight="1">
      <c r="A770" s="585"/>
      <c r="B770" s="585"/>
      <c r="C770" s="585"/>
      <c r="D770" s="585"/>
      <c r="E770" s="585"/>
      <c r="F770" s="585"/>
      <c r="G770" s="585"/>
      <c r="H770" s="585"/>
      <c r="I770" s="585"/>
      <c r="J770" s="585"/>
      <c r="K770" s="585"/>
      <c r="L770" s="585"/>
      <c r="M770" s="585"/>
      <c r="N770" s="585"/>
      <c r="O770" s="585"/>
      <c r="P770" s="585"/>
      <c r="Q770" s="585"/>
      <c r="R770" s="585"/>
      <c r="S770" s="585"/>
      <c r="T770" s="585"/>
      <c r="U770" s="585"/>
      <c r="V770" s="585"/>
      <c r="W770" s="585"/>
      <c r="X770" s="585"/>
      <c r="Y770" s="585"/>
      <c r="Z770" s="585"/>
    </row>
    <row r="771" ht="12.75" customHeight="1">
      <c r="A771" s="585"/>
      <c r="B771" s="585"/>
      <c r="C771" s="585"/>
      <c r="D771" s="585"/>
      <c r="E771" s="585"/>
      <c r="F771" s="585"/>
      <c r="G771" s="585"/>
      <c r="H771" s="585"/>
      <c r="I771" s="585"/>
      <c r="J771" s="585"/>
      <c r="K771" s="585"/>
      <c r="L771" s="585"/>
      <c r="M771" s="585"/>
      <c r="N771" s="585"/>
      <c r="O771" s="585"/>
      <c r="P771" s="585"/>
      <c r="Q771" s="585"/>
      <c r="R771" s="585"/>
      <c r="S771" s="585"/>
      <c r="T771" s="585"/>
      <c r="U771" s="585"/>
      <c r="V771" s="585"/>
      <c r="W771" s="585"/>
      <c r="X771" s="585"/>
      <c r="Y771" s="585"/>
      <c r="Z771" s="585"/>
    </row>
    <row r="772" ht="12.75" customHeight="1">
      <c r="A772" s="585"/>
      <c r="B772" s="585"/>
      <c r="C772" s="585"/>
      <c r="D772" s="585"/>
      <c r="E772" s="585"/>
      <c r="F772" s="585"/>
      <c r="G772" s="585"/>
      <c r="H772" s="585"/>
      <c r="I772" s="585"/>
      <c r="J772" s="585"/>
      <c r="K772" s="585"/>
      <c r="L772" s="585"/>
      <c r="M772" s="585"/>
      <c r="N772" s="585"/>
      <c r="O772" s="585"/>
      <c r="P772" s="585"/>
      <c r="Q772" s="585"/>
      <c r="R772" s="585"/>
      <c r="S772" s="585"/>
      <c r="T772" s="585"/>
      <c r="U772" s="585"/>
      <c r="V772" s="585"/>
      <c r="W772" s="585"/>
      <c r="X772" s="585"/>
      <c r="Y772" s="585"/>
      <c r="Z772" s="585"/>
    </row>
    <row r="773" ht="12.75" customHeight="1">
      <c r="A773" s="585"/>
      <c r="B773" s="585"/>
      <c r="C773" s="585"/>
      <c r="D773" s="585"/>
      <c r="E773" s="585"/>
      <c r="F773" s="585"/>
      <c r="G773" s="585"/>
      <c r="H773" s="585"/>
      <c r="I773" s="585"/>
      <c r="J773" s="585"/>
      <c r="K773" s="585"/>
      <c r="L773" s="585"/>
      <c r="M773" s="585"/>
      <c r="N773" s="585"/>
      <c r="O773" s="585"/>
      <c r="P773" s="585"/>
      <c r="Q773" s="585"/>
      <c r="R773" s="585"/>
      <c r="S773" s="585"/>
      <c r="T773" s="585"/>
      <c r="U773" s="585"/>
      <c r="V773" s="585"/>
      <c r="W773" s="585"/>
      <c r="X773" s="585"/>
      <c r="Y773" s="585"/>
      <c r="Z773" s="585"/>
    </row>
    <row r="774" ht="12.75" customHeight="1">
      <c r="A774" s="585"/>
      <c r="B774" s="585"/>
      <c r="C774" s="585"/>
      <c r="D774" s="585"/>
      <c r="E774" s="585"/>
      <c r="F774" s="585"/>
      <c r="G774" s="585"/>
      <c r="H774" s="585"/>
      <c r="I774" s="585"/>
      <c r="J774" s="585"/>
      <c r="K774" s="585"/>
      <c r="L774" s="585"/>
      <c r="M774" s="585"/>
      <c r="N774" s="585"/>
      <c r="O774" s="585"/>
      <c r="P774" s="585"/>
      <c r="Q774" s="585"/>
      <c r="R774" s="585"/>
      <c r="S774" s="585"/>
      <c r="T774" s="585"/>
      <c r="U774" s="585"/>
      <c r="V774" s="585"/>
      <c r="W774" s="585"/>
      <c r="X774" s="585"/>
      <c r="Y774" s="585"/>
      <c r="Z774" s="585"/>
    </row>
    <row r="775" ht="12.75" customHeight="1">
      <c r="A775" s="585"/>
      <c r="B775" s="585"/>
      <c r="C775" s="585"/>
      <c r="D775" s="585"/>
      <c r="E775" s="585"/>
      <c r="F775" s="585"/>
      <c r="G775" s="585"/>
      <c r="H775" s="585"/>
      <c r="I775" s="585"/>
      <c r="J775" s="585"/>
      <c r="K775" s="585"/>
      <c r="L775" s="585"/>
      <c r="M775" s="585"/>
      <c r="N775" s="585"/>
      <c r="O775" s="585"/>
      <c r="P775" s="585"/>
      <c r="Q775" s="585"/>
      <c r="R775" s="585"/>
      <c r="S775" s="585"/>
      <c r="T775" s="585"/>
      <c r="U775" s="585"/>
      <c r="V775" s="585"/>
      <c r="W775" s="585"/>
      <c r="X775" s="585"/>
      <c r="Y775" s="585"/>
      <c r="Z775" s="585"/>
    </row>
    <row r="776" ht="12.75" customHeight="1">
      <c r="A776" s="585"/>
      <c r="B776" s="585"/>
      <c r="C776" s="585"/>
      <c r="D776" s="585"/>
      <c r="E776" s="585"/>
      <c r="F776" s="585"/>
      <c r="G776" s="585"/>
      <c r="H776" s="585"/>
      <c r="I776" s="585"/>
      <c r="J776" s="585"/>
      <c r="K776" s="585"/>
      <c r="L776" s="585"/>
      <c r="M776" s="585"/>
      <c r="N776" s="585"/>
      <c r="O776" s="585"/>
      <c r="P776" s="585"/>
      <c r="Q776" s="585"/>
      <c r="R776" s="585"/>
      <c r="S776" s="585"/>
      <c r="T776" s="585"/>
      <c r="U776" s="585"/>
      <c r="V776" s="585"/>
      <c r="W776" s="585"/>
      <c r="X776" s="585"/>
      <c r="Y776" s="585"/>
      <c r="Z776" s="585"/>
    </row>
    <row r="777" ht="12.75" customHeight="1">
      <c r="A777" s="585"/>
      <c r="B777" s="585"/>
      <c r="C777" s="585"/>
      <c r="D777" s="585"/>
      <c r="E777" s="585"/>
      <c r="F777" s="585"/>
      <c r="G777" s="585"/>
      <c r="H777" s="585"/>
      <c r="I777" s="585"/>
      <c r="J777" s="585"/>
      <c r="K777" s="585"/>
      <c r="L777" s="585"/>
      <c r="M777" s="585"/>
      <c r="N777" s="585"/>
      <c r="O777" s="585"/>
      <c r="P777" s="585"/>
      <c r="Q777" s="585"/>
      <c r="R777" s="585"/>
      <c r="S777" s="585"/>
      <c r="T777" s="585"/>
      <c r="U777" s="585"/>
      <c r="V777" s="585"/>
      <c r="W777" s="585"/>
      <c r="X777" s="585"/>
      <c r="Y777" s="585"/>
      <c r="Z777" s="585"/>
    </row>
    <row r="778" ht="12.75" customHeight="1">
      <c r="A778" s="585"/>
      <c r="B778" s="585"/>
      <c r="C778" s="585"/>
      <c r="D778" s="585"/>
      <c r="E778" s="585"/>
      <c r="F778" s="585"/>
      <c r="G778" s="585"/>
      <c r="H778" s="585"/>
      <c r="I778" s="585"/>
      <c r="J778" s="585"/>
      <c r="K778" s="585"/>
      <c r="L778" s="585"/>
      <c r="M778" s="585"/>
      <c r="N778" s="585"/>
      <c r="O778" s="585"/>
      <c r="P778" s="585"/>
      <c r="Q778" s="585"/>
      <c r="R778" s="585"/>
      <c r="S778" s="585"/>
      <c r="T778" s="585"/>
      <c r="U778" s="585"/>
      <c r="V778" s="585"/>
      <c r="W778" s="585"/>
      <c r="X778" s="585"/>
      <c r="Y778" s="585"/>
      <c r="Z778" s="585"/>
    </row>
    <row r="779" ht="12.75" customHeight="1">
      <c r="A779" s="585"/>
      <c r="B779" s="585"/>
      <c r="C779" s="585"/>
      <c r="D779" s="585"/>
      <c r="E779" s="585"/>
      <c r="F779" s="585"/>
      <c r="G779" s="585"/>
      <c r="H779" s="585"/>
      <c r="I779" s="585"/>
      <c r="J779" s="585"/>
      <c r="K779" s="585"/>
      <c r="L779" s="585"/>
      <c r="M779" s="585"/>
      <c r="N779" s="585"/>
      <c r="O779" s="585"/>
      <c r="P779" s="585"/>
      <c r="Q779" s="585"/>
      <c r="R779" s="585"/>
      <c r="S779" s="585"/>
      <c r="T779" s="585"/>
      <c r="U779" s="585"/>
      <c r="V779" s="585"/>
      <c r="W779" s="585"/>
      <c r="X779" s="585"/>
      <c r="Y779" s="585"/>
      <c r="Z779" s="585"/>
    </row>
    <row r="780" ht="12.75" customHeight="1">
      <c r="A780" s="585"/>
      <c r="B780" s="585"/>
      <c r="C780" s="585"/>
      <c r="D780" s="585"/>
      <c r="E780" s="585"/>
      <c r="F780" s="585"/>
      <c r="G780" s="585"/>
      <c r="H780" s="585"/>
      <c r="I780" s="585"/>
      <c r="J780" s="585"/>
      <c r="K780" s="585"/>
      <c r="L780" s="585"/>
      <c r="M780" s="585"/>
      <c r="N780" s="585"/>
      <c r="O780" s="585"/>
      <c r="P780" s="585"/>
      <c r="Q780" s="585"/>
      <c r="R780" s="585"/>
      <c r="S780" s="585"/>
      <c r="T780" s="585"/>
      <c r="U780" s="585"/>
      <c r="V780" s="585"/>
      <c r="W780" s="585"/>
      <c r="X780" s="585"/>
      <c r="Y780" s="585"/>
      <c r="Z780" s="585"/>
    </row>
    <row r="781" ht="12.75" customHeight="1">
      <c r="A781" s="585"/>
      <c r="B781" s="585"/>
      <c r="C781" s="585"/>
      <c r="D781" s="585"/>
      <c r="E781" s="585"/>
      <c r="F781" s="585"/>
      <c r="G781" s="585"/>
      <c r="H781" s="585"/>
      <c r="I781" s="585"/>
      <c r="J781" s="585"/>
      <c r="K781" s="585"/>
      <c r="L781" s="585"/>
      <c r="M781" s="585"/>
      <c r="N781" s="585"/>
      <c r="O781" s="585"/>
      <c r="P781" s="585"/>
      <c r="Q781" s="585"/>
      <c r="R781" s="585"/>
      <c r="S781" s="585"/>
      <c r="T781" s="585"/>
      <c r="U781" s="585"/>
      <c r="V781" s="585"/>
      <c r="W781" s="585"/>
      <c r="X781" s="585"/>
      <c r="Y781" s="585"/>
      <c r="Z781" s="585"/>
    </row>
    <row r="782" ht="12.75" customHeight="1">
      <c r="A782" s="585"/>
      <c r="B782" s="585"/>
      <c r="C782" s="585"/>
      <c r="D782" s="585"/>
      <c r="E782" s="585"/>
      <c r="F782" s="585"/>
      <c r="G782" s="585"/>
      <c r="H782" s="585"/>
      <c r="I782" s="585"/>
      <c r="J782" s="585"/>
      <c r="K782" s="585"/>
      <c r="L782" s="585"/>
      <c r="M782" s="585"/>
      <c r="N782" s="585"/>
      <c r="O782" s="585"/>
      <c r="P782" s="585"/>
      <c r="Q782" s="585"/>
      <c r="R782" s="585"/>
      <c r="S782" s="585"/>
      <c r="T782" s="585"/>
      <c r="U782" s="585"/>
      <c r="V782" s="585"/>
      <c r="W782" s="585"/>
      <c r="X782" s="585"/>
      <c r="Y782" s="585"/>
      <c r="Z782" s="585"/>
    </row>
    <row r="783" ht="12.75" customHeight="1">
      <c r="A783" s="585"/>
      <c r="B783" s="585"/>
      <c r="C783" s="585"/>
      <c r="D783" s="585"/>
      <c r="E783" s="585"/>
      <c r="F783" s="585"/>
      <c r="G783" s="585"/>
      <c r="H783" s="585"/>
      <c r="I783" s="585"/>
      <c r="J783" s="585"/>
      <c r="K783" s="585"/>
      <c r="L783" s="585"/>
      <c r="M783" s="585"/>
      <c r="N783" s="585"/>
      <c r="O783" s="585"/>
      <c r="P783" s="585"/>
      <c r="Q783" s="585"/>
      <c r="R783" s="585"/>
      <c r="S783" s="585"/>
      <c r="T783" s="585"/>
      <c r="U783" s="585"/>
      <c r="V783" s="585"/>
      <c r="W783" s="585"/>
      <c r="X783" s="585"/>
      <c r="Y783" s="585"/>
      <c r="Z783" s="585"/>
    </row>
    <row r="784" ht="12.75" customHeight="1">
      <c r="A784" s="585"/>
      <c r="B784" s="585"/>
      <c r="C784" s="585"/>
      <c r="D784" s="585"/>
      <c r="E784" s="585"/>
      <c r="F784" s="585"/>
      <c r="G784" s="585"/>
      <c r="H784" s="585"/>
      <c r="I784" s="585"/>
      <c r="J784" s="585"/>
      <c r="K784" s="585"/>
      <c r="L784" s="585"/>
      <c r="M784" s="585"/>
      <c r="N784" s="585"/>
      <c r="O784" s="585"/>
      <c r="P784" s="585"/>
      <c r="Q784" s="585"/>
      <c r="R784" s="585"/>
      <c r="S784" s="585"/>
      <c r="T784" s="585"/>
      <c r="U784" s="585"/>
      <c r="V784" s="585"/>
      <c r="W784" s="585"/>
      <c r="X784" s="585"/>
      <c r="Y784" s="585"/>
      <c r="Z784" s="585"/>
    </row>
    <row r="785" ht="12.75" customHeight="1">
      <c r="A785" s="585"/>
      <c r="B785" s="585"/>
      <c r="C785" s="585"/>
      <c r="D785" s="585"/>
      <c r="E785" s="585"/>
      <c r="F785" s="585"/>
      <c r="G785" s="585"/>
      <c r="H785" s="585"/>
      <c r="I785" s="585"/>
      <c r="J785" s="585"/>
      <c r="K785" s="585"/>
      <c r="L785" s="585"/>
      <c r="M785" s="585"/>
      <c r="N785" s="585"/>
      <c r="O785" s="585"/>
      <c r="P785" s="585"/>
      <c r="Q785" s="585"/>
      <c r="R785" s="585"/>
      <c r="S785" s="585"/>
      <c r="T785" s="585"/>
      <c r="U785" s="585"/>
      <c r="V785" s="585"/>
      <c r="W785" s="585"/>
      <c r="X785" s="585"/>
      <c r="Y785" s="585"/>
      <c r="Z785" s="585"/>
    </row>
    <row r="786" ht="12.75" customHeight="1">
      <c r="A786" s="585"/>
      <c r="B786" s="585"/>
      <c r="C786" s="585"/>
      <c r="D786" s="585"/>
      <c r="E786" s="585"/>
      <c r="F786" s="585"/>
      <c r="G786" s="585"/>
      <c r="H786" s="585"/>
      <c r="I786" s="585"/>
      <c r="J786" s="585"/>
      <c r="K786" s="585"/>
      <c r="L786" s="585"/>
      <c r="M786" s="585"/>
      <c r="N786" s="585"/>
      <c r="O786" s="585"/>
      <c r="P786" s="585"/>
      <c r="Q786" s="585"/>
      <c r="R786" s="585"/>
      <c r="S786" s="585"/>
      <c r="T786" s="585"/>
      <c r="U786" s="585"/>
      <c r="V786" s="585"/>
      <c r="W786" s="585"/>
      <c r="X786" s="585"/>
      <c r="Y786" s="585"/>
      <c r="Z786" s="585"/>
    </row>
    <row r="787" ht="12.75" customHeight="1">
      <c r="A787" s="585"/>
      <c r="B787" s="585"/>
      <c r="C787" s="585"/>
      <c r="D787" s="585"/>
      <c r="E787" s="585"/>
      <c r="F787" s="585"/>
      <c r="G787" s="585"/>
      <c r="H787" s="585"/>
      <c r="I787" s="585"/>
      <c r="J787" s="585"/>
      <c r="K787" s="585"/>
      <c r="L787" s="585"/>
      <c r="M787" s="585"/>
      <c r="N787" s="585"/>
      <c r="O787" s="585"/>
      <c r="P787" s="585"/>
      <c r="Q787" s="585"/>
      <c r="R787" s="585"/>
      <c r="S787" s="585"/>
      <c r="T787" s="585"/>
      <c r="U787" s="585"/>
      <c r="V787" s="585"/>
      <c r="W787" s="585"/>
      <c r="X787" s="585"/>
      <c r="Y787" s="585"/>
      <c r="Z787" s="585"/>
    </row>
    <row r="788" ht="12.75" customHeight="1">
      <c r="A788" s="585"/>
      <c r="B788" s="585"/>
      <c r="C788" s="585"/>
      <c r="D788" s="585"/>
      <c r="E788" s="585"/>
      <c r="F788" s="585"/>
      <c r="G788" s="585"/>
      <c r="H788" s="585"/>
      <c r="I788" s="585"/>
      <c r="J788" s="585"/>
      <c r="K788" s="585"/>
      <c r="L788" s="585"/>
      <c r="M788" s="585"/>
      <c r="N788" s="585"/>
      <c r="O788" s="585"/>
      <c r="P788" s="585"/>
      <c r="Q788" s="585"/>
      <c r="R788" s="585"/>
      <c r="S788" s="585"/>
      <c r="T788" s="585"/>
      <c r="U788" s="585"/>
      <c r="V788" s="585"/>
      <c r="W788" s="585"/>
      <c r="X788" s="585"/>
      <c r="Y788" s="585"/>
      <c r="Z788" s="585"/>
    </row>
    <row r="789" ht="12.75" customHeight="1">
      <c r="A789" s="585"/>
      <c r="B789" s="585"/>
      <c r="C789" s="585"/>
      <c r="D789" s="585"/>
      <c r="E789" s="585"/>
      <c r="F789" s="585"/>
      <c r="G789" s="585"/>
      <c r="H789" s="585"/>
      <c r="I789" s="585"/>
      <c r="J789" s="585"/>
      <c r="K789" s="585"/>
      <c r="L789" s="585"/>
      <c r="M789" s="585"/>
      <c r="N789" s="585"/>
      <c r="O789" s="585"/>
      <c r="P789" s="585"/>
      <c r="Q789" s="585"/>
      <c r="R789" s="585"/>
      <c r="S789" s="585"/>
      <c r="T789" s="585"/>
      <c r="U789" s="585"/>
      <c r="V789" s="585"/>
      <c r="W789" s="585"/>
      <c r="X789" s="585"/>
      <c r="Y789" s="585"/>
      <c r="Z789" s="585"/>
    </row>
    <row r="790" ht="12.75" customHeight="1">
      <c r="A790" s="585"/>
      <c r="B790" s="585"/>
      <c r="C790" s="585"/>
      <c r="D790" s="585"/>
      <c r="E790" s="585"/>
      <c r="F790" s="585"/>
      <c r="G790" s="585"/>
      <c r="H790" s="585"/>
      <c r="I790" s="585"/>
      <c r="J790" s="585"/>
      <c r="K790" s="585"/>
      <c r="L790" s="585"/>
      <c r="M790" s="585"/>
      <c r="N790" s="585"/>
      <c r="O790" s="585"/>
      <c r="P790" s="585"/>
      <c r="Q790" s="585"/>
      <c r="R790" s="585"/>
      <c r="S790" s="585"/>
      <c r="T790" s="585"/>
      <c r="U790" s="585"/>
      <c r="V790" s="585"/>
      <c r="W790" s="585"/>
      <c r="X790" s="585"/>
      <c r="Y790" s="585"/>
      <c r="Z790" s="585"/>
    </row>
    <row r="791" ht="12.75" customHeight="1">
      <c r="A791" s="585"/>
      <c r="B791" s="585"/>
      <c r="C791" s="585"/>
      <c r="D791" s="585"/>
      <c r="E791" s="585"/>
      <c r="F791" s="585"/>
      <c r="G791" s="585"/>
      <c r="H791" s="585"/>
      <c r="I791" s="585"/>
      <c r="J791" s="585"/>
      <c r="K791" s="585"/>
      <c r="L791" s="585"/>
      <c r="M791" s="585"/>
      <c r="N791" s="585"/>
      <c r="O791" s="585"/>
      <c r="P791" s="585"/>
      <c r="Q791" s="585"/>
      <c r="R791" s="585"/>
      <c r="S791" s="585"/>
      <c r="T791" s="585"/>
      <c r="U791" s="585"/>
      <c r="V791" s="585"/>
      <c r="W791" s="585"/>
      <c r="X791" s="585"/>
      <c r="Y791" s="585"/>
      <c r="Z791" s="585"/>
    </row>
    <row r="792" ht="12.75" customHeight="1">
      <c r="A792" s="585"/>
      <c r="B792" s="585"/>
      <c r="C792" s="585"/>
      <c r="D792" s="585"/>
      <c r="E792" s="585"/>
      <c r="F792" s="585"/>
      <c r="G792" s="585"/>
      <c r="H792" s="585"/>
      <c r="I792" s="585"/>
      <c r="J792" s="585"/>
      <c r="K792" s="585"/>
      <c r="L792" s="585"/>
      <c r="M792" s="585"/>
      <c r="N792" s="585"/>
      <c r="O792" s="585"/>
      <c r="P792" s="585"/>
      <c r="Q792" s="585"/>
      <c r="R792" s="585"/>
      <c r="S792" s="585"/>
      <c r="T792" s="585"/>
      <c r="U792" s="585"/>
      <c r="V792" s="585"/>
      <c r="W792" s="585"/>
      <c r="X792" s="585"/>
      <c r="Y792" s="585"/>
      <c r="Z792" s="585"/>
    </row>
    <row r="793" ht="12.75" customHeight="1">
      <c r="A793" s="585"/>
      <c r="B793" s="585"/>
      <c r="C793" s="585"/>
      <c r="D793" s="585"/>
      <c r="E793" s="585"/>
      <c r="F793" s="585"/>
      <c r="G793" s="585"/>
      <c r="H793" s="585"/>
      <c r="I793" s="585"/>
      <c r="J793" s="585"/>
      <c r="K793" s="585"/>
      <c r="L793" s="585"/>
      <c r="M793" s="585"/>
      <c r="N793" s="585"/>
      <c r="O793" s="585"/>
      <c r="P793" s="585"/>
      <c r="Q793" s="585"/>
      <c r="R793" s="585"/>
      <c r="S793" s="585"/>
      <c r="T793" s="585"/>
      <c r="U793" s="585"/>
      <c r="V793" s="585"/>
      <c r="W793" s="585"/>
      <c r="X793" s="585"/>
      <c r="Y793" s="585"/>
      <c r="Z793" s="585"/>
    </row>
    <row r="794" ht="12.75" customHeight="1">
      <c r="A794" s="585"/>
      <c r="B794" s="585"/>
      <c r="C794" s="585"/>
      <c r="D794" s="585"/>
      <c r="E794" s="585"/>
      <c r="F794" s="585"/>
      <c r="G794" s="585"/>
      <c r="H794" s="585"/>
      <c r="I794" s="585"/>
      <c r="J794" s="585"/>
      <c r="K794" s="585"/>
      <c r="L794" s="585"/>
      <c r="M794" s="585"/>
      <c r="N794" s="585"/>
      <c r="O794" s="585"/>
      <c r="P794" s="585"/>
      <c r="Q794" s="585"/>
      <c r="R794" s="585"/>
      <c r="S794" s="585"/>
      <c r="T794" s="585"/>
      <c r="U794" s="585"/>
      <c r="V794" s="585"/>
      <c r="W794" s="585"/>
      <c r="X794" s="585"/>
      <c r="Y794" s="585"/>
      <c r="Z794" s="585"/>
    </row>
    <row r="795" ht="12.75" customHeight="1">
      <c r="A795" s="585"/>
      <c r="B795" s="585"/>
      <c r="C795" s="585"/>
      <c r="D795" s="585"/>
      <c r="E795" s="585"/>
      <c r="F795" s="585"/>
      <c r="G795" s="585"/>
      <c r="H795" s="585"/>
      <c r="I795" s="585"/>
      <c r="J795" s="585"/>
      <c r="K795" s="585"/>
      <c r="L795" s="585"/>
      <c r="M795" s="585"/>
      <c r="N795" s="585"/>
      <c r="O795" s="585"/>
      <c r="P795" s="585"/>
      <c r="Q795" s="585"/>
      <c r="R795" s="585"/>
      <c r="S795" s="585"/>
      <c r="T795" s="585"/>
      <c r="U795" s="585"/>
      <c r="V795" s="585"/>
      <c r="W795" s="585"/>
      <c r="X795" s="585"/>
      <c r="Y795" s="585"/>
      <c r="Z795" s="585"/>
    </row>
    <row r="796" ht="12.75" customHeight="1">
      <c r="A796" s="585"/>
      <c r="B796" s="585"/>
      <c r="C796" s="585"/>
      <c r="D796" s="585"/>
      <c r="E796" s="585"/>
      <c r="F796" s="585"/>
      <c r="G796" s="585"/>
      <c r="H796" s="585"/>
      <c r="I796" s="585"/>
      <c r="J796" s="585"/>
      <c r="K796" s="585"/>
      <c r="L796" s="585"/>
      <c r="M796" s="585"/>
      <c r="N796" s="585"/>
      <c r="O796" s="585"/>
      <c r="P796" s="585"/>
      <c r="Q796" s="585"/>
      <c r="R796" s="585"/>
      <c r="S796" s="585"/>
      <c r="T796" s="585"/>
      <c r="U796" s="585"/>
      <c r="V796" s="585"/>
      <c r="W796" s="585"/>
      <c r="X796" s="585"/>
      <c r="Y796" s="585"/>
      <c r="Z796" s="585"/>
    </row>
    <row r="797" ht="12.75" customHeight="1">
      <c r="A797" s="585"/>
      <c r="B797" s="585"/>
      <c r="C797" s="585"/>
      <c r="D797" s="585"/>
      <c r="E797" s="585"/>
      <c r="F797" s="585"/>
      <c r="G797" s="585"/>
      <c r="H797" s="585"/>
      <c r="I797" s="585"/>
      <c r="J797" s="585"/>
      <c r="K797" s="585"/>
      <c r="L797" s="585"/>
      <c r="M797" s="585"/>
      <c r="N797" s="585"/>
      <c r="O797" s="585"/>
      <c r="P797" s="585"/>
      <c r="Q797" s="585"/>
      <c r="R797" s="585"/>
      <c r="S797" s="585"/>
      <c r="T797" s="585"/>
      <c r="U797" s="585"/>
      <c r="V797" s="585"/>
      <c r="W797" s="585"/>
      <c r="X797" s="585"/>
      <c r="Y797" s="585"/>
      <c r="Z797" s="585"/>
    </row>
    <row r="798" ht="12.75" customHeight="1">
      <c r="A798" s="585"/>
      <c r="B798" s="585"/>
      <c r="C798" s="585"/>
      <c r="D798" s="585"/>
      <c r="E798" s="585"/>
      <c r="F798" s="585"/>
      <c r="G798" s="585"/>
      <c r="H798" s="585"/>
      <c r="I798" s="585"/>
      <c r="J798" s="585"/>
      <c r="K798" s="585"/>
      <c r="L798" s="585"/>
      <c r="M798" s="585"/>
      <c r="N798" s="585"/>
      <c r="O798" s="585"/>
      <c r="P798" s="585"/>
      <c r="Q798" s="585"/>
      <c r="R798" s="585"/>
      <c r="S798" s="585"/>
      <c r="T798" s="585"/>
      <c r="U798" s="585"/>
      <c r="V798" s="585"/>
      <c r="W798" s="585"/>
      <c r="X798" s="585"/>
      <c r="Y798" s="585"/>
      <c r="Z798" s="585"/>
    </row>
    <row r="799" ht="12.75" customHeight="1">
      <c r="A799" s="585"/>
      <c r="B799" s="585"/>
      <c r="C799" s="585"/>
      <c r="D799" s="585"/>
      <c r="E799" s="585"/>
      <c r="F799" s="585"/>
      <c r="G799" s="585"/>
      <c r="H799" s="585"/>
      <c r="I799" s="585"/>
      <c r="J799" s="585"/>
      <c r="K799" s="585"/>
      <c r="L799" s="585"/>
      <c r="M799" s="585"/>
      <c r="N799" s="585"/>
      <c r="O799" s="585"/>
      <c r="P799" s="585"/>
      <c r="Q799" s="585"/>
      <c r="R799" s="585"/>
      <c r="S799" s="585"/>
      <c r="T799" s="585"/>
      <c r="U799" s="585"/>
      <c r="V799" s="585"/>
      <c r="W799" s="585"/>
      <c r="X799" s="585"/>
      <c r="Y799" s="585"/>
      <c r="Z799" s="585"/>
    </row>
    <row r="800" ht="12.75" customHeight="1">
      <c r="A800" s="585"/>
      <c r="B800" s="585"/>
      <c r="C800" s="585"/>
      <c r="D800" s="585"/>
      <c r="E800" s="585"/>
      <c r="F800" s="585"/>
      <c r="G800" s="585"/>
      <c r="H800" s="585"/>
      <c r="I800" s="585"/>
      <c r="J800" s="585"/>
      <c r="K800" s="585"/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</row>
    <row r="801" ht="12.75" customHeight="1">
      <c r="A801" s="585"/>
      <c r="B801" s="585"/>
      <c r="C801" s="585"/>
      <c r="D801" s="585"/>
      <c r="E801" s="585"/>
      <c r="F801" s="585"/>
      <c r="G801" s="585"/>
      <c r="H801" s="585"/>
      <c r="I801" s="585"/>
      <c r="J801" s="585"/>
      <c r="K801" s="585"/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</row>
    <row r="802" ht="12.75" customHeight="1">
      <c r="A802" s="585"/>
      <c r="B802" s="585"/>
      <c r="C802" s="585"/>
      <c r="D802" s="585"/>
      <c r="E802" s="585"/>
      <c r="F802" s="585"/>
      <c r="G802" s="585"/>
      <c r="H802" s="585"/>
      <c r="I802" s="585"/>
      <c r="J802" s="585"/>
      <c r="K802" s="585"/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</row>
    <row r="803" ht="12.75" customHeight="1">
      <c r="A803" s="585"/>
      <c r="B803" s="585"/>
      <c r="C803" s="585"/>
      <c r="D803" s="585"/>
      <c r="E803" s="585"/>
      <c r="F803" s="585"/>
      <c r="G803" s="585"/>
      <c r="H803" s="585"/>
      <c r="I803" s="585"/>
      <c r="J803" s="585"/>
      <c r="K803" s="585"/>
      <c r="L803" s="585"/>
      <c r="M803" s="585"/>
      <c r="N803" s="585"/>
      <c r="O803" s="585"/>
      <c r="P803" s="585"/>
      <c r="Q803" s="585"/>
      <c r="R803" s="585"/>
      <c r="S803" s="585"/>
      <c r="T803" s="585"/>
      <c r="U803" s="585"/>
      <c r="V803" s="585"/>
      <c r="W803" s="585"/>
      <c r="X803" s="585"/>
      <c r="Y803" s="585"/>
      <c r="Z803" s="585"/>
    </row>
    <row r="804" ht="12.75" customHeight="1">
      <c r="A804" s="585"/>
      <c r="B804" s="585"/>
      <c r="C804" s="585"/>
      <c r="D804" s="585"/>
      <c r="E804" s="585"/>
      <c r="F804" s="585"/>
      <c r="G804" s="585"/>
      <c r="H804" s="585"/>
      <c r="I804" s="585"/>
      <c r="J804" s="585"/>
      <c r="K804" s="585"/>
      <c r="L804" s="585"/>
      <c r="M804" s="585"/>
      <c r="N804" s="585"/>
      <c r="O804" s="585"/>
      <c r="P804" s="585"/>
      <c r="Q804" s="585"/>
      <c r="R804" s="585"/>
      <c r="S804" s="585"/>
      <c r="T804" s="585"/>
      <c r="U804" s="585"/>
      <c r="V804" s="585"/>
      <c r="W804" s="585"/>
      <c r="X804" s="585"/>
      <c r="Y804" s="585"/>
      <c r="Z804" s="585"/>
    </row>
    <row r="805" ht="12.75" customHeight="1">
      <c r="A805" s="585"/>
      <c r="B805" s="585"/>
      <c r="C805" s="585"/>
      <c r="D805" s="585"/>
      <c r="E805" s="585"/>
      <c r="F805" s="585"/>
      <c r="G805" s="585"/>
      <c r="H805" s="585"/>
      <c r="I805" s="585"/>
      <c r="J805" s="585"/>
      <c r="K805" s="585"/>
      <c r="L805" s="585"/>
      <c r="M805" s="585"/>
      <c r="N805" s="585"/>
      <c r="O805" s="585"/>
      <c r="P805" s="585"/>
      <c r="Q805" s="585"/>
      <c r="R805" s="585"/>
      <c r="S805" s="585"/>
      <c r="T805" s="585"/>
      <c r="U805" s="585"/>
      <c r="V805" s="585"/>
      <c r="W805" s="585"/>
      <c r="X805" s="585"/>
      <c r="Y805" s="585"/>
      <c r="Z805" s="585"/>
    </row>
    <row r="806" ht="12.75" customHeight="1">
      <c r="A806" s="585"/>
      <c r="B806" s="585"/>
      <c r="C806" s="585"/>
      <c r="D806" s="585"/>
      <c r="E806" s="585"/>
      <c r="F806" s="585"/>
      <c r="G806" s="585"/>
      <c r="H806" s="585"/>
      <c r="I806" s="585"/>
      <c r="J806" s="585"/>
      <c r="K806" s="585"/>
      <c r="L806" s="585"/>
      <c r="M806" s="585"/>
      <c r="N806" s="585"/>
      <c r="O806" s="585"/>
      <c r="P806" s="585"/>
      <c r="Q806" s="585"/>
      <c r="R806" s="585"/>
      <c r="S806" s="585"/>
      <c r="T806" s="585"/>
      <c r="U806" s="585"/>
      <c r="V806" s="585"/>
      <c r="W806" s="585"/>
      <c r="X806" s="585"/>
      <c r="Y806" s="585"/>
      <c r="Z806" s="585"/>
    </row>
    <row r="807" ht="12.75" customHeight="1">
      <c r="A807" s="585"/>
      <c r="B807" s="585"/>
      <c r="C807" s="585"/>
      <c r="D807" s="585"/>
      <c r="E807" s="585"/>
      <c r="F807" s="585"/>
      <c r="G807" s="585"/>
      <c r="H807" s="585"/>
      <c r="I807" s="585"/>
      <c r="J807" s="585"/>
      <c r="K807" s="585"/>
      <c r="L807" s="585"/>
      <c r="M807" s="585"/>
      <c r="N807" s="585"/>
      <c r="O807" s="585"/>
      <c r="P807" s="585"/>
      <c r="Q807" s="585"/>
      <c r="R807" s="585"/>
      <c r="S807" s="585"/>
      <c r="T807" s="585"/>
      <c r="U807" s="585"/>
      <c r="V807" s="585"/>
      <c r="W807" s="585"/>
      <c r="X807" s="585"/>
      <c r="Y807" s="585"/>
      <c r="Z807" s="585"/>
    </row>
    <row r="808" ht="12.75" customHeight="1">
      <c r="A808" s="585"/>
      <c r="B808" s="585"/>
      <c r="C808" s="585"/>
      <c r="D808" s="585"/>
      <c r="E808" s="585"/>
      <c r="F808" s="585"/>
      <c r="G808" s="585"/>
      <c r="H808" s="585"/>
      <c r="I808" s="585"/>
      <c r="J808" s="585"/>
      <c r="K808" s="585"/>
      <c r="L808" s="585"/>
      <c r="M808" s="585"/>
      <c r="N808" s="585"/>
      <c r="O808" s="585"/>
      <c r="P808" s="585"/>
      <c r="Q808" s="585"/>
      <c r="R808" s="585"/>
      <c r="S808" s="585"/>
      <c r="T808" s="585"/>
      <c r="U808" s="585"/>
      <c r="V808" s="585"/>
      <c r="W808" s="585"/>
      <c r="X808" s="585"/>
      <c r="Y808" s="585"/>
      <c r="Z808" s="585"/>
    </row>
    <row r="809" ht="12.75" customHeight="1">
      <c r="A809" s="585"/>
      <c r="B809" s="585"/>
      <c r="C809" s="585"/>
      <c r="D809" s="585"/>
      <c r="E809" s="585"/>
      <c r="F809" s="585"/>
      <c r="G809" s="585"/>
      <c r="H809" s="585"/>
      <c r="I809" s="585"/>
      <c r="J809" s="585"/>
      <c r="K809" s="585"/>
      <c r="L809" s="585"/>
      <c r="M809" s="585"/>
      <c r="N809" s="585"/>
      <c r="O809" s="585"/>
      <c r="P809" s="585"/>
      <c r="Q809" s="585"/>
      <c r="R809" s="585"/>
      <c r="S809" s="585"/>
      <c r="T809" s="585"/>
      <c r="U809" s="585"/>
      <c r="V809" s="585"/>
      <c r="W809" s="585"/>
      <c r="X809" s="585"/>
      <c r="Y809" s="585"/>
      <c r="Z809" s="585"/>
    </row>
    <row r="810" ht="12.75" customHeight="1">
      <c r="A810" s="585"/>
      <c r="B810" s="585"/>
      <c r="C810" s="585"/>
      <c r="D810" s="585"/>
      <c r="E810" s="585"/>
      <c r="F810" s="585"/>
      <c r="G810" s="585"/>
      <c r="H810" s="585"/>
      <c r="I810" s="585"/>
      <c r="J810" s="585"/>
      <c r="K810" s="585"/>
      <c r="L810" s="585"/>
      <c r="M810" s="585"/>
      <c r="N810" s="585"/>
      <c r="O810" s="585"/>
      <c r="P810" s="585"/>
      <c r="Q810" s="585"/>
      <c r="R810" s="585"/>
      <c r="S810" s="585"/>
      <c r="T810" s="585"/>
      <c r="U810" s="585"/>
      <c r="V810" s="585"/>
      <c r="W810" s="585"/>
      <c r="X810" s="585"/>
      <c r="Y810" s="585"/>
      <c r="Z810" s="585"/>
    </row>
    <row r="811" ht="12.75" customHeight="1">
      <c r="A811" s="585"/>
      <c r="B811" s="585"/>
      <c r="C811" s="585"/>
      <c r="D811" s="585"/>
      <c r="E811" s="585"/>
      <c r="F811" s="585"/>
      <c r="G811" s="585"/>
      <c r="H811" s="585"/>
      <c r="I811" s="585"/>
      <c r="J811" s="585"/>
      <c r="K811" s="585"/>
      <c r="L811" s="585"/>
      <c r="M811" s="585"/>
      <c r="N811" s="585"/>
      <c r="O811" s="585"/>
      <c r="P811" s="585"/>
      <c r="Q811" s="585"/>
      <c r="R811" s="585"/>
      <c r="S811" s="585"/>
      <c r="T811" s="585"/>
      <c r="U811" s="585"/>
      <c r="V811" s="585"/>
      <c r="W811" s="585"/>
      <c r="X811" s="585"/>
      <c r="Y811" s="585"/>
      <c r="Z811" s="585"/>
    </row>
    <row r="812" ht="12.75" customHeight="1">
      <c r="A812" s="585"/>
      <c r="B812" s="585"/>
      <c r="C812" s="585"/>
      <c r="D812" s="585"/>
      <c r="E812" s="585"/>
      <c r="F812" s="585"/>
      <c r="G812" s="585"/>
      <c r="H812" s="585"/>
      <c r="I812" s="585"/>
      <c r="J812" s="585"/>
      <c r="K812" s="585"/>
      <c r="L812" s="585"/>
      <c r="M812" s="585"/>
      <c r="N812" s="585"/>
      <c r="O812" s="585"/>
      <c r="P812" s="585"/>
      <c r="Q812" s="585"/>
      <c r="R812" s="585"/>
      <c r="S812" s="585"/>
      <c r="T812" s="585"/>
      <c r="U812" s="585"/>
      <c r="V812" s="585"/>
      <c r="W812" s="585"/>
      <c r="X812" s="585"/>
      <c r="Y812" s="585"/>
      <c r="Z812" s="585"/>
    </row>
    <row r="813" ht="12.75" customHeight="1">
      <c r="A813" s="585"/>
      <c r="B813" s="585"/>
      <c r="C813" s="585"/>
      <c r="D813" s="585"/>
      <c r="E813" s="585"/>
      <c r="F813" s="585"/>
      <c r="G813" s="585"/>
      <c r="H813" s="585"/>
      <c r="I813" s="585"/>
      <c r="J813" s="585"/>
      <c r="K813" s="585"/>
      <c r="L813" s="585"/>
      <c r="M813" s="585"/>
      <c r="N813" s="585"/>
      <c r="O813" s="585"/>
      <c r="P813" s="585"/>
      <c r="Q813" s="585"/>
      <c r="R813" s="585"/>
      <c r="S813" s="585"/>
      <c r="T813" s="585"/>
      <c r="U813" s="585"/>
      <c r="V813" s="585"/>
      <c r="W813" s="585"/>
      <c r="X813" s="585"/>
      <c r="Y813" s="585"/>
      <c r="Z813" s="585"/>
    </row>
    <row r="814" ht="12.75" customHeight="1">
      <c r="A814" s="585"/>
      <c r="B814" s="585"/>
      <c r="C814" s="585"/>
      <c r="D814" s="585"/>
      <c r="E814" s="585"/>
      <c r="F814" s="585"/>
      <c r="G814" s="585"/>
      <c r="H814" s="585"/>
      <c r="I814" s="585"/>
      <c r="J814" s="585"/>
      <c r="K814" s="585"/>
      <c r="L814" s="585"/>
      <c r="M814" s="585"/>
      <c r="N814" s="585"/>
      <c r="O814" s="585"/>
      <c r="P814" s="585"/>
      <c r="Q814" s="585"/>
      <c r="R814" s="585"/>
      <c r="S814" s="585"/>
      <c r="T814" s="585"/>
      <c r="U814" s="585"/>
      <c r="V814" s="585"/>
      <c r="W814" s="585"/>
      <c r="X814" s="585"/>
      <c r="Y814" s="585"/>
      <c r="Z814" s="585"/>
    </row>
    <row r="815" ht="12.75" customHeight="1">
      <c r="A815" s="585"/>
      <c r="B815" s="585"/>
      <c r="C815" s="585"/>
      <c r="D815" s="585"/>
      <c r="E815" s="585"/>
      <c r="F815" s="585"/>
      <c r="G815" s="585"/>
      <c r="H815" s="585"/>
      <c r="I815" s="585"/>
      <c r="J815" s="585"/>
      <c r="K815" s="585"/>
      <c r="L815" s="585"/>
      <c r="M815" s="585"/>
      <c r="N815" s="585"/>
      <c r="O815" s="585"/>
      <c r="P815" s="585"/>
      <c r="Q815" s="585"/>
      <c r="R815" s="585"/>
      <c r="S815" s="585"/>
      <c r="T815" s="585"/>
      <c r="U815" s="585"/>
      <c r="V815" s="585"/>
      <c r="W815" s="585"/>
      <c r="X815" s="585"/>
      <c r="Y815" s="585"/>
      <c r="Z815" s="585"/>
    </row>
    <row r="816" ht="12.75" customHeight="1">
      <c r="A816" s="585"/>
      <c r="B816" s="585"/>
      <c r="C816" s="585"/>
      <c r="D816" s="585"/>
      <c r="E816" s="585"/>
      <c r="F816" s="585"/>
      <c r="G816" s="585"/>
      <c r="H816" s="585"/>
      <c r="I816" s="585"/>
      <c r="J816" s="585"/>
      <c r="K816" s="585"/>
      <c r="L816" s="585"/>
      <c r="M816" s="585"/>
      <c r="N816" s="585"/>
      <c r="O816" s="585"/>
      <c r="P816" s="585"/>
      <c r="Q816" s="585"/>
      <c r="R816" s="585"/>
      <c r="S816" s="585"/>
      <c r="T816" s="585"/>
      <c r="U816" s="585"/>
      <c r="V816" s="585"/>
      <c r="W816" s="585"/>
      <c r="X816" s="585"/>
      <c r="Y816" s="585"/>
      <c r="Z816" s="585"/>
    </row>
    <row r="817" ht="12.75" customHeight="1">
      <c r="A817" s="585"/>
      <c r="B817" s="585"/>
      <c r="C817" s="585"/>
      <c r="D817" s="585"/>
      <c r="E817" s="585"/>
      <c r="F817" s="585"/>
      <c r="G817" s="585"/>
      <c r="H817" s="585"/>
      <c r="I817" s="585"/>
      <c r="J817" s="585"/>
      <c r="K817" s="585"/>
      <c r="L817" s="585"/>
      <c r="M817" s="585"/>
      <c r="N817" s="585"/>
      <c r="O817" s="585"/>
      <c r="P817" s="585"/>
      <c r="Q817" s="585"/>
      <c r="R817" s="585"/>
      <c r="S817" s="585"/>
      <c r="T817" s="585"/>
      <c r="U817" s="585"/>
      <c r="V817" s="585"/>
      <c r="W817" s="585"/>
      <c r="X817" s="585"/>
      <c r="Y817" s="585"/>
      <c r="Z817" s="585"/>
    </row>
    <row r="818" ht="12.75" customHeight="1">
      <c r="A818" s="585"/>
      <c r="B818" s="585"/>
      <c r="C818" s="585"/>
      <c r="D818" s="585"/>
      <c r="E818" s="585"/>
      <c r="F818" s="585"/>
      <c r="G818" s="585"/>
      <c r="H818" s="585"/>
      <c r="I818" s="585"/>
      <c r="J818" s="585"/>
      <c r="K818" s="585"/>
      <c r="L818" s="585"/>
      <c r="M818" s="585"/>
      <c r="N818" s="585"/>
      <c r="O818" s="585"/>
      <c r="P818" s="585"/>
      <c r="Q818" s="585"/>
      <c r="R818" s="585"/>
      <c r="S818" s="585"/>
      <c r="T818" s="585"/>
      <c r="U818" s="585"/>
      <c r="V818" s="585"/>
      <c r="W818" s="585"/>
      <c r="X818" s="585"/>
      <c r="Y818" s="585"/>
      <c r="Z818" s="585"/>
    </row>
    <row r="819" ht="12.75" customHeight="1">
      <c r="A819" s="585"/>
      <c r="B819" s="585"/>
      <c r="C819" s="585"/>
      <c r="D819" s="585"/>
      <c r="E819" s="585"/>
      <c r="F819" s="585"/>
      <c r="G819" s="585"/>
      <c r="H819" s="585"/>
      <c r="I819" s="585"/>
      <c r="J819" s="585"/>
      <c r="K819" s="585"/>
      <c r="L819" s="585"/>
      <c r="M819" s="585"/>
      <c r="N819" s="585"/>
      <c r="O819" s="585"/>
      <c r="P819" s="585"/>
      <c r="Q819" s="585"/>
      <c r="R819" s="585"/>
      <c r="S819" s="585"/>
      <c r="T819" s="585"/>
      <c r="U819" s="585"/>
      <c r="V819" s="585"/>
      <c r="W819" s="585"/>
      <c r="X819" s="585"/>
      <c r="Y819" s="585"/>
      <c r="Z819" s="585"/>
    </row>
    <row r="820" ht="12.75" customHeight="1">
      <c r="A820" s="585"/>
      <c r="B820" s="585"/>
      <c r="C820" s="585"/>
      <c r="D820" s="585"/>
      <c r="E820" s="585"/>
      <c r="F820" s="585"/>
      <c r="G820" s="585"/>
      <c r="H820" s="585"/>
      <c r="I820" s="585"/>
      <c r="J820" s="585"/>
      <c r="K820" s="585"/>
      <c r="L820" s="585"/>
      <c r="M820" s="585"/>
      <c r="N820" s="585"/>
      <c r="O820" s="585"/>
      <c r="P820" s="585"/>
      <c r="Q820" s="585"/>
      <c r="R820" s="585"/>
      <c r="S820" s="585"/>
      <c r="T820" s="585"/>
      <c r="U820" s="585"/>
      <c r="V820" s="585"/>
      <c r="W820" s="585"/>
      <c r="X820" s="585"/>
      <c r="Y820" s="585"/>
      <c r="Z820" s="585"/>
    </row>
    <row r="821" ht="12.75" customHeight="1">
      <c r="A821" s="585"/>
      <c r="B821" s="585"/>
      <c r="C821" s="585"/>
      <c r="D821" s="585"/>
      <c r="E821" s="585"/>
      <c r="F821" s="585"/>
      <c r="G821" s="585"/>
      <c r="H821" s="585"/>
      <c r="I821" s="585"/>
      <c r="J821" s="585"/>
      <c r="K821" s="585"/>
      <c r="L821" s="585"/>
      <c r="M821" s="585"/>
      <c r="N821" s="585"/>
      <c r="O821" s="585"/>
      <c r="P821" s="585"/>
      <c r="Q821" s="585"/>
      <c r="R821" s="585"/>
      <c r="S821" s="585"/>
      <c r="T821" s="585"/>
      <c r="U821" s="585"/>
      <c r="V821" s="585"/>
      <c r="W821" s="585"/>
      <c r="X821" s="585"/>
      <c r="Y821" s="585"/>
      <c r="Z821" s="585"/>
    </row>
    <row r="822" ht="12.75" customHeight="1">
      <c r="A822" s="585"/>
      <c r="B822" s="585"/>
      <c r="C822" s="585"/>
      <c r="D822" s="585"/>
      <c r="E822" s="585"/>
      <c r="F822" s="585"/>
      <c r="G822" s="585"/>
      <c r="H822" s="585"/>
      <c r="I822" s="585"/>
      <c r="J822" s="585"/>
      <c r="K822" s="585"/>
      <c r="L822" s="585"/>
      <c r="M822" s="585"/>
      <c r="N822" s="585"/>
      <c r="O822" s="585"/>
      <c r="P822" s="585"/>
      <c r="Q822" s="585"/>
      <c r="R822" s="585"/>
      <c r="S822" s="585"/>
      <c r="T822" s="585"/>
      <c r="U822" s="585"/>
      <c r="V822" s="585"/>
      <c r="W822" s="585"/>
      <c r="X822" s="585"/>
      <c r="Y822" s="585"/>
      <c r="Z822" s="585"/>
    </row>
    <row r="823" ht="12.75" customHeight="1">
      <c r="A823" s="585"/>
      <c r="B823" s="585"/>
      <c r="C823" s="585"/>
      <c r="D823" s="585"/>
      <c r="E823" s="585"/>
      <c r="F823" s="585"/>
      <c r="G823" s="585"/>
      <c r="H823" s="585"/>
      <c r="I823" s="585"/>
      <c r="J823" s="585"/>
      <c r="K823" s="585"/>
      <c r="L823" s="585"/>
      <c r="M823" s="585"/>
      <c r="N823" s="585"/>
      <c r="O823" s="585"/>
      <c r="P823" s="585"/>
      <c r="Q823" s="585"/>
      <c r="R823" s="585"/>
      <c r="S823" s="585"/>
      <c r="T823" s="585"/>
      <c r="U823" s="585"/>
      <c r="V823" s="585"/>
      <c r="W823" s="585"/>
      <c r="X823" s="585"/>
      <c r="Y823" s="585"/>
      <c r="Z823" s="585"/>
    </row>
    <row r="824" ht="12.75" customHeight="1">
      <c r="A824" s="585"/>
      <c r="B824" s="585"/>
      <c r="C824" s="585"/>
      <c r="D824" s="585"/>
      <c r="E824" s="585"/>
      <c r="F824" s="585"/>
      <c r="G824" s="585"/>
      <c r="H824" s="585"/>
      <c r="I824" s="585"/>
      <c r="J824" s="585"/>
      <c r="K824" s="585"/>
      <c r="L824" s="585"/>
      <c r="M824" s="585"/>
      <c r="N824" s="585"/>
      <c r="O824" s="585"/>
      <c r="P824" s="585"/>
      <c r="Q824" s="585"/>
      <c r="R824" s="585"/>
      <c r="S824" s="585"/>
      <c r="T824" s="585"/>
      <c r="U824" s="585"/>
      <c r="V824" s="585"/>
      <c r="W824" s="585"/>
      <c r="X824" s="585"/>
      <c r="Y824" s="585"/>
      <c r="Z824" s="585"/>
    </row>
    <row r="825" ht="12.75" customHeight="1">
      <c r="A825" s="585"/>
      <c r="B825" s="585"/>
      <c r="C825" s="585"/>
      <c r="D825" s="585"/>
      <c r="E825" s="585"/>
      <c r="F825" s="585"/>
      <c r="G825" s="585"/>
      <c r="H825" s="585"/>
      <c r="I825" s="585"/>
      <c r="J825" s="585"/>
      <c r="K825" s="585"/>
      <c r="L825" s="585"/>
      <c r="M825" s="585"/>
      <c r="N825" s="585"/>
      <c r="O825" s="585"/>
      <c r="P825" s="585"/>
      <c r="Q825" s="585"/>
      <c r="R825" s="585"/>
      <c r="S825" s="585"/>
      <c r="T825" s="585"/>
      <c r="U825" s="585"/>
      <c r="V825" s="585"/>
      <c r="W825" s="585"/>
      <c r="X825" s="585"/>
      <c r="Y825" s="585"/>
      <c r="Z825" s="585"/>
    </row>
    <row r="826" ht="12.75" customHeight="1">
      <c r="A826" s="585"/>
      <c r="B826" s="585"/>
      <c r="C826" s="585"/>
      <c r="D826" s="585"/>
      <c r="E826" s="585"/>
      <c r="F826" s="585"/>
      <c r="G826" s="585"/>
      <c r="H826" s="585"/>
      <c r="I826" s="585"/>
      <c r="J826" s="585"/>
      <c r="K826" s="585"/>
      <c r="L826" s="585"/>
      <c r="M826" s="585"/>
      <c r="N826" s="585"/>
      <c r="O826" s="585"/>
      <c r="P826" s="585"/>
      <c r="Q826" s="585"/>
      <c r="R826" s="585"/>
      <c r="S826" s="585"/>
      <c r="T826" s="585"/>
      <c r="U826" s="585"/>
      <c r="V826" s="585"/>
      <c r="W826" s="585"/>
      <c r="X826" s="585"/>
      <c r="Y826" s="585"/>
      <c r="Z826" s="585"/>
    </row>
    <row r="827" ht="12.75" customHeight="1">
      <c r="A827" s="585"/>
      <c r="B827" s="585"/>
      <c r="C827" s="585"/>
      <c r="D827" s="585"/>
      <c r="E827" s="585"/>
      <c r="F827" s="585"/>
      <c r="G827" s="585"/>
      <c r="H827" s="585"/>
      <c r="I827" s="585"/>
      <c r="J827" s="585"/>
      <c r="K827" s="585"/>
      <c r="L827" s="585"/>
      <c r="M827" s="585"/>
      <c r="N827" s="585"/>
      <c r="O827" s="585"/>
      <c r="P827" s="585"/>
      <c r="Q827" s="585"/>
      <c r="R827" s="585"/>
      <c r="S827" s="585"/>
      <c r="T827" s="585"/>
      <c r="U827" s="585"/>
      <c r="V827" s="585"/>
      <c r="W827" s="585"/>
      <c r="X827" s="585"/>
      <c r="Y827" s="585"/>
      <c r="Z827" s="585"/>
    </row>
    <row r="828" ht="12.75" customHeight="1">
      <c r="A828" s="585"/>
      <c r="B828" s="585"/>
      <c r="C828" s="585"/>
      <c r="D828" s="585"/>
      <c r="E828" s="585"/>
      <c r="F828" s="585"/>
      <c r="G828" s="585"/>
      <c r="H828" s="585"/>
      <c r="I828" s="585"/>
      <c r="J828" s="585"/>
      <c r="K828" s="585"/>
      <c r="L828" s="585"/>
      <c r="M828" s="585"/>
      <c r="N828" s="585"/>
      <c r="O828" s="585"/>
      <c r="P828" s="585"/>
      <c r="Q828" s="585"/>
      <c r="R828" s="585"/>
      <c r="S828" s="585"/>
      <c r="T828" s="585"/>
      <c r="U828" s="585"/>
      <c r="V828" s="585"/>
      <c r="W828" s="585"/>
      <c r="X828" s="585"/>
      <c r="Y828" s="585"/>
      <c r="Z828" s="585"/>
    </row>
    <row r="829" ht="12.75" customHeight="1">
      <c r="A829" s="585"/>
      <c r="B829" s="585"/>
      <c r="C829" s="585"/>
      <c r="D829" s="585"/>
      <c r="E829" s="585"/>
      <c r="F829" s="585"/>
      <c r="G829" s="585"/>
      <c r="H829" s="585"/>
      <c r="I829" s="585"/>
      <c r="J829" s="585"/>
      <c r="K829" s="585"/>
      <c r="L829" s="585"/>
      <c r="M829" s="585"/>
      <c r="N829" s="585"/>
      <c r="O829" s="585"/>
      <c r="P829" s="585"/>
      <c r="Q829" s="585"/>
      <c r="R829" s="585"/>
      <c r="S829" s="585"/>
      <c r="T829" s="585"/>
      <c r="U829" s="585"/>
      <c r="V829" s="585"/>
      <c r="W829" s="585"/>
      <c r="X829" s="585"/>
      <c r="Y829" s="585"/>
      <c r="Z829" s="585"/>
    </row>
    <row r="830" ht="12.75" customHeight="1">
      <c r="A830" s="585"/>
      <c r="B830" s="585"/>
      <c r="C830" s="585"/>
      <c r="D830" s="585"/>
      <c r="E830" s="585"/>
      <c r="F830" s="585"/>
      <c r="G830" s="585"/>
      <c r="H830" s="585"/>
      <c r="I830" s="585"/>
      <c r="J830" s="585"/>
      <c r="K830" s="585"/>
      <c r="L830" s="585"/>
      <c r="M830" s="585"/>
      <c r="N830" s="585"/>
      <c r="O830" s="585"/>
      <c r="P830" s="585"/>
      <c r="Q830" s="585"/>
      <c r="R830" s="585"/>
      <c r="S830" s="585"/>
      <c r="T830" s="585"/>
      <c r="U830" s="585"/>
      <c r="V830" s="585"/>
      <c r="W830" s="585"/>
      <c r="X830" s="585"/>
      <c r="Y830" s="585"/>
      <c r="Z830" s="585"/>
    </row>
    <row r="831" ht="12.75" customHeight="1">
      <c r="A831" s="585"/>
      <c r="B831" s="585"/>
      <c r="C831" s="585"/>
      <c r="D831" s="585"/>
      <c r="E831" s="585"/>
      <c r="F831" s="585"/>
      <c r="G831" s="585"/>
      <c r="H831" s="585"/>
      <c r="I831" s="585"/>
      <c r="J831" s="585"/>
      <c r="K831" s="585"/>
      <c r="L831" s="585"/>
      <c r="M831" s="585"/>
      <c r="N831" s="585"/>
      <c r="O831" s="585"/>
      <c r="P831" s="585"/>
      <c r="Q831" s="585"/>
      <c r="R831" s="585"/>
      <c r="S831" s="585"/>
      <c r="T831" s="585"/>
      <c r="U831" s="585"/>
      <c r="V831" s="585"/>
      <c r="W831" s="585"/>
      <c r="X831" s="585"/>
      <c r="Y831" s="585"/>
      <c r="Z831" s="585"/>
    </row>
    <row r="832" ht="12.75" customHeight="1">
      <c r="A832" s="585"/>
      <c r="B832" s="585"/>
      <c r="C832" s="585"/>
      <c r="D832" s="585"/>
      <c r="E832" s="585"/>
      <c r="F832" s="585"/>
      <c r="G832" s="585"/>
      <c r="H832" s="585"/>
      <c r="I832" s="585"/>
      <c r="J832" s="585"/>
      <c r="K832" s="585"/>
      <c r="L832" s="585"/>
      <c r="M832" s="585"/>
      <c r="N832" s="585"/>
      <c r="O832" s="585"/>
      <c r="P832" s="585"/>
      <c r="Q832" s="585"/>
      <c r="R832" s="585"/>
      <c r="S832" s="585"/>
      <c r="T832" s="585"/>
      <c r="U832" s="585"/>
      <c r="V832" s="585"/>
      <c r="W832" s="585"/>
      <c r="X832" s="585"/>
      <c r="Y832" s="585"/>
      <c r="Z832" s="585"/>
    </row>
    <row r="833" ht="12.75" customHeight="1">
      <c r="A833" s="585"/>
      <c r="B833" s="585"/>
      <c r="C833" s="585"/>
      <c r="D833" s="585"/>
      <c r="E833" s="585"/>
      <c r="F833" s="585"/>
      <c r="G833" s="585"/>
      <c r="H833" s="585"/>
      <c r="I833" s="585"/>
      <c r="J833" s="585"/>
      <c r="K833" s="585"/>
      <c r="L833" s="585"/>
      <c r="M833" s="585"/>
      <c r="N833" s="585"/>
      <c r="O833" s="585"/>
      <c r="P833" s="585"/>
      <c r="Q833" s="585"/>
      <c r="R833" s="585"/>
      <c r="S833" s="585"/>
      <c r="T833" s="585"/>
      <c r="U833" s="585"/>
      <c r="V833" s="585"/>
      <c r="W833" s="585"/>
      <c r="X833" s="585"/>
      <c r="Y833" s="585"/>
      <c r="Z833" s="585"/>
    </row>
    <row r="834" ht="12.75" customHeight="1">
      <c r="A834" s="585"/>
      <c r="B834" s="585"/>
      <c r="C834" s="585"/>
      <c r="D834" s="585"/>
      <c r="E834" s="585"/>
      <c r="F834" s="585"/>
      <c r="G834" s="585"/>
      <c r="H834" s="585"/>
      <c r="I834" s="585"/>
      <c r="J834" s="585"/>
      <c r="K834" s="585"/>
      <c r="L834" s="585"/>
      <c r="M834" s="585"/>
      <c r="N834" s="585"/>
      <c r="O834" s="585"/>
      <c r="P834" s="585"/>
      <c r="Q834" s="585"/>
      <c r="R834" s="585"/>
      <c r="S834" s="585"/>
      <c r="T834" s="585"/>
      <c r="U834" s="585"/>
      <c r="V834" s="585"/>
      <c r="W834" s="585"/>
      <c r="X834" s="585"/>
      <c r="Y834" s="585"/>
      <c r="Z834" s="585"/>
    </row>
    <row r="835" ht="12.75" customHeight="1">
      <c r="A835" s="585"/>
      <c r="B835" s="585"/>
      <c r="C835" s="585"/>
      <c r="D835" s="585"/>
      <c r="E835" s="585"/>
      <c r="F835" s="585"/>
      <c r="G835" s="585"/>
      <c r="H835" s="585"/>
      <c r="I835" s="585"/>
      <c r="J835" s="585"/>
      <c r="K835" s="585"/>
      <c r="L835" s="585"/>
      <c r="M835" s="585"/>
      <c r="N835" s="585"/>
      <c r="O835" s="585"/>
      <c r="P835" s="585"/>
      <c r="Q835" s="585"/>
      <c r="R835" s="585"/>
      <c r="S835" s="585"/>
      <c r="T835" s="585"/>
      <c r="U835" s="585"/>
      <c r="V835" s="585"/>
      <c r="W835" s="585"/>
      <c r="X835" s="585"/>
      <c r="Y835" s="585"/>
      <c r="Z835" s="585"/>
    </row>
    <row r="836" ht="12.75" customHeight="1">
      <c r="A836" s="585"/>
      <c r="B836" s="585"/>
      <c r="C836" s="585"/>
      <c r="D836" s="585"/>
      <c r="E836" s="585"/>
      <c r="F836" s="585"/>
      <c r="G836" s="585"/>
      <c r="H836" s="585"/>
      <c r="I836" s="585"/>
      <c r="J836" s="585"/>
      <c r="K836" s="585"/>
      <c r="L836" s="585"/>
      <c r="M836" s="585"/>
      <c r="N836" s="585"/>
      <c r="O836" s="585"/>
      <c r="P836" s="585"/>
      <c r="Q836" s="585"/>
      <c r="R836" s="585"/>
      <c r="S836" s="585"/>
      <c r="T836" s="585"/>
      <c r="U836" s="585"/>
      <c r="V836" s="585"/>
      <c r="W836" s="585"/>
      <c r="X836" s="585"/>
      <c r="Y836" s="585"/>
      <c r="Z836" s="585"/>
    </row>
    <row r="837" ht="12.75" customHeight="1">
      <c r="A837" s="585"/>
      <c r="B837" s="585"/>
      <c r="C837" s="585"/>
      <c r="D837" s="585"/>
      <c r="E837" s="585"/>
      <c r="F837" s="585"/>
      <c r="G837" s="585"/>
      <c r="H837" s="585"/>
      <c r="I837" s="585"/>
      <c r="J837" s="585"/>
      <c r="K837" s="585"/>
      <c r="L837" s="585"/>
      <c r="M837" s="585"/>
      <c r="N837" s="585"/>
      <c r="O837" s="585"/>
      <c r="P837" s="585"/>
      <c r="Q837" s="585"/>
      <c r="R837" s="585"/>
      <c r="S837" s="585"/>
      <c r="T837" s="585"/>
      <c r="U837" s="585"/>
      <c r="V837" s="585"/>
      <c r="W837" s="585"/>
      <c r="X837" s="585"/>
      <c r="Y837" s="585"/>
      <c r="Z837" s="585"/>
    </row>
    <row r="838" ht="12.75" customHeight="1">
      <c r="A838" s="585"/>
      <c r="B838" s="585"/>
      <c r="C838" s="585"/>
      <c r="D838" s="585"/>
      <c r="E838" s="585"/>
      <c r="F838" s="585"/>
      <c r="G838" s="585"/>
      <c r="H838" s="585"/>
      <c r="I838" s="585"/>
      <c r="J838" s="585"/>
      <c r="K838" s="585"/>
      <c r="L838" s="585"/>
      <c r="M838" s="585"/>
      <c r="N838" s="585"/>
      <c r="O838" s="585"/>
      <c r="P838" s="585"/>
      <c r="Q838" s="585"/>
      <c r="R838" s="585"/>
      <c r="S838" s="585"/>
      <c r="T838" s="585"/>
      <c r="U838" s="585"/>
      <c r="V838" s="585"/>
      <c r="W838" s="585"/>
      <c r="X838" s="585"/>
      <c r="Y838" s="585"/>
      <c r="Z838" s="585"/>
    </row>
    <row r="839" ht="12.75" customHeight="1">
      <c r="A839" s="585"/>
      <c r="B839" s="585"/>
      <c r="C839" s="585"/>
      <c r="D839" s="585"/>
      <c r="E839" s="585"/>
      <c r="F839" s="585"/>
      <c r="G839" s="585"/>
      <c r="H839" s="585"/>
      <c r="I839" s="585"/>
      <c r="J839" s="585"/>
      <c r="K839" s="585"/>
      <c r="L839" s="585"/>
      <c r="M839" s="585"/>
      <c r="N839" s="585"/>
      <c r="O839" s="585"/>
      <c r="P839" s="585"/>
      <c r="Q839" s="585"/>
      <c r="R839" s="585"/>
      <c r="S839" s="585"/>
      <c r="T839" s="585"/>
      <c r="U839" s="585"/>
      <c r="V839" s="585"/>
      <c r="W839" s="585"/>
      <c r="X839" s="585"/>
      <c r="Y839" s="585"/>
      <c r="Z839" s="585"/>
    </row>
    <row r="840" ht="12.75" customHeight="1">
      <c r="A840" s="585"/>
      <c r="B840" s="585"/>
      <c r="C840" s="585"/>
      <c r="D840" s="585"/>
      <c r="E840" s="585"/>
      <c r="F840" s="585"/>
      <c r="G840" s="585"/>
      <c r="H840" s="585"/>
      <c r="I840" s="585"/>
      <c r="J840" s="585"/>
      <c r="K840" s="585"/>
      <c r="L840" s="585"/>
      <c r="M840" s="585"/>
      <c r="N840" s="585"/>
      <c r="O840" s="585"/>
      <c r="P840" s="585"/>
      <c r="Q840" s="585"/>
      <c r="R840" s="585"/>
      <c r="S840" s="585"/>
      <c r="T840" s="585"/>
      <c r="U840" s="585"/>
      <c r="V840" s="585"/>
      <c r="W840" s="585"/>
      <c r="X840" s="585"/>
      <c r="Y840" s="585"/>
      <c r="Z840" s="585"/>
    </row>
    <row r="841" ht="12.75" customHeight="1">
      <c r="A841" s="585"/>
      <c r="B841" s="585"/>
      <c r="C841" s="585"/>
      <c r="D841" s="585"/>
      <c r="E841" s="585"/>
      <c r="F841" s="585"/>
      <c r="G841" s="585"/>
      <c r="H841" s="585"/>
      <c r="I841" s="585"/>
      <c r="J841" s="585"/>
      <c r="K841" s="585"/>
      <c r="L841" s="585"/>
      <c r="M841" s="585"/>
      <c r="N841" s="585"/>
      <c r="O841" s="585"/>
      <c r="P841" s="585"/>
      <c r="Q841" s="585"/>
      <c r="R841" s="585"/>
      <c r="S841" s="585"/>
      <c r="T841" s="585"/>
      <c r="U841" s="585"/>
      <c r="V841" s="585"/>
      <c r="W841" s="585"/>
      <c r="X841" s="585"/>
      <c r="Y841" s="585"/>
      <c r="Z841" s="585"/>
    </row>
    <row r="842" ht="12.75" customHeight="1">
      <c r="A842" s="585"/>
      <c r="B842" s="585"/>
      <c r="C842" s="585"/>
      <c r="D842" s="585"/>
      <c r="E842" s="585"/>
      <c r="F842" s="585"/>
      <c r="G842" s="585"/>
      <c r="H842" s="585"/>
      <c r="I842" s="585"/>
      <c r="J842" s="585"/>
      <c r="K842" s="585"/>
      <c r="L842" s="585"/>
      <c r="M842" s="585"/>
      <c r="N842" s="585"/>
      <c r="O842" s="585"/>
      <c r="P842" s="585"/>
      <c r="Q842" s="585"/>
      <c r="R842" s="585"/>
      <c r="S842" s="585"/>
      <c r="T842" s="585"/>
      <c r="U842" s="585"/>
      <c r="V842" s="585"/>
      <c r="W842" s="585"/>
      <c r="X842" s="585"/>
      <c r="Y842" s="585"/>
      <c r="Z842" s="585"/>
    </row>
    <row r="843" ht="12.75" customHeight="1">
      <c r="A843" s="585"/>
      <c r="B843" s="585"/>
      <c r="C843" s="585"/>
      <c r="D843" s="585"/>
      <c r="E843" s="585"/>
      <c r="F843" s="585"/>
      <c r="G843" s="585"/>
      <c r="H843" s="585"/>
      <c r="I843" s="585"/>
      <c r="J843" s="585"/>
      <c r="K843" s="585"/>
      <c r="L843" s="585"/>
      <c r="M843" s="585"/>
      <c r="N843" s="585"/>
      <c r="O843" s="585"/>
      <c r="P843" s="585"/>
      <c r="Q843" s="585"/>
      <c r="R843" s="585"/>
      <c r="S843" s="585"/>
      <c r="T843" s="585"/>
      <c r="U843" s="585"/>
      <c r="V843" s="585"/>
      <c r="W843" s="585"/>
      <c r="X843" s="585"/>
      <c r="Y843" s="585"/>
      <c r="Z843" s="585"/>
    </row>
    <row r="844" ht="12.75" customHeight="1">
      <c r="A844" s="585"/>
      <c r="B844" s="585"/>
      <c r="C844" s="585"/>
      <c r="D844" s="585"/>
      <c r="E844" s="585"/>
      <c r="F844" s="585"/>
      <c r="G844" s="585"/>
      <c r="H844" s="585"/>
      <c r="I844" s="585"/>
      <c r="J844" s="585"/>
      <c r="K844" s="585"/>
      <c r="L844" s="585"/>
      <c r="M844" s="585"/>
      <c r="N844" s="585"/>
      <c r="O844" s="585"/>
      <c r="P844" s="585"/>
      <c r="Q844" s="585"/>
      <c r="R844" s="585"/>
      <c r="S844" s="585"/>
      <c r="T844" s="585"/>
      <c r="U844" s="585"/>
      <c r="V844" s="585"/>
      <c r="W844" s="585"/>
      <c r="X844" s="585"/>
      <c r="Y844" s="585"/>
      <c r="Z844" s="585"/>
    </row>
    <row r="845" ht="12.75" customHeight="1">
      <c r="A845" s="585"/>
      <c r="B845" s="585"/>
      <c r="C845" s="585"/>
      <c r="D845" s="585"/>
      <c r="E845" s="585"/>
      <c r="F845" s="585"/>
      <c r="G845" s="585"/>
      <c r="H845" s="585"/>
      <c r="I845" s="585"/>
      <c r="J845" s="585"/>
      <c r="K845" s="585"/>
      <c r="L845" s="585"/>
      <c r="M845" s="585"/>
      <c r="N845" s="585"/>
      <c r="O845" s="585"/>
      <c r="P845" s="585"/>
      <c r="Q845" s="585"/>
      <c r="R845" s="585"/>
      <c r="S845" s="585"/>
      <c r="T845" s="585"/>
      <c r="U845" s="585"/>
      <c r="V845" s="585"/>
      <c r="W845" s="585"/>
      <c r="X845" s="585"/>
      <c r="Y845" s="585"/>
      <c r="Z845" s="585"/>
    </row>
    <row r="846" ht="12.75" customHeight="1">
      <c r="A846" s="585"/>
      <c r="B846" s="585"/>
      <c r="C846" s="585"/>
      <c r="D846" s="585"/>
      <c r="E846" s="585"/>
      <c r="F846" s="585"/>
      <c r="G846" s="585"/>
      <c r="H846" s="585"/>
      <c r="I846" s="585"/>
      <c r="J846" s="585"/>
      <c r="K846" s="585"/>
      <c r="L846" s="585"/>
      <c r="M846" s="585"/>
      <c r="N846" s="585"/>
      <c r="O846" s="585"/>
      <c r="P846" s="585"/>
      <c r="Q846" s="585"/>
      <c r="R846" s="585"/>
      <c r="S846" s="585"/>
      <c r="T846" s="585"/>
      <c r="U846" s="585"/>
      <c r="V846" s="585"/>
      <c r="W846" s="585"/>
      <c r="X846" s="585"/>
      <c r="Y846" s="585"/>
      <c r="Z846" s="585"/>
    </row>
    <row r="847" ht="12.75" customHeight="1">
      <c r="A847" s="585"/>
      <c r="B847" s="585"/>
      <c r="C847" s="585"/>
      <c r="D847" s="585"/>
      <c r="E847" s="585"/>
      <c r="F847" s="585"/>
      <c r="G847" s="585"/>
      <c r="H847" s="585"/>
      <c r="I847" s="585"/>
      <c r="J847" s="585"/>
      <c r="K847" s="585"/>
      <c r="L847" s="585"/>
      <c r="M847" s="585"/>
      <c r="N847" s="585"/>
      <c r="O847" s="585"/>
      <c r="P847" s="585"/>
      <c r="Q847" s="585"/>
      <c r="R847" s="585"/>
      <c r="S847" s="585"/>
      <c r="T847" s="585"/>
      <c r="U847" s="585"/>
      <c r="V847" s="585"/>
      <c r="W847" s="585"/>
      <c r="X847" s="585"/>
      <c r="Y847" s="585"/>
      <c r="Z847" s="585"/>
    </row>
    <row r="848" ht="12.75" customHeight="1">
      <c r="A848" s="585"/>
      <c r="B848" s="585"/>
      <c r="C848" s="585"/>
      <c r="D848" s="585"/>
      <c r="E848" s="585"/>
      <c r="F848" s="585"/>
      <c r="G848" s="585"/>
      <c r="H848" s="585"/>
      <c r="I848" s="585"/>
      <c r="J848" s="585"/>
      <c r="K848" s="585"/>
      <c r="L848" s="585"/>
      <c r="M848" s="585"/>
      <c r="N848" s="585"/>
      <c r="O848" s="585"/>
      <c r="P848" s="585"/>
      <c r="Q848" s="585"/>
      <c r="R848" s="585"/>
      <c r="S848" s="585"/>
      <c r="T848" s="585"/>
      <c r="U848" s="585"/>
      <c r="V848" s="585"/>
      <c r="W848" s="585"/>
      <c r="X848" s="585"/>
      <c r="Y848" s="585"/>
      <c r="Z848" s="585"/>
    </row>
    <row r="849" ht="12.75" customHeight="1">
      <c r="A849" s="585"/>
      <c r="B849" s="585"/>
      <c r="C849" s="585"/>
      <c r="D849" s="585"/>
      <c r="E849" s="585"/>
      <c r="F849" s="585"/>
      <c r="G849" s="585"/>
      <c r="H849" s="585"/>
      <c r="I849" s="585"/>
      <c r="J849" s="585"/>
      <c r="K849" s="585"/>
      <c r="L849" s="585"/>
      <c r="M849" s="585"/>
      <c r="N849" s="585"/>
      <c r="O849" s="585"/>
      <c r="P849" s="585"/>
      <c r="Q849" s="585"/>
      <c r="R849" s="585"/>
      <c r="S849" s="585"/>
      <c r="T849" s="585"/>
      <c r="U849" s="585"/>
      <c r="V849" s="585"/>
      <c r="W849" s="585"/>
      <c r="X849" s="585"/>
      <c r="Y849" s="585"/>
      <c r="Z849" s="585"/>
    </row>
    <row r="850" ht="12.75" customHeight="1">
      <c r="A850" s="585"/>
      <c r="B850" s="585"/>
      <c r="C850" s="585"/>
      <c r="D850" s="585"/>
      <c r="E850" s="585"/>
      <c r="F850" s="585"/>
      <c r="G850" s="585"/>
      <c r="H850" s="585"/>
      <c r="I850" s="585"/>
      <c r="J850" s="585"/>
      <c r="K850" s="585"/>
      <c r="L850" s="585"/>
      <c r="M850" s="585"/>
      <c r="N850" s="585"/>
      <c r="O850" s="585"/>
      <c r="P850" s="585"/>
      <c r="Q850" s="585"/>
      <c r="R850" s="585"/>
      <c r="S850" s="585"/>
      <c r="T850" s="585"/>
      <c r="U850" s="585"/>
      <c r="V850" s="585"/>
      <c r="W850" s="585"/>
      <c r="X850" s="585"/>
      <c r="Y850" s="585"/>
      <c r="Z850" s="585"/>
    </row>
    <row r="851" ht="12.75" customHeight="1">
      <c r="A851" s="585"/>
      <c r="B851" s="585"/>
      <c r="C851" s="585"/>
      <c r="D851" s="585"/>
      <c r="E851" s="585"/>
      <c r="F851" s="585"/>
      <c r="G851" s="585"/>
      <c r="H851" s="585"/>
      <c r="I851" s="585"/>
      <c r="J851" s="585"/>
      <c r="K851" s="585"/>
      <c r="L851" s="585"/>
      <c r="M851" s="585"/>
      <c r="N851" s="585"/>
      <c r="O851" s="585"/>
      <c r="P851" s="585"/>
      <c r="Q851" s="585"/>
      <c r="R851" s="585"/>
      <c r="S851" s="585"/>
      <c r="T851" s="585"/>
      <c r="U851" s="585"/>
      <c r="V851" s="585"/>
      <c r="W851" s="585"/>
      <c r="X851" s="585"/>
      <c r="Y851" s="585"/>
      <c r="Z851" s="585"/>
    </row>
    <row r="852" ht="12.75" customHeight="1">
      <c r="A852" s="585"/>
      <c r="B852" s="585"/>
      <c r="C852" s="585"/>
      <c r="D852" s="585"/>
      <c r="E852" s="585"/>
      <c r="F852" s="585"/>
      <c r="G852" s="585"/>
      <c r="H852" s="585"/>
      <c r="I852" s="585"/>
      <c r="J852" s="585"/>
      <c r="K852" s="585"/>
      <c r="L852" s="585"/>
      <c r="M852" s="585"/>
      <c r="N852" s="585"/>
      <c r="O852" s="585"/>
      <c r="P852" s="585"/>
      <c r="Q852" s="585"/>
      <c r="R852" s="585"/>
      <c r="S852" s="585"/>
      <c r="T852" s="585"/>
      <c r="U852" s="585"/>
      <c r="V852" s="585"/>
      <c r="W852" s="585"/>
      <c r="X852" s="585"/>
      <c r="Y852" s="585"/>
      <c r="Z852" s="585"/>
    </row>
    <row r="853" ht="12.75" customHeight="1">
      <c r="A853" s="585"/>
      <c r="B853" s="585"/>
      <c r="C853" s="585"/>
      <c r="D853" s="585"/>
      <c r="E853" s="585"/>
      <c r="F853" s="585"/>
      <c r="G853" s="585"/>
      <c r="H853" s="585"/>
      <c r="I853" s="585"/>
      <c r="J853" s="585"/>
      <c r="K853" s="585"/>
      <c r="L853" s="585"/>
      <c r="M853" s="585"/>
      <c r="N853" s="585"/>
      <c r="O853" s="585"/>
      <c r="P853" s="585"/>
      <c r="Q853" s="585"/>
      <c r="R853" s="585"/>
      <c r="S853" s="585"/>
      <c r="T853" s="585"/>
      <c r="U853" s="585"/>
      <c r="V853" s="585"/>
      <c r="W853" s="585"/>
      <c r="X853" s="585"/>
      <c r="Y853" s="585"/>
      <c r="Z853" s="585"/>
    </row>
    <row r="854" ht="12.75" customHeight="1">
      <c r="A854" s="585"/>
      <c r="B854" s="585"/>
      <c r="C854" s="585"/>
      <c r="D854" s="585"/>
      <c r="E854" s="585"/>
      <c r="F854" s="585"/>
      <c r="G854" s="585"/>
      <c r="H854" s="585"/>
      <c r="I854" s="585"/>
      <c r="J854" s="585"/>
      <c r="K854" s="585"/>
      <c r="L854" s="585"/>
      <c r="M854" s="585"/>
      <c r="N854" s="585"/>
      <c r="O854" s="585"/>
      <c r="P854" s="585"/>
      <c r="Q854" s="585"/>
      <c r="R854" s="585"/>
      <c r="S854" s="585"/>
      <c r="T854" s="585"/>
      <c r="U854" s="585"/>
      <c r="V854" s="585"/>
      <c r="W854" s="585"/>
      <c r="X854" s="585"/>
      <c r="Y854" s="585"/>
      <c r="Z854" s="585"/>
    </row>
    <row r="855" ht="12.75" customHeight="1">
      <c r="A855" s="585"/>
      <c r="B855" s="585"/>
      <c r="C855" s="585"/>
      <c r="D855" s="585"/>
      <c r="E855" s="585"/>
      <c r="F855" s="585"/>
      <c r="G855" s="585"/>
      <c r="H855" s="585"/>
      <c r="I855" s="585"/>
      <c r="J855" s="585"/>
      <c r="K855" s="585"/>
      <c r="L855" s="585"/>
      <c r="M855" s="585"/>
      <c r="N855" s="585"/>
      <c r="O855" s="585"/>
      <c r="P855" s="585"/>
      <c r="Q855" s="585"/>
      <c r="R855" s="585"/>
      <c r="S855" s="585"/>
      <c r="T855" s="585"/>
      <c r="U855" s="585"/>
      <c r="V855" s="585"/>
      <c r="W855" s="585"/>
      <c r="X855" s="585"/>
      <c r="Y855" s="585"/>
      <c r="Z855" s="585"/>
    </row>
    <row r="856" ht="12.75" customHeight="1">
      <c r="A856" s="585"/>
      <c r="B856" s="585"/>
      <c r="C856" s="585"/>
      <c r="D856" s="585"/>
      <c r="E856" s="585"/>
      <c r="F856" s="585"/>
      <c r="G856" s="585"/>
      <c r="H856" s="585"/>
      <c r="I856" s="585"/>
      <c r="J856" s="585"/>
      <c r="K856" s="585"/>
      <c r="L856" s="585"/>
      <c r="M856" s="585"/>
      <c r="N856" s="585"/>
      <c r="O856" s="585"/>
      <c r="P856" s="585"/>
      <c r="Q856" s="585"/>
      <c r="R856" s="585"/>
      <c r="S856" s="585"/>
      <c r="T856" s="585"/>
      <c r="U856" s="585"/>
      <c r="V856" s="585"/>
      <c r="W856" s="585"/>
      <c r="X856" s="585"/>
      <c r="Y856" s="585"/>
      <c r="Z856" s="585"/>
    </row>
    <row r="857" ht="12.75" customHeight="1">
      <c r="A857" s="585"/>
      <c r="B857" s="585"/>
      <c r="C857" s="585"/>
      <c r="D857" s="585"/>
      <c r="E857" s="585"/>
      <c r="F857" s="585"/>
      <c r="G857" s="585"/>
      <c r="H857" s="585"/>
      <c r="I857" s="585"/>
      <c r="J857" s="585"/>
      <c r="K857" s="585"/>
      <c r="L857" s="585"/>
      <c r="M857" s="585"/>
      <c r="N857" s="585"/>
      <c r="O857" s="585"/>
      <c r="P857" s="585"/>
      <c r="Q857" s="585"/>
      <c r="R857" s="585"/>
      <c r="S857" s="585"/>
      <c r="T857" s="585"/>
      <c r="U857" s="585"/>
      <c r="V857" s="585"/>
      <c r="W857" s="585"/>
      <c r="X857" s="585"/>
      <c r="Y857" s="585"/>
      <c r="Z857" s="585"/>
    </row>
    <row r="858" ht="12.75" customHeight="1">
      <c r="A858" s="585"/>
      <c r="B858" s="585"/>
      <c r="C858" s="585"/>
      <c r="D858" s="585"/>
      <c r="E858" s="585"/>
      <c r="F858" s="585"/>
      <c r="G858" s="585"/>
      <c r="H858" s="585"/>
      <c r="I858" s="585"/>
      <c r="J858" s="585"/>
      <c r="K858" s="585"/>
      <c r="L858" s="585"/>
      <c r="M858" s="585"/>
      <c r="N858" s="585"/>
      <c r="O858" s="585"/>
      <c r="P858" s="585"/>
      <c r="Q858" s="585"/>
      <c r="R858" s="585"/>
      <c r="S858" s="585"/>
      <c r="T858" s="585"/>
      <c r="U858" s="585"/>
      <c r="V858" s="585"/>
      <c r="W858" s="585"/>
      <c r="X858" s="585"/>
      <c r="Y858" s="585"/>
      <c r="Z858" s="585"/>
    </row>
    <row r="859" ht="12.75" customHeight="1">
      <c r="A859" s="585"/>
      <c r="B859" s="585"/>
      <c r="C859" s="585"/>
      <c r="D859" s="585"/>
      <c r="E859" s="585"/>
      <c r="F859" s="585"/>
      <c r="G859" s="585"/>
      <c r="H859" s="585"/>
      <c r="I859" s="585"/>
      <c r="J859" s="585"/>
      <c r="K859" s="585"/>
      <c r="L859" s="585"/>
      <c r="M859" s="585"/>
      <c r="N859" s="585"/>
      <c r="O859" s="585"/>
      <c r="P859" s="585"/>
      <c r="Q859" s="585"/>
      <c r="R859" s="585"/>
      <c r="S859" s="585"/>
      <c r="T859" s="585"/>
      <c r="U859" s="585"/>
      <c r="V859" s="585"/>
      <c r="W859" s="585"/>
      <c r="X859" s="585"/>
      <c r="Y859" s="585"/>
      <c r="Z859" s="585"/>
    </row>
    <row r="860" ht="12.75" customHeight="1">
      <c r="A860" s="585"/>
      <c r="B860" s="585"/>
      <c r="C860" s="585"/>
      <c r="D860" s="585"/>
      <c r="E860" s="585"/>
      <c r="F860" s="585"/>
      <c r="G860" s="585"/>
      <c r="H860" s="585"/>
      <c r="I860" s="585"/>
      <c r="J860" s="585"/>
      <c r="K860" s="585"/>
      <c r="L860" s="585"/>
      <c r="M860" s="585"/>
      <c r="N860" s="585"/>
      <c r="O860" s="585"/>
      <c r="P860" s="585"/>
      <c r="Q860" s="585"/>
      <c r="R860" s="585"/>
      <c r="S860" s="585"/>
      <c r="T860" s="585"/>
      <c r="U860" s="585"/>
      <c r="V860" s="585"/>
      <c r="W860" s="585"/>
      <c r="X860" s="585"/>
      <c r="Y860" s="585"/>
      <c r="Z860" s="585"/>
    </row>
    <row r="861" ht="12.75" customHeight="1">
      <c r="A861" s="585"/>
      <c r="B861" s="585"/>
      <c r="C861" s="585"/>
      <c r="D861" s="585"/>
      <c r="E861" s="585"/>
      <c r="F861" s="585"/>
      <c r="G861" s="585"/>
      <c r="H861" s="585"/>
      <c r="I861" s="585"/>
      <c r="J861" s="585"/>
      <c r="K861" s="585"/>
      <c r="L861" s="585"/>
      <c r="M861" s="585"/>
      <c r="N861" s="585"/>
      <c r="O861" s="585"/>
      <c r="P861" s="585"/>
      <c r="Q861" s="585"/>
      <c r="R861" s="585"/>
      <c r="S861" s="585"/>
      <c r="T861" s="585"/>
      <c r="U861" s="585"/>
      <c r="V861" s="585"/>
      <c r="W861" s="585"/>
      <c r="X861" s="585"/>
      <c r="Y861" s="585"/>
      <c r="Z861" s="585"/>
    </row>
    <row r="862" ht="12.75" customHeight="1">
      <c r="A862" s="585"/>
      <c r="B862" s="585"/>
      <c r="C862" s="585"/>
      <c r="D862" s="585"/>
      <c r="E862" s="585"/>
      <c r="F862" s="585"/>
      <c r="G862" s="585"/>
      <c r="H862" s="585"/>
      <c r="I862" s="585"/>
      <c r="J862" s="585"/>
      <c r="K862" s="585"/>
      <c r="L862" s="585"/>
      <c r="M862" s="585"/>
      <c r="N862" s="585"/>
      <c r="O862" s="585"/>
      <c r="P862" s="585"/>
      <c r="Q862" s="585"/>
      <c r="R862" s="585"/>
      <c r="S862" s="585"/>
      <c r="T862" s="585"/>
      <c r="U862" s="585"/>
      <c r="V862" s="585"/>
      <c r="W862" s="585"/>
      <c r="X862" s="585"/>
      <c r="Y862" s="585"/>
      <c r="Z862" s="585"/>
    </row>
    <row r="863" ht="12.75" customHeight="1">
      <c r="A863" s="585"/>
      <c r="B863" s="585"/>
      <c r="C863" s="585"/>
      <c r="D863" s="585"/>
      <c r="E863" s="585"/>
      <c r="F863" s="585"/>
      <c r="G863" s="585"/>
      <c r="H863" s="585"/>
      <c r="I863" s="585"/>
      <c r="J863" s="585"/>
      <c r="K863" s="585"/>
      <c r="L863" s="585"/>
      <c r="M863" s="585"/>
      <c r="N863" s="585"/>
      <c r="O863" s="585"/>
      <c r="P863" s="585"/>
      <c r="Q863" s="585"/>
      <c r="R863" s="585"/>
      <c r="S863" s="585"/>
      <c r="T863" s="585"/>
      <c r="U863" s="585"/>
      <c r="V863" s="585"/>
      <c r="W863" s="585"/>
      <c r="X863" s="585"/>
      <c r="Y863" s="585"/>
      <c r="Z863" s="585"/>
    </row>
    <row r="864" ht="12.75" customHeight="1">
      <c r="A864" s="585"/>
      <c r="B864" s="585"/>
      <c r="C864" s="585"/>
      <c r="D864" s="585"/>
      <c r="E864" s="585"/>
      <c r="F864" s="585"/>
      <c r="G864" s="585"/>
      <c r="H864" s="585"/>
      <c r="I864" s="585"/>
      <c r="J864" s="585"/>
      <c r="K864" s="585"/>
      <c r="L864" s="585"/>
      <c r="M864" s="585"/>
      <c r="N864" s="585"/>
      <c r="O864" s="585"/>
      <c r="P864" s="585"/>
      <c r="Q864" s="585"/>
      <c r="R864" s="585"/>
      <c r="S864" s="585"/>
      <c r="T864" s="585"/>
      <c r="U864" s="585"/>
      <c r="V864" s="585"/>
      <c r="W864" s="585"/>
      <c r="X864" s="585"/>
      <c r="Y864" s="585"/>
      <c r="Z864" s="585"/>
    </row>
    <row r="865" ht="12.75" customHeight="1">
      <c r="A865" s="585"/>
      <c r="B865" s="585"/>
      <c r="C865" s="585"/>
      <c r="D865" s="585"/>
      <c r="E865" s="585"/>
      <c r="F865" s="585"/>
      <c r="G865" s="585"/>
      <c r="H865" s="585"/>
      <c r="I865" s="585"/>
      <c r="J865" s="585"/>
      <c r="K865" s="585"/>
      <c r="L865" s="585"/>
      <c r="M865" s="585"/>
      <c r="N865" s="585"/>
      <c r="O865" s="585"/>
      <c r="P865" s="585"/>
      <c r="Q865" s="585"/>
      <c r="R865" s="585"/>
      <c r="S865" s="585"/>
      <c r="T865" s="585"/>
      <c r="U865" s="585"/>
      <c r="V865" s="585"/>
      <c r="W865" s="585"/>
      <c r="X865" s="585"/>
      <c r="Y865" s="585"/>
      <c r="Z865" s="585"/>
    </row>
    <row r="866" ht="12.75" customHeight="1">
      <c r="A866" s="585"/>
      <c r="B866" s="585"/>
      <c r="C866" s="585"/>
      <c r="D866" s="585"/>
      <c r="E866" s="585"/>
      <c r="F866" s="585"/>
      <c r="G866" s="585"/>
      <c r="H866" s="585"/>
      <c r="I866" s="585"/>
      <c r="J866" s="585"/>
      <c r="K866" s="585"/>
      <c r="L866" s="585"/>
      <c r="M866" s="585"/>
      <c r="N866" s="585"/>
      <c r="O866" s="585"/>
      <c r="P866" s="585"/>
      <c r="Q866" s="585"/>
      <c r="R866" s="585"/>
      <c r="S866" s="585"/>
      <c r="T866" s="585"/>
      <c r="U866" s="585"/>
      <c r="V866" s="585"/>
      <c r="W866" s="585"/>
      <c r="X866" s="585"/>
      <c r="Y866" s="585"/>
      <c r="Z866" s="585"/>
    </row>
    <row r="867" ht="12.75" customHeight="1">
      <c r="A867" s="585"/>
      <c r="B867" s="585"/>
      <c r="C867" s="585"/>
      <c r="D867" s="585"/>
      <c r="E867" s="585"/>
      <c r="F867" s="585"/>
      <c r="G867" s="585"/>
      <c r="H867" s="585"/>
      <c r="I867" s="585"/>
      <c r="J867" s="585"/>
      <c r="K867" s="585"/>
      <c r="L867" s="585"/>
      <c r="M867" s="585"/>
      <c r="N867" s="585"/>
      <c r="O867" s="585"/>
      <c r="P867" s="585"/>
      <c r="Q867" s="585"/>
      <c r="R867" s="585"/>
      <c r="S867" s="585"/>
      <c r="T867" s="585"/>
      <c r="U867" s="585"/>
      <c r="V867" s="585"/>
      <c r="W867" s="585"/>
      <c r="X867" s="585"/>
      <c r="Y867" s="585"/>
      <c r="Z867" s="585"/>
    </row>
    <row r="868" ht="12.75" customHeight="1">
      <c r="A868" s="585"/>
      <c r="B868" s="585"/>
      <c r="C868" s="585"/>
      <c r="D868" s="585"/>
      <c r="E868" s="585"/>
      <c r="F868" s="585"/>
      <c r="G868" s="585"/>
      <c r="H868" s="585"/>
      <c r="I868" s="585"/>
      <c r="J868" s="585"/>
      <c r="K868" s="585"/>
      <c r="L868" s="585"/>
      <c r="M868" s="585"/>
      <c r="N868" s="585"/>
      <c r="O868" s="585"/>
      <c r="P868" s="585"/>
      <c r="Q868" s="585"/>
      <c r="R868" s="585"/>
      <c r="S868" s="585"/>
      <c r="T868" s="585"/>
      <c r="U868" s="585"/>
      <c r="V868" s="585"/>
      <c r="W868" s="585"/>
      <c r="X868" s="585"/>
      <c r="Y868" s="585"/>
      <c r="Z868" s="585"/>
    </row>
    <row r="869" ht="12.75" customHeight="1">
      <c r="A869" s="585"/>
      <c r="B869" s="585"/>
      <c r="C869" s="585"/>
      <c r="D869" s="585"/>
      <c r="E869" s="585"/>
      <c r="F869" s="585"/>
      <c r="G869" s="585"/>
      <c r="H869" s="585"/>
      <c r="I869" s="585"/>
      <c r="J869" s="585"/>
      <c r="K869" s="585"/>
      <c r="L869" s="585"/>
      <c r="M869" s="585"/>
      <c r="N869" s="585"/>
      <c r="O869" s="585"/>
      <c r="P869" s="585"/>
      <c r="Q869" s="585"/>
      <c r="R869" s="585"/>
      <c r="S869" s="585"/>
      <c r="T869" s="585"/>
      <c r="U869" s="585"/>
      <c r="V869" s="585"/>
      <c r="W869" s="585"/>
      <c r="X869" s="585"/>
      <c r="Y869" s="585"/>
      <c r="Z869" s="585"/>
    </row>
    <row r="870" ht="12.75" customHeight="1">
      <c r="A870" s="585"/>
      <c r="B870" s="585"/>
      <c r="C870" s="585"/>
      <c r="D870" s="585"/>
      <c r="E870" s="585"/>
      <c r="F870" s="585"/>
      <c r="G870" s="585"/>
      <c r="H870" s="585"/>
      <c r="I870" s="585"/>
      <c r="J870" s="585"/>
      <c r="K870" s="585"/>
      <c r="L870" s="585"/>
      <c r="M870" s="585"/>
      <c r="N870" s="585"/>
      <c r="O870" s="585"/>
      <c r="P870" s="585"/>
      <c r="Q870" s="585"/>
      <c r="R870" s="585"/>
      <c r="S870" s="585"/>
      <c r="T870" s="585"/>
      <c r="U870" s="585"/>
      <c r="V870" s="585"/>
      <c r="W870" s="585"/>
      <c r="X870" s="585"/>
      <c r="Y870" s="585"/>
      <c r="Z870" s="585"/>
    </row>
    <row r="871" ht="12.75" customHeight="1">
      <c r="A871" s="585"/>
      <c r="B871" s="585"/>
      <c r="C871" s="585"/>
      <c r="D871" s="585"/>
      <c r="E871" s="585"/>
      <c r="F871" s="585"/>
      <c r="G871" s="585"/>
      <c r="H871" s="585"/>
      <c r="I871" s="585"/>
      <c r="J871" s="585"/>
      <c r="K871" s="585"/>
      <c r="L871" s="585"/>
      <c r="M871" s="585"/>
      <c r="N871" s="585"/>
      <c r="O871" s="585"/>
      <c r="P871" s="585"/>
      <c r="Q871" s="585"/>
      <c r="R871" s="585"/>
      <c r="S871" s="585"/>
      <c r="T871" s="585"/>
      <c r="U871" s="585"/>
      <c r="V871" s="585"/>
      <c r="W871" s="585"/>
      <c r="X871" s="585"/>
      <c r="Y871" s="585"/>
      <c r="Z871" s="585"/>
    </row>
    <row r="872" ht="12.75" customHeight="1">
      <c r="A872" s="585"/>
      <c r="B872" s="585"/>
      <c r="C872" s="585"/>
      <c r="D872" s="585"/>
      <c r="E872" s="585"/>
      <c r="F872" s="585"/>
      <c r="G872" s="585"/>
      <c r="H872" s="585"/>
      <c r="I872" s="585"/>
      <c r="J872" s="585"/>
      <c r="K872" s="585"/>
      <c r="L872" s="585"/>
      <c r="M872" s="585"/>
      <c r="N872" s="585"/>
      <c r="O872" s="585"/>
      <c r="P872" s="585"/>
      <c r="Q872" s="585"/>
      <c r="R872" s="585"/>
      <c r="S872" s="585"/>
      <c r="T872" s="585"/>
      <c r="U872" s="585"/>
      <c r="V872" s="585"/>
      <c r="W872" s="585"/>
      <c r="X872" s="585"/>
      <c r="Y872" s="585"/>
      <c r="Z872" s="585"/>
    </row>
    <row r="873" ht="12.75" customHeight="1">
      <c r="A873" s="585"/>
      <c r="B873" s="585"/>
      <c r="C873" s="585"/>
      <c r="D873" s="585"/>
      <c r="E873" s="585"/>
      <c r="F873" s="585"/>
      <c r="G873" s="585"/>
      <c r="H873" s="585"/>
      <c r="I873" s="585"/>
      <c r="J873" s="585"/>
      <c r="K873" s="585"/>
      <c r="L873" s="585"/>
      <c r="M873" s="585"/>
      <c r="N873" s="585"/>
      <c r="O873" s="585"/>
      <c r="P873" s="585"/>
      <c r="Q873" s="585"/>
      <c r="R873" s="585"/>
      <c r="S873" s="585"/>
      <c r="T873" s="585"/>
      <c r="U873" s="585"/>
      <c r="V873" s="585"/>
      <c r="W873" s="585"/>
      <c r="X873" s="585"/>
      <c r="Y873" s="585"/>
      <c r="Z873" s="585"/>
    </row>
    <row r="874" ht="12.75" customHeight="1">
      <c r="A874" s="585"/>
      <c r="B874" s="585"/>
      <c r="C874" s="585"/>
      <c r="D874" s="585"/>
      <c r="E874" s="585"/>
      <c r="F874" s="585"/>
      <c r="G874" s="585"/>
      <c r="H874" s="585"/>
      <c r="I874" s="585"/>
      <c r="J874" s="585"/>
      <c r="K874" s="585"/>
      <c r="L874" s="585"/>
      <c r="M874" s="585"/>
      <c r="N874" s="585"/>
      <c r="O874" s="585"/>
      <c r="P874" s="585"/>
      <c r="Q874" s="585"/>
      <c r="R874" s="585"/>
      <c r="S874" s="585"/>
      <c r="T874" s="585"/>
      <c r="U874" s="585"/>
      <c r="V874" s="585"/>
      <c r="W874" s="585"/>
      <c r="X874" s="585"/>
      <c r="Y874" s="585"/>
      <c r="Z874" s="585"/>
    </row>
    <row r="875" ht="12.75" customHeight="1">
      <c r="A875" s="585"/>
      <c r="B875" s="585"/>
      <c r="C875" s="585"/>
      <c r="D875" s="585"/>
      <c r="E875" s="585"/>
      <c r="F875" s="585"/>
      <c r="G875" s="585"/>
      <c r="H875" s="585"/>
      <c r="I875" s="585"/>
      <c r="J875" s="585"/>
      <c r="K875" s="585"/>
      <c r="L875" s="585"/>
      <c r="M875" s="585"/>
      <c r="N875" s="585"/>
      <c r="O875" s="585"/>
      <c r="P875" s="585"/>
      <c r="Q875" s="585"/>
      <c r="R875" s="585"/>
      <c r="S875" s="585"/>
      <c r="T875" s="585"/>
      <c r="U875" s="585"/>
      <c r="V875" s="585"/>
      <c r="W875" s="585"/>
      <c r="X875" s="585"/>
      <c r="Y875" s="585"/>
      <c r="Z875" s="585"/>
    </row>
    <row r="876" ht="12.75" customHeight="1">
      <c r="A876" s="585"/>
      <c r="B876" s="585"/>
      <c r="C876" s="585"/>
      <c r="D876" s="585"/>
      <c r="E876" s="585"/>
      <c r="F876" s="585"/>
      <c r="G876" s="585"/>
      <c r="H876" s="585"/>
      <c r="I876" s="585"/>
      <c r="J876" s="585"/>
      <c r="K876" s="585"/>
      <c r="L876" s="585"/>
      <c r="M876" s="585"/>
      <c r="N876" s="585"/>
      <c r="O876" s="585"/>
      <c r="P876" s="585"/>
      <c r="Q876" s="585"/>
      <c r="R876" s="585"/>
      <c r="S876" s="585"/>
      <c r="T876" s="585"/>
      <c r="U876" s="585"/>
      <c r="V876" s="585"/>
      <c r="W876" s="585"/>
      <c r="X876" s="585"/>
      <c r="Y876" s="585"/>
      <c r="Z876" s="585"/>
    </row>
    <row r="877" ht="12.75" customHeight="1">
      <c r="A877" s="585"/>
      <c r="B877" s="585"/>
      <c r="C877" s="585"/>
      <c r="D877" s="585"/>
      <c r="E877" s="585"/>
      <c r="F877" s="585"/>
      <c r="G877" s="585"/>
      <c r="H877" s="585"/>
      <c r="I877" s="585"/>
      <c r="J877" s="585"/>
      <c r="K877" s="585"/>
      <c r="L877" s="585"/>
      <c r="M877" s="585"/>
      <c r="N877" s="585"/>
      <c r="O877" s="585"/>
      <c r="P877" s="585"/>
      <c r="Q877" s="585"/>
      <c r="R877" s="585"/>
      <c r="S877" s="585"/>
      <c r="T877" s="585"/>
      <c r="U877" s="585"/>
      <c r="V877" s="585"/>
      <c r="W877" s="585"/>
      <c r="X877" s="585"/>
      <c r="Y877" s="585"/>
      <c r="Z877" s="585"/>
    </row>
    <row r="878" ht="12.75" customHeight="1">
      <c r="A878" s="585"/>
      <c r="B878" s="585"/>
      <c r="C878" s="585"/>
      <c r="D878" s="585"/>
      <c r="E878" s="585"/>
      <c r="F878" s="585"/>
      <c r="G878" s="585"/>
      <c r="H878" s="585"/>
      <c r="I878" s="585"/>
      <c r="J878" s="585"/>
      <c r="K878" s="585"/>
      <c r="L878" s="585"/>
      <c r="M878" s="585"/>
      <c r="N878" s="585"/>
      <c r="O878" s="585"/>
      <c r="P878" s="585"/>
      <c r="Q878" s="585"/>
      <c r="R878" s="585"/>
      <c r="S878" s="585"/>
      <c r="T878" s="585"/>
      <c r="U878" s="585"/>
      <c r="V878" s="585"/>
      <c r="W878" s="585"/>
      <c r="X878" s="585"/>
      <c r="Y878" s="585"/>
      <c r="Z878" s="585"/>
    </row>
    <row r="879" ht="12.75" customHeight="1">
      <c r="A879" s="585"/>
      <c r="B879" s="585"/>
      <c r="C879" s="585"/>
      <c r="D879" s="585"/>
      <c r="E879" s="585"/>
      <c r="F879" s="585"/>
      <c r="G879" s="585"/>
      <c r="H879" s="585"/>
      <c r="I879" s="585"/>
      <c r="J879" s="585"/>
      <c r="K879" s="585"/>
      <c r="L879" s="585"/>
      <c r="M879" s="585"/>
      <c r="N879" s="585"/>
      <c r="O879" s="585"/>
      <c r="P879" s="585"/>
      <c r="Q879" s="585"/>
      <c r="R879" s="585"/>
      <c r="S879" s="585"/>
      <c r="T879" s="585"/>
      <c r="U879" s="585"/>
      <c r="V879" s="585"/>
      <c r="W879" s="585"/>
      <c r="X879" s="585"/>
      <c r="Y879" s="585"/>
      <c r="Z879" s="585"/>
    </row>
    <row r="880" ht="12.75" customHeight="1">
      <c r="A880" s="585"/>
      <c r="B880" s="585"/>
      <c r="C880" s="585"/>
      <c r="D880" s="585"/>
      <c r="E880" s="585"/>
      <c r="F880" s="585"/>
      <c r="G880" s="585"/>
      <c r="H880" s="585"/>
      <c r="I880" s="585"/>
      <c r="J880" s="585"/>
      <c r="K880" s="585"/>
      <c r="L880" s="585"/>
      <c r="M880" s="585"/>
      <c r="N880" s="585"/>
      <c r="O880" s="585"/>
      <c r="P880" s="585"/>
      <c r="Q880" s="585"/>
      <c r="R880" s="585"/>
      <c r="S880" s="585"/>
      <c r="T880" s="585"/>
      <c r="U880" s="585"/>
      <c r="V880" s="585"/>
      <c r="W880" s="585"/>
      <c r="X880" s="585"/>
      <c r="Y880" s="585"/>
      <c r="Z880" s="585"/>
    </row>
    <row r="881" ht="12.75" customHeight="1">
      <c r="A881" s="585"/>
      <c r="B881" s="585"/>
      <c r="C881" s="585"/>
      <c r="D881" s="585"/>
      <c r="E881" s="585"/>
      <c r="F881" s="585"/>
      <c r="G881" s="585"/>
      <c r="H881" s="585"/>
      <c r="I881" s="585"/>
      <c r="J881" s="585"/>
      <c r="K881" s="585"/>
      <c r="L881" s="585"/>
      <c r="M881" s="585"/>
      <c r="N881" s="585"/>
      <c r="O881" s="585"/>
      <c r="P881" s="585"/>
      <c r="Q881" s="585"/>
      <c r="R881" s="585"/>
      <c r="S881" s="585"/>
      <c r="T881" s="585"/>
      <c r="U881" s="585"/>
      <c r="V881" s="585"/>
      <c r="W881" s="585"/>
      <c r="X881" s="585"/>
      <c r="Y881" s="585"/>
      <c r="Z881" s="585"/>
    </row>
    <row r="882" ht="12.75" customHeight="1">
      <c r="A882" s="585"/>
      <c r="B882" s="585"/>
      <c r="C882" s="585"/>
      <c r="D882" s="585"/>
      <c r="E882" s="585"/>
      <c r="F882" s="585"/>
      <c r="G882" s="585"/>
      <c r="H882" s="585"/>
      <c r="I882" s="585"/>
      <c r="J882" s="585"/>
      <c r="K882" s="585"/>
      <c r="L882" s="585"/>
      <c r="M882" s="585"/>
      <c r="N882" s="585"/>
      <c r="O882" s="585"/>
      <c r="P882" s="585"/>
      <c r="Q882" s="585"/>
      <c r="R882" s="585"/>
      <c r="S882" s="585"/>
      <c r="T882" s="585"/>
      <c r="U882" s="585"/>
      <c r="V882" s="585"/>
      <c r="W882" s="585"/>
      <c r="X882" s="585"/>
      <c r="Y882" s="585"/>
      <c r="Z882" s="585"/>
    </row>
    <row r="883" ht="12.75" customHeight="1">
      <c r="A883" s="585"/>
      <c r="B883" s="585"/>
      <c r="C883" s="585"/>
      <c r="D883" s="585"/>
      <c r="E883" s="585"/>
      <c r="F883" s="585"/>
      <c r="G883" s="585"/>
      <c r="H883" s="585"/>
      <c r="I883" s="585"/>
      <c r="J883" s="585"/>
      <c r="K883" s="585"/>
      <c r="L883" s="585"/>
      <c r="M883" s="585"/>
      <c r="N883" s="585"/>
      <c r="O883" s="585"/>
      <c r="P883" s="585"/>
      <c r="Q883" s="585"/>
      <c r="R883" s="585"/>
      <c r="S883" s="585"/>
      <c r="T883" s="585"/>
      <c r="U883" s="585"/>
      <c r="V883" s="585"/>
      <c r="W883" s="585"/>
      <c r="X883" s="585"/>
      <c r="Y883" s="585"/>
      <c r="Z883" s="585"/>
    </row>
    <row r="884" ht="12.75" customHeight="1">
      <c r="A884" s="585"/>
      <c r="B884" s="585"/>
      <c r="C884" s="585"/>
      <c r="D884" s="585"/>
      <c r="E884" s="585"/>
      <c r="F884" s="585"/>
      <c r="G884" s="585"/>
      <c r="H884" s="585"/>
      <c r="I884" s="585"/>
      <c r="J884" s="585"/>
      <c r="K884" s="585"/>
      <c r="L884" s="585"/>
      <c r="M884" s="585"/>
      <c r="N884" s="585"/>
      <c r="O884" s="585"/>
      <c r="P884" s="585"/>
      <c r="Q884" s="585"/>
      <c r="R884" s="585"/>
      <c r="S884" s="585"/>
      <c r="T884" s="585"/>
      <c r="U884" s="585"/>
      <c r="V884" s="585"/>
      <c r="W884" s="585"/>
      <c r="X884" s="585"/>
      <c r="Y884" s="585"/>
      <c r="Z884" s="585"/>
    </row>
    <row r="885" ht="12.75" customHeight="1">
      <c r="A885" s="585"/>
      <c r="B885" s="585"/>
      <c r="C885" s="585"/>
      <c r="D885" s="585"/>
      <c r="E885" s="585"/>
      <c r="F885" s="585"/>
      <c r="G885" s="585"/>
      <c r="H885" s="585"/>
      <c r="I885" s="585"/>
      <c r="J885" s="585"/>
      <c r="K885" s="585"/>
      <c r="L885" s="585"/>
      <c r="M885" s="585"/>
      <c r="N885" s="585"/>
      <c r="O885" s="585"/>
      <c r="P885" s="585"/>
      <c r="Q885" s="585"/>
      <c r="R885" s="585"/>
      <c r="S885" s="585"/>
      <c r="T885" s="585"/>
      <c r="U885" s="585"/>
      <c r="V885" s="585"/>
      <c r="W885" s="585"/>
      <c r="X885" s="585"/>
      <c r="Y885" s="585"/>
      <c r="Z885" s="585"/>
    </row>
    <row r="886" ht="12.75" customHeight="1">
      <c r="A886" s="585"/>
      <c r="B886" s="585"/>
      <c r="C886" s="585"/>
      <c r="D886" s="585"/>
      <c r="E886" s="585"/>
      <c r="F886" s="585"/>
      <c r="G886" s="585"/>
      <c r="H886" s="585"/>
      <c r="I886" s="585"/>
      <c r="J886" s="585"/>
      <c r="K886" s="585"/>
      <c r="L886" s="585"/>
      <c r="M886" s="585"/>
      <c r="N886" s="585"/>
      <c r="O886" s="585"/>
      <c r="P886" s="585"/>
      <c r="Q886" s="585"/>
      <c r="R886" s="585"/>
      <c r="S886" s="585"/>
      <c r="T886" s="585"/>
      <c r="U886" s="585"/>
      <c r="V886" s="585"/>
      <c r="W886" s="585"/>
      <c r="X886" s="585"/>
      <c r="Y886" s="585"/>
      <c r="Z886" s="585"/>
    </row>
    <row r="887" ht="12.75" customHeight="1">
      <c r="A887" s="585"/>
      <c r="B887" s="585"/>
      <c r="C887" s="585"/>
      <c r="D887" s="585"/>
      <c r="E887" s="585"/>
      <c r="F887" s="585"/>
      <c r="G887" s="585"/>
      <c r="H887" s="585"/>
      <c r="I887" s="585"/>
      <c r="J887" s="585"/>
      <c r="K887" s="585"/>
      <c r="L887" s="585"/>
      <c r="M887" s="585"/>
      <c r="N887" s="585"/>
      <c r="O887" s="585"/>
      <c r="P887" s="585"/>
      <c r="Q887" s="585"/>
      <c r="R887" s="585"/>
      <c r="S887" s="585"/>
      <c r="T887" s="585"/>
      <c r="U887" s="585"/>
      <c r="V887" s="585"/>
      <c r="W887" s="585"/>
      <c r="X887" s="585"/>
      <c r="Y887" s="585"/>
      <c r="Z887" s="585"/>
    </row>
    <row r="888" ht="12.75" customHeight="1">
      <c r="A888" s="585"/>
      <c r="B888" s="585"/>
      <c r="C888" s="585"/>
      <c r="D888" s="585"/>
      <c r="E888" s="585"/>
      <c r="F888" s="585"/>
      <c r="G888" s="585"/>
      <c r="H888" s="585"/>
      <c r="I888" s="585"/>
      <c r="J888" s="585"/>
      <c r="K888" s="585"/>
      <c r="L888" s="585"/>
      <c r="M888" s="585"/>
      <c r="N888" s="585"/>
      <c r="O888" s="585"/>
      <c r="P888" s="585"/>
      <c r="Q888" s="585"/>
      <c r="R888" s="585"/>
      <c r="S888" s="585"/>
      <c r="T888" s="585"/>
      <c r="U888" s="585"/>
      <c r="V888" s="585"/>
      <c r="W888" s="585"/>
      <c r="X888" s="585"/>
      <c r="Y888" s="585"/>
      <c r="Z888" s="585"/>
    </row>
    <row r="889" ht="12.75" customHeight="1">
      <c r="A889" s="585"/>
      <c r="B889" s="585"/>
      <c r="C889" s="585"/>
      <c r="D889" s="585"/>
      <c r="E889" s="585"/>
      <c r="F889" s="585"/>
      <c r="G889" s="585"/>
      <c r="H889" s="585"/>
      <c r="I889" s="585"/>
      <c r="J889" s="585"/>
      <c r="K889" s="585"/>
      <c r="L889" s="585"/>
      <c r="M889" s="585"/>
      <c r="N889" s="585"/>
      <c r="O889" s="585"/>
      <c r="P889" s="585"/>
      <c r="Q889" s="585"/>
      <c r="R889" s="585"/>
      <c r="S889" s="585"/>
      <c r="T889" s="585"/>
      <c r="U889" s="585"/>
      <c r="V889" s="585"/>
      <c r="W889" s="585"/>
      <c r="X889" s="585"/>
      <c r="Y889" s="585"/>
      <c r="Z889" s="585"/>
    </row>
    <row r="890" ht="12.75" customHeight="1">
      <c r="A890" s="585"/>
      <c r="B890" s="585"/>
      <c r="C890" s="585"/>
      <c r="D890" s="585"/>
      <c r="E890" s="585"/>
      <c r="F890" s="585"/>
      <c r="G890" s="585"/>
      <c r="H890" s="585"/>
      <c r="I890" s="585"/>
      <c r="J890" s="585"/>
      <c r="K890" s="585"/>
      <c r="L890" s="585"/>
      <c r="M890" s="585"/>
      <c r="N890" s="585"/>
      <c r="O890" s="585"/>
      <c r="P890" s="585"/>
      <c r="Q890" s="585"/>
      <c r="R890" s="585"/>
      <c r="S890" s="585"/>
      <c r="T890" s="585"/>
      <c r="U890" s="585"/>
      <c r="V890" s="585"/>
      <c r="W890" s="585"/>
      <c r="X890" s="585"/>
      <c r="Y890" s="585"/>
      <c r="Z890" s="585"/>
    </row>
    <row r="891" ht="12.75" customHeight="1">
      <c r="A891" s="585"/>
      <c r="B891" s="585"/>
      <c r="C891" s="585"/>
      <c r="D891" s="585"/>
      <c r="E891" s="585"/>
      <c r="F891" s="585"/>
      <c r="G891" s="585"/>
      <c r="H891" s="585"/>
      <c r="I891" s="585"/>
      <c r="J891" s="585"/>
      <c r="K891" s="585"/>
      <c r="L891" s="585"/>
      <c r="M891" s="585"/>
      <c r="N891" s="585"/>
      <c r="O891" s="585"/>
      <c r="P891" s="585"/>
      <c r="Q891" s="585"/>
      <c r="R891" s="585"/>
      <c r="S891" s="585"/>
      <c r="T891" s="585"/>
      <c r="U891" s="585"/>
      <c r="V891" s="585"/>
      <c r="W891" s="585"/>
      <c r="X891" s="585"/>
      <c r="Y891" s="585"/>
      <c r="Z891" s="585"/>
    </row>
    <row r="892" ht="12.75" customHeight="1">
      <c r="A892" s="585"/>
      <c r="B892" s="585"/>
      <c r="C892" s="585"/>
      <c r="D892" s="585"/>
      <c r="E892" s="585"/>
      <c r="F892" s="585"/>
      <c r="G892" s="585"/>
      <c r="H892" s="585"/>
      <c r="I892" s="585"/>
      <c r="J892" s="585"/>
      <c r="K892" s="585"/>
      <c r="L892" s="585"/>
      <c r="M892" s="585"/>
      <c r="N892" s="585"/>
      <c r="O892" s="585"/>
      <c r="P892" s="585"/>
      <c r="Q892" s="585"/>
      <c r="R892" s="585"/>
      <c r="S892" s="585"/>
      <c r="T892" s="585"/>
      <c r="U892" s="585"/>
      <c r="V892" s="585"/>
      <c r="W892" s="585"/>
      <c r="X892" s="585"/>
      <c r="Y892" s="585"/>
      <c r="Z892" s="585"/>
    </row>
    <row r="893" ht="12.75" customHeight="1">
      <c r="A893" s="585"/>
      <c r="B893" s="585"/>
      <c r="C893" s="585"/>
      <c r="D893" s="585"/>
      <c r="E893" s="585"/>
      <c r="F893" s="585"/>
      <c r="G893" s="585"/>
      <c r="H893" s="585"/>
      <c r="I893" s="585"/>
      <c r="J893" s="585"/>
      <c r="K893" s="585"/>
      <c r="L893" s="585"/>
      <c r="M893" s="585"/>
      <c r="N893" s="585"/>
      <c r="O893" s="585"/>
      <c r="P893" s="585"/>
      <c r="Q893" s="585"/>
      <c r="R893" s="585"/>
      <c r="S893" s="585"/>
      <c r="T893" s="585"/>
      <c r="U893" s="585"/>
      <c r="V893" s="585"/>
      <c r="W893" s="585"/>
      <c r="X893" s="585"/>
      <c r="Y893" s="585"/>
      <c r="Z893" s="585"/>
    </row>
    <row r="894" ht="12.75" customHeight="1">
      <c r="A894" s="585"/>
      <c r="B894" s="585"/>
      <c r="C894" s="585"/>
      <c r="D894" s="585"/>
      <c r="E894" s="585"/>
      <c r="F894" s="585"/>
      <c r="G894" s="585"/>
      <c r="H894" s="585"/>
      <c r="I894" s="585"/>
      <c r="J894" s="585"/>
      <c r="K894" s="585"/>
      <c r="L894" s="585"/>
      <c r="M894" s="585"/>
      <c r="N894" s="585"/>
      <c r="O894" s="585"/>
      <c r="P894" s="585"/>
      <c r="Q894" s="585"/>
      <c r="R894" s="585"/>
      <c r="S894" s="585"/>
      <c r="T894" s="585"/>
      <c r="U894" s="585"/>
      <c r="V894" s="585"/>
      <c r="W894" s="585"/>
      <c r="X894" s="585"/>
      <c r="Y894" s="585"/>
      <c r="Z894" s="585"/>
    </row>
    <row r="895" ht="12.75" customHeight="1">
      <c r="A895" s="585"/>
      <c r="B895" s="585"/>
      <c r="C895" s="585"/>
      <c r="D895" s="585"/>
      <c r="E895" s="585"/>
      <c r="F895" s="585"/>
      <c r="G895" s="585"/>
      <c r="H895" s="585"/>
      <c r="I895" s="585"/>
      <c r="J895" s="585"/>
      <c r="K895" s="585"/>
      <c r="L895" s="585"/>
      <c r="M895" s="585"/>
      <c r="N895" s="585"/>
      <c r="O895" s="585"/>
      <c r="P895" s="585"/>
      <c r="Q895" s="585"/>
      <c r="R895" s="585"/>
      <c r="S895" s="585"/>
      <c r="T895" s="585"/>
      <c r="U895" s="585"/>
      <c r="V895" s="585"/>
      <c r="W895" s="585"/>
      <c r="X895" s="585"/>
      <c r="Y895" s="585"/>
      <c r="Z895" s="585"/>
    </row>
    <row r="896" ht="12.75" customHeight="1">
      <c r="A896" s="585"/>
      <c r="B896" s="585"/>
      <c r="C896" s="585"/>
      <c r="D896" s="585"/>
      <c r="E896" s="585"/>
      <c r="F896" s="585"/>
      <c r="G896" s="585"/>
      <c r="H896" s="585"/>
      <c r="I896" s="585"/>
      <c r="J896" s="585"/>
      <c r="K896" s="585"/>
      <c r="L896" s="585"/>
      <c r="M896" s="585"/>
      <c r="N896" s="585"/>
      <c r="O896" s="585"/>
      <c r="P896" s="585"/>
      <c r="Q896" s="585"/>
      <c r="R896" s="585"/>
      <c r="S896" s="585"/>
      <c r="T896" s="585"/>
      <c r="U896" s="585"/>
      <c r="V896" s="585"/>
      <c r="W896" s="585"/>
      <c r="X896" s="585"/>
      <c r="Y896" s="585"/>
      <c r="Z896" s="585"/>
    </row>
    <row r="897" ht="12.75" customHeight="1">
      <c r="A897" s="585"/>
      <c r="B897" s="585"/>
      <c r="C897" s="585"/>
      <c r="D897" s="585"/>
      <c r="E897" s="585"/>
      <c r="F897" s="585"/>
      <c r="G897" s="585"/>
      <c r="H897" s="585"/>
      <c r="I897" s="585"/>
      <c r="J897" s="585"/>
      <c r="K897" s="585"/>
      <c r="L897" s="585"/>
      <c r="M897" s="585"/>
      <c r="N897" s="585"/>
      <c r="O897" s="585"/>
      <c r="P897" s="585"/>
      <c r="Q897" s="585"/>
      <c r="R897" s="585"/>
      <c r="S897" s="585"/>
      <c r="T897" s="585"/>
      <c r="U897" s="585"/>
      <c r="V897" s="585"/>
      <c r="W897" s="585"/>
      <c r="X897" s="585"/>
      <c r="Y897" s="585"/>
      <c r="Z897" s="585"/>
    </row>
    <row r="898" ht="12.75" customHeight="1">
      <c r="A898" s="585"/>
      <c r="B898" s="585"/>
      <c r="C898" s="585"/>
      <c r="D898" s="585"/>
      <c r="E898" s="585"/>
      <c r="F898" s="585"/>
      <c r="G898" s="585"/>
      <c r="H898" s="585"/>
      <c r="I898" s="585"/>
      <c r="J898" s="585"/>
      <c r="K898" s="585"/>
      <c r="L898" s="585"/>
      <c r="M898" s="585"/>
      <c r="N898" s="585"/>
      <c r="O898" s="585"/>
      <c r="P898" s="585"/>
      <c r="Q898" s="585"/>
      <c r="R898" s="585"/>
      <c r="S898" s="585"/>
      <c r="T898" s="585"/>
      <c r="U898" s="585"/>
      <c r="V898" s="585"/>
      <c r="W898" s="585"/>
      <c r="X898" s="585"/>
      <c r="Y898" s="585"/>
      <c r="Z898" s="585"/>
    </row>
    <row r="899" ht="12.75" customHeight="1">
      <c r="A899" s="585"/>
      <c r="B899" s="585"/>
      <c r="C899" s="585"/>
      <c r="D899" s="585"/>
      <c r="E899" s="585"/>
      <c r="F899" s="585"/>
      <c r="G899" s="585"/>
      <c r="H899" s="585"/>
      <c r="I899" s="585"/>
      <c r="J899" s="585"/>
      <c r="K899" s="585"/>
      <c r="L899" s="585"/>
      <c r="M899" s="585"/>
      <c r="N899" s="585"/>
      <c r="O899" s="585"/>
      <c r="P899" s="585"/>
      <c r="Q899" s="585"/>
      <c r="R899" s="585"/>
      <c r="S899" s="585"/>
      <c r="T899" s="585"/>
      <c r="U899" s="585"/>
      <c r="V899" s="585"/>
      <c r="W899" s="585"/>
      <c r="X899" s="585"/>
      <c r="Y899" s="585"/>
      <c r="Z899" s="585"/>
    </row>
    <row r="900" ht="12.75" customHeight="1">
      <c r="A900" s="585"/>
      <c r="B900" s="585"/>
      <c r="C900" s="585"/>
      <c r="D900" s="585"/>
      <c r="E900" s="585"/>
      <c r="F900" s="585"/>
      <c r="G900" s="585"/>
      <c r="H900" s="585"/>
      <c r="I900" s="585"/>
      <c r="J900" s="585"/>
      <c r="K900" s="585"/>
      <c r="L900" s="585"/>
      <c r="M900" s="585"/>
      <c r="N900" s="585"/>
      <c r="O900" s="585"/>
      <c r="P900" s="585"/>
      <c r="Q900" s="585"/>
      <c r="R900" s="585"/>
      <c r="S900" s="585"/>
      <c r="T900" s="585"/>
      <c r="U900" s="585"/>
      <c r="V900" s="585"/>
      <c r="W900" s="585"/>
      <c r="X900" s="585"/>
      <c r="Y900" s="585"/>
      <c r="Z900" s="585"/>
    </row>
    <row r="901" ht="12.75" customHeight="1">
      <c r="A901" s="585"/>
      <c r="B901" s="585"/>
      <c r="C901" s="585"/>
      <c r="D901" s="585"/>
      <c r="E901" s="585"/>
      <c r="F901" s="585"/>
      <c r="G901" s="585"/>
      <c r="H901" s="585"/>
      <c r="I901" s="585"/>
      <c r="J901" s="585"/>
      <c r="K901" s="585"/>
      <c r="L901" s="585"/>
      <c r="M901" s="585"/>
      <c r="N901" s="585"/>
      <c r="O901" s="585"/>
      <c r="P901" s="585"/>
      <c r="Q901" s="585"/>
      <c r="R901" s="585"/>
      <c r="S901" s="585"/>
      <c r="T901" s="585"/>
      <c r="U901" s="585"/>
      <c r="V901" s="585"/>
      <c r="W901" s="585"/>
      <c r="X901" s="585"/>
      <c r="Y901" s="585"/>
      <c r="Z901" s="585"/>
    </row>
    <row r="902" ht="12.75" customHeight="1">
      <c r="A902" s="585"/>
      <c r="B902" s="585"/>
      <c r="C902" s="585"/>
      <c r="D902" s="585"/>
      <c r="E902" s="585"/>
      <c r="F902" s="585"/>
      <c r="G902" s="585"/>
      <c r="H902" s="585"/>
      <c r="I902" s="585"/>
      <c r="J902" s="585"/>
      <c r="K902" s="585"/>
      <c r="L902" s="585"/>
      <c r="M902" s="585"/>
      <c r="N902" s="585"/>
      <c r="O902" s="585"/>
      <c r="P902" s="585"/>
      <c r="Q902" s="585"/>
      <c r="R902" s="585"/>
      <c r="S902" s="585"/>
      <c r="T902" s="585"/>
      <c r="U902" s="585"/>
      <c r="V902" s="585"/>
      <c r="W902" s="585"/>
      <c r="X902" s="585"/>
      <c r="Y902" s="585"/>
      <c r="Z902" s="585"/>
    </row>
    <row r="903" ht="12.75" customHeight="1">
      <c r="A903" s="585"/>
      <c r="B903" s="585"/>
      <c r="C903" s="585"/>
      <c r="D903" s="585"/>
      <c r="E903" s="585"/>
      <c r="F903" s="585"/>
      <c r="G903" s="585"/>
      <c r="H903" s="585"/>
      <c r="I903" s="585"/>
      <c r="J903" s="585"/>
      <c r="K903" s="585"/>
      <c r="L903" s="585"/>
      <c r="M903" s="585"/>
      <c r="N903" s="585"/>
      <c r="O903" s="585"/>
      <c r="P903" s="585"/>
      <c r="Q903" s="585"/>
      <c r="R903" s="585"/>
      <c r="S903" s="585"/>
      <c r="T903" s="585"/>
      <c r="U903" s="585"/>
      <c r="V903" s="585"/>
      <c r="W903" s="585"/>
      <c r="X903" s="585"/>
      <c r="Y903" s="585"/>
      <c r="Z903" s="585"/>
    </row>
    <row r="904" ht="12.75" customHeight="1">
      <c r="A904" s="585"/>
      <c r="B904" s="585"/>
      <c r="C904" s="585"/>
      <c r="D904" s="585"/>
      <c r="E904" s="585"/>
      <c r="F904" s="585"/>
      <c r="G904" s="585"/>
      <c r="H904" s="585"/>
      <c r="I904" s="585"/>
      <c r="J904" s="585"/>
      <c r="K904" s="585"/>
      <c r="L904" s="585"/>
      <c r="M904" s="585"/>
      <c r="N904" s="585"/>
      <c r="O904" s="585"/>
      <c r="P904" s="585"/>
      <c r="Q904" s="585"/>
      <c r="R904" s="585"/>
      <c r="S904" s="585"/>
      <c r="T904" s="585"/>
      <c r="U904" s="585"/>
      <c r="V904" s="585"/>
      <c r="W904" s="585"/>
      <c r="X904" s="585"/>
      <c r="Y904" s="585"/>
      <c r="Z904" s="585"/>
    </row>
    <row r="905" ht="12.75" customHeight="1">
      <c r="A905" s="585"/>
      <c r="B905" s="585"/>
      <c r="C905" s="585"/>
      <c r="D905" s="585"/>
      <c r="E905" s="585"/>
      <c r="F905" s="585"/>
      <c r="G905" s="585"/>
      <c r="H905" s="585"/>
      <c r="I905" s="585"/>
      <c r="J905" s="585"/>
      <c r="K905" s="585"/>
      <c r="L905" s="585"/>
      <c r="M905" s="585"/>
      <c r="N905" s="585"/>
      <c r="O905" s="585"/>
      <c r="P905" s="585"/>
      <c r="Q905" s="585"/>
      <c r="R905" s="585"/>
      <c r="S905" s="585"/>
      <c r="T905" s="585"/>
      <c r="U905" s="585"/>
      <c r="V905" s="585"/>
      <c r="W905" s="585"/>
      <c r="X905" s="585"/>
      <c r="Y905" s="585"/>
      <c r="Z905" s="585"/>
    </row>
    <row r="906" ht="12.75" customHeight="1">
      <c r="A906" s="585"/>
      <c r="B906" s="585"/>
      <c r="C906" s="585"/>
      <c r="D906" s="585"/>
      <c r="E906" s="585"/>
      <c r="F906" s="585"/>
      <c r="G906" s="585"/>
      <c r="H906" s="585"/>
      <c r="I906" s="585"/>
      <c r="J906" s="585"/>
      <c r="K906" s="585"/>
      <c r="L906" s="585"/>
      <c r="M906" s="585"/>
      <c r="N906" s="585"/>
      <c r="O906" s="585"/>
      <c r="P906" s="585"/>
      <c r="Q906" s="585"/>
      <c r="R906" s="585"/>
      <c r="S906" s="585"/>
      <c r="T906" s="585"/>
      <c r="U906" s="585"/>
      <c r="V906" s="585"/>
      <c r="W906" s="585"/>
      <c r="X906" s="585"/>
      <c r="Y906" s="585"/>
      <c r="Z906" s="585"/>
    </row>
    <row r="907" ht="12.75" customHeight="1">
      <c r="A907" s="585"/>
      <c r="B907" s="585"/>
      <c r="C907" s="585"/>
      <c r="D907" s="585"/>
      <c r="E907" s="585"/>
      <c r="F907" s="585"/>
      <c r="G907" s="585"/>
      <c r="H907" s="585"/>
      <c r="I907" s="585"/>
      <c r="J907" s="585"/>
      <c r="K907" s="585"/>
      <c r="L907" s="585"/>
      <c r="M907" s="585"/>
      <c r="N907" s="585"/>
      <c r="O907" s="585"/>
      <c r="P907" s="585"/>
      <c r="Q907" s="585"/>
      <c r="R907" s="585"/>
      <c r="S907" s="585"/>
      <c r="T907" s="585"/>
      <c r="U907" s="585"/>
      <c r="V907" s="585"/>
      <c r="W907" s="585"/>
      <c r="X907" s="585"/>
      <c r="Y907" s="585"/>
      <c r="Z907" s="585"/>
    </row>
    <row r="908" ht="12.75" customHeight="1">
      <c r="A908" s="585"/>
      <c r="B908" s="585"/>
      <c r="C908" s="585"/>
      <c r="D908" s="585"/>
      <c r="E908" s="585"/>
      <c r="F908" s="585"/>
      <c r="G908" s="585"/>
      <c r="H908" s="585"/>
      <c r="I908" s="585"/>
      <c r="J908" s="585"/>
      <c r="K908" s="585"/>
      <c r="L908" s="585"/>
      <c r="M908" s="585"/>
      <c r="N908" s="585"/>
      <c r="O908" s="585"/>
      <c r="P908" s="585"/>
      <c r="Q908" s="585"/>
      <c r="R908" s="585"/>
      <c r="S908" s="585"/>
      <c r="T908" s="585"/>
      <c r="U908" s="585"/>
      <c r="V908" s="585"/>
      <c r="W908" s="585"/>
      <c r="X908" s="585"/>
      <c r="Y908" s="585"/>
      <c r="Z908" s="585"/>
    </row>
    <row r="909" ht="12.75" customHeight="1">
      <c r="A909" s="585"/>
      <c r="B909" s="585"/>
      <c r="C909" s="585"/>
      <c r="D909" s="585"/>
      <c r="E909" s="585"/>
      <c r="F909" s="585"/>
      <c r="G909" s="585"/>
      <c r="H909" s="585"/>
      <c r="I909" s="585"/>
      <c r="J909" s="585"/>
      <c r="K909" s="585"/>
      <c r="L909" s="585"/>
      <c r="M909" s="585"/>
      <c r="N909" s="585"/>
      <c r="O909" s="585"/>
      <c r="P909" s="585"/>
      <c r="Q909" s="585"/>
      <c r="R909" s="585"/>
      <c r="S909" s="585"/>
      <c r="T909" s="585"/>
      <c r="U909" s="585"/>
      <c r="V909" s="585"/>
      <c r="W909" s="585"/>
      <c r="X909" s="585"/>
      <c r="Y909" s="585"/>
      <c r="Z909" s="585"/>
    </row>
    <row r="910" ht="12.75" customHeight="1">
      <c r="A910" s="585"/>
      <c r="B910" s="585"/>
      <c r="C910" s="585"/>
      <c r="D910" s="585"/>
      <c r="E910" s="585"/>
      <c r="F910" s="585"/>
      <c r="G910" s="585"/>
      <c r="H910" s="585"/>
      <c r="I910" s="585"/>
      <c r="J910" s="585"/>
      <c r="K910" s="585"/>
      <c r="L910" s="585"/>
      <c r="M910" s="585"/>
      <c r="N910" s="585"/>
      <c r="O910" s="585"/>
      <c r="P910" s="585"/>
      <c r="Q910" s="585"/>
      <c r="R910" s="585"/>
      <c r="S910" s="585"/>
      <c r="T910" s="585"/>
      <c r="U910" s="585"/>
      <c r="V910" s="585"/>
      <c r="W910" s="585"/>
      <c r="X910" s="585"/>
      <c r="Y910" s="585"/>
      <c r="Z910" s="585"/>
    </row>
    <row r="911" ht="12.75" customHeight="1">
      <c r="A911" s="585"/>
      <c r="B911" s="585"/>
      <c r="C911" s="585"/>
      <c r="D911" s="585"/>
      <c r="E911" s="585"/>
      <c r="F911" s="585"/>
      <c r="G911" s="585"/>
      <c r="H911" s="585"/>
      <c r="I911" s="585"/>
      <c r="J911" s="585"/>
      <c r="K911" s="585"/>
      <c r="L911" s="585"/>
      <c r="M911" s="585"/>
      <c r="N911" s="585"/>
      <c r="O911" s="585"/>
      <c r="P911" s="585"/>
      <c r="Q911" s="585"/>
      <c r="R911" s="585"/>
      <c r="S911" s="585"/>
      <c r="T911" s="585"/>
      <c r="U911" s="585"/>
      <c r="V911" s="585"/>
      <c r="W911" s="585"/>
      <c r="X911" s="585"/>
      <c r="Y911" s="585"/>
      <c r="Z911" s="585"/>
    </row>
    <row r="912" ht="12.75" customHeight="1">
      <c r="A912" s="585"/>
      <c r="B912" s="585"/>
      <c r="C912" s="585"/>
      <c r="D912" s="585"/>
      <c r="E912" s="585"/>
      <c r="F912" s="585"/>
      <c r="G912" s="585"/>
      <c r="H912" s="585"/>
      <c r="I912" s="585"/>
      <c r="J912" s="585"/>
      <c r="K912" s="585"/>
      <c r="L912" s="585"/>
      <c r="M912" s="585"/>
      <c r="N912" s="585"/>
      <c r="O912" s="585"/>
      <c r="P912" s="585"/>
      <c r="Q912" s="585"/>
      <c r="R912" s="585"/>
      <c r="S912" s="585"/>
      <c r="T912" s="585"/>
      <c r="U912" s="585"/>
      <c r="V912" s="585"/>
      <c r="W912" s="585"/>
      <c r="X912" s="585"/>
      <c r="Y912" s="585"/>
      <c r="Z912" s="585"/>
    </row>
    <row r="913" ht="12.75" customHeight="1">
      <c r="A913" s="585"/>
      <c r="B913" s="585"/>
      <c r="C913" s="585"/>
      <c r="D913" s="585"/>
      <c r="E913" s="585"/>
      <c r="F913" s="585"/>
      <c r="G913" s="585"/>
      <c r="H913" s="585"/>
      <c r="I913" s="585"/>
      <c r="J913" s="585"/>
      <c r="K913" s="585"/>
      <c r="L913" s="585"/>
      <c r="M913" s="585"/>
      <c r="N913" s="585"/>
      <c r="O913" s="585"/>
      <c r="P913" s="585"/>
      <c r="Q913" s="585"/>
      <c r="R913" s="585"/>
      <c r="S913" s="585"/>
      <c r="T913" s="585"/>
      <c r="U913" s="585"/>
      <c r="V913" s="585"/>
      <c r="W913" s="585"/>
      <c r="X913" s="585"/>
      <c r="Y913" s="585"/>
      <c r="Z913" s="585"/>
    </row>
    <row r="914" ht="12.75" customHeight="1">
      <c r="A914" s="585"/>
      <c r="B914" s="585"/>
      <c r="C914" s="585"/>
      <c r="D914" s="585"/>
      <c r="E914" s="585"/>
      <c r="F914" s="585"/>
      <c r="G914" s="585"/>
      <c r="H914" s="585"/>
      <c r="I914" s="585"/>
      <c r="J914" s="585"/>
      <c r="K914" s="585"/>
      <c r="L914" s="585"/>
      <c r="M914" s="585"/>
      <c r="N914" s="585"/>
      <c r="O914" s="585"/>
      <c r="P914" s="585"/>
      <c r="Q914" s="585"/>
      <c r="R914" s="585"/>
      <c r="S914" s="585"/>
      <c r="T914" s="585"/>
      <c r="U914" s="585"/>
      <c r="V914" s="585"/>
      <c r="W914" s="585"/>
      <c r="X914" s="585"/>
      <c r="Y914" s="585"/>
      <c r="Z914" s="585"/>
    </row>
    <row r="915" ht="12.75" customHeight="1">
      <c r="A915" s="585"/>
      <c r="B915" s="585"/>
      <c r="C915" s="585"/>
      <c r="D915" s="585"/>
      <c r="E915" s="585"/>
      <c r="F915" s="585"/>
      <c r="G915" s="585"/>
      <c r="H915" s="585"/>
      <c r="I915" s="585"/>
      <c r="J915" s="585"/>
      <c r="K915" s="585"/>
      <c r="L915" s="585"/>
      <c r="M915" s="585"/>
      <c r="N915" s="585"/>
      <c r="O915" s="585"/>
      <c r="P915" s="585"/>
      <c r="Q915" s="585"/>
      <c r="R915" s="585"/>
      <c r="S915" s="585"/>
      <c r="T915" s="585"/>
      <c r="U915" s="585"/>
      <c r="V915" s="585"/>
      <c r="W915" s="585"/>
      <c r="X915" s="585"/>
      <c r="Y915" s="585"/>
      <c r="Z915" s="585"/>
    </row>
    <row r="916" ht="12.75" customHeight="1">
      <c r="A916" s="585"/>
      <c r="B916" s="585"/>
      <c r="C916" s="585"/>
      <c r="D916" s="585"/>
      <c r="E916" s="585"/>
      <c r="F916" s="585"/>
      <c r="G916" s="585"/>
      <c r="H916" s="585"/>
      <c r="I916" s="585"/>
      <c r="J916" s="585"/>
      <c r="K916" s="585"/>
      <c r="L916" s="585"/>
      <c r="M916" s="585"/>
      <c r="N916" s="585"/>
      <c r="O916" s="585"/>
      <c r="P916" s="585"/>
      <c r="Q916" s="585"/>
      <c r="R916" s="585"/>
      <c r="S916" s="585"/>
      <c r="T916" s="585"/>
      <c r="U916" s="585"/>
      <c r="V916" s="585"/>
      <c r="W916" s="585"/>
      <c r="X916" s="585"/>
      <c r="Y916" s="585"/>
      <c r="Z916" s="585"/>
    </row>
    <row r="917" ht="12.75" customHeight="1">
      <c r="A917" s="585"/>
      <c r="B917" s="585"/>
      <c r="C917" s="585"/>
      <c r="D917" s="585"/>
      <c r="E917" s="585"/>
      <c r="F917" s="585"/>
      <c r="G917" s="585"/>
      <c r="H917" s="585"/>
      <c r="I917" s="585"/>
      <c r="J917" s="585"/>
      <c r="K917" s="585"/>
      <c r="L917" s="585"/>
      <c r="M917" s="585"/>
      <c r="N917" s="585"/>
      <c r="O917" s="585"/>
      <c r="P917" s="585"/>
      <c r="Q917" s="585"/>
      <c r="R917" s="585"/>
      <c r="S917" s="585"/>
      <c r="T917" s="585"/>
      <c r="U917" s="585"/>
      <c r="V917" s="585"/>
      <c r="W917" s="585"/>
      <c r="X917" s="585"/>
      <c r="Y917" s="585"/>
      <c r="Z917" s="585"/>
    </row>
    <row r="918" ht="12.75" customHeight="1">
      <c r="A918" s="585"/>
      <c r="B918" s="585"/>
      <c r="C918" s="585"/>
      <c r="D918" s="585"/>
      <c r="E918" s="585"/>
      <c r="F918" s="585"/>
      <c r="G918" s="585"/>
      <c r="H918" s="585"/>
      <c r="I918" s="585"/>
      <c r="J918" s="585"/>
      <c r="K918" s="585"/>
      <c r="L918" s="585"/>
      <c r="M918" s="585"/>
      <c r="N918" s="585"/>
      <c r="O918" s="585"/>
      <c r="P918" s="585"/>
      <c r="Q918" s="585"/>
      <c r="R918" s="585"/>
      <c r="S918" s="585"/>
      <c r="T918" s="585"/>
      <c r="U918" s="585"/>
      <c r="V918" s="585"/>
      <c r="W918" s="585"/>
      <c r="X918" s="585"/>
      <c r="Y918" s="585"/>
      <c r="Z918" s="585"/>
    </row>
    <row r="919" ht="12.75" customHeight="1">
      <c r="A919" s="585"/>
      <c r="B919" s="585"/>
      <c r="C919" s="585"/>
      <c r="D919" s="585"/>
      <c r="E919" s="585"/>
      <c r="F919" s="585"/>
      <c r="G919" s="585"/>
      <c r="H919" s="585"/>
      <c r="I919" s="585"/>
      <c r="J919" s="585"/>
      <c r="K919" s="585"/>
      <c r="L919" s="585"/>
      <c r="M919" s="585"/>
      <c r="N919" s="585"/>
      <c r="O919" s="585"/>
      <c r="P919" s="585"/>
      <c r="Q919" s="585"/>
      <c r="R919" s="585"/>
      <c r="S919" s="585"/>
      <c r="T919" s="585"/>
      <c r="U919" s="585"/>
      <c r="V919" s="585"/>
      <c r="W919" s="585"/>
      <c r="X919" s="585"/>
      <c r="Y919" s="585"/>
      <c r="Z919" s="585"/>
    </row>
    <row r="920" ht="12.75" customHeight="1">
      <c r="A920" s="585"/>
      <c r="B920" s="585"/>
      <c r="C920" s="585"/>
      <c r="D920" s="585"/>
      <c r="E920" s="585"/>
      <c r="F920" s="585"/>
      <c r="G920" s="585"/>
      <c r="H920" s="585"/>
      <c r="I920" s="585"/>
      <c r="J920" s="585"/>
      <c r="K920" s="585"/>
      <c r="L920" s="585"/>
      <c r="M920" s="585"/>
      <c r="N920" s="585"/>
      <c r="O920" s="585"/>
      <c r="P920" s="585"/>
      <c r="Q920" s="585"/>
      <c r="R920" s="585"/>
      <c r="S920" s="585"/>
      <c r="T920" s="585"/>
      <c r="U920" s="585"/>
      <c r="V920" s="585"/>
      <c r="W920" s="585"/>
      <c r="X920" s="585"/>
      <c r="Y920" s="585"/>
      <c r="Z920" s="585"/>
    </row>
    <row r="921" ht="12.75" customHeight="1">
      <c r="A921" s="585"/>
      <c r="B921" s="585"/>
      <c r="C921" s="585"/>
      <c r="D921" s="585"/>
      <c r="E921" s="585"/>
      <c r="F921" s="585"/>
      <c r="G921" s="585"/>
      <c r="H921" s="585"/>
      <c r="I921" s="585"/>
      <c r="J921" s="585"/>
      <c r="K921" s="585"/>
      <c r="L921" s="585"/>
      <c r="M921" s="585"/>
      <c r="N921" s="585"/>
      <c r="O921" s="585"/>
      <c r="P921" s="585"/>
      <c r="Q921" s="585"/>
      <c r="R921" s="585"/>
      <c r="S921" s="585"/>
      <c r="T921" s="585"/>
      <c r="U921" s="585"/>
      <c r="V921" s="585"/>
      <c r="W921" s="585"/>
      <c r="X921" s="585"/>
      <c r="Y921" s="585"/>
      <c r="Z921" s="585"/>
    </row>
    <row r="922" ht="12.75" customHeight="1">
      <c r="A922" s="585"/>
      <c r="B922" s="585"/>
      <c r="C922" s="585"/>
      <c r="D922" s="585"/>
      <c r="E922" s="585"/>
      <c r="F922" s="585"/>
      <c r="G922" s="585"/>
      <c r="H922" s="585"/>
      <c r="I922" s="585"/>
      <c r="J922" s="585"/>
      <c r="K922" s="585"/>
      <c r="L922" s="585"/>
      <c r="M922" s="585"/>
      <c r="N922" s="585"/>
      <c r="O922" s="585"/>
      <c r="P922" s="585"/>
      <c r="Q922" s="585"/>
      <c r="R922" s="585"/>
      <c r="S922" s="585"/>
      <c r="T922" s="585"/>
      <c r="U922" s="585"/>
      <c r="V922" s="585"/>
      <c r="W922" s="585"/>
      <c r="X922" s="585"/>
      <c r="Y922" s="585"/>
      <c r="Z922" s="585"/>
    </row>
    <row r="923" ht="12.75" customHeight="1">
      <c r="A923" s="585"/>
      <c r="B923" s="585"/>
      <c r="C923" s="585"/>
      <c r="D923" s="585"/>
      <c r="E923" s="585"/>
      <c r="F923" s="585"/>
      <c r="G923" s="585"/>
      <c r="H923" s="585"/>
      <c r="I923" s="585"/>
      <c r="J923" s="585"/>
      <c r="K923" s="585"/>
      <c r="L923" s="585"/>
      <c r="M923" s="585"/>
      <c r="N923" s="585"/>
      <c r="O923" s="585"/>
      <c r="P923" s="585"/>
      <c r="Q923" s="585"/>
      <c r="R923" s="585"/>
      <c r="S923" s="585"/>
      <c r="T923" s="585"/>
      <c r="U923" s="585"/>
      <c r="V923" s="585"/>
      <c r="W923" s="585"/>
      <c r="X923" s="585"/>
      <c r="Y923" s="585"/>
      <c r="Z923" s="585"/>
    </row>
    <row r="924" ht="12.75" customHeight="1">
      <c r="A924" s="585"/>
      <c r="B924" s="585"/>
      <c r="C924" s="585"/>
      <c r="D924" s="585"/>
      <c r="E924" s="585"/>
      <c r="F924" s="585"/>
      <c r="G924" s="585"/>
      <c r="H924" s="585"/>
      <c r="I924" s="585"/>
      <c r="J924" s="585"/>
      <c r="K924" s="585"/>
      <c r="L924" s="585"/>
      <c r="M924" s="585"/>
      <c r="N924" s="585"/>
      <c r="O924" s="585"/>
      <c r="P924" s="585"/>
      <c r="Q924" s="585"/>
      <c r="R924" s="585"/>
      <c r="S924" s="585"/>
      <c r="T924" s="585"/>
      <c r="U924" s="585"/>
      <c r="V924" s="585"/>
      <c r="W924" s="585"/>
      <c r="X924" s="585"/>
      <c r="Y924" s="585"/>
      <c r="Z924" s="585"/>
    </row>
    <row r="925" ht="12.75" customHeight="1">
      <c r="A925" s="585"/>
      <c r="B925" s="585"/>
      <c r="C925" s="585"/>
      <c r="D925" s="585"/>
      <c r="E925" s="585"/>
      <c r="F925" s="585"/>
      <c r="G925" s="585"/>
      <c r="H925" s="585"/>
      <c r="I925" s="585"/>
      <c r="J925" s="585"/>
      <c r="K925" s="585"/>
      <c r="L925" s="585"/>
      <c r="M925" s="585"/>
      <c r="N925" s="585"/>
      <c r="O925" s="585"/>
      <c r="P925" s="585"/>
      <c r="Q925" s="585"/>
      <c r="R925" s="585"/>
      <c r="S925" s="585"/>
      <c r="T925" s="585"/>
      <c r="U925" s="585"/>
      <c r="V925" s="585"/>
      <c r="W925" s="585"/>
      <c r="X925" s="585"/>
      <c r="Y925" s="585"/>
      <c r="Z925" s="585"/>
    </row>
    <row r="926" ht="12.75" customHeight="1">
      <c r="A926" s="585"/>
      <c r="B926" s="585"/>
      <c r="C926" s="585"/>
      <c r="D926" s="585"/>
      <c r="E926" s="585"/>
      <c r="F926" s="585"/>
      <c r="G926" s="585"/>
      <c r="H926" s="585"/>
      <c r="I926" s="585"/>
      <c r="J926" s="585"/>
      <c r="K926" s="585"/>
      <c r="L926" s="585"/>
      <c r="M926" s="585"/>
      <c r="N926" s="585"/>
      <c r="O926" s="585"/>
      <c r="P926" s="585"/>
      <c r="Q926" s="585"/>
      <c r="R926" s="585"/>
      <c r="S926" s="585"/>
      <c r="T926" s="585"/>
      <c r="U926" s="585"/>
      <c r="V926" s="585"/>
      <c r="W926" s="585"/>
      <c r="X926" s="585"/>
      <c r="Y926" s="585"/>
      <c r="Z926" s="585"/>
    </row>
    <row r="927" ht="12.75" customHeight="1">
      <c r="A927" s="585"/>
      <c r="B927" s="585"/>
      <c r="C927" s="585"/>
      <c r="D927" s="585"/>
      <c r="E927" s="585"/>
      <c r="F927" s="585"/>
      <c r="G927" s="585"/>
      <c r="H927" s="585"/>
      <c r="I927" s="585"/>
      <c r="J927" s="585"/>
      <c r="K927" s="585"/>
      <c r="L927" s="585"/>
      <c r="M927" s="585"/>
      <c r="N927" s="585"/>
      <c r="O927" s="585"/>
      <c r="P927" s="585"/>
      <c r="Q927" s="585"/>
      <c r="R927" s="585"/>
      <c r="S927" s="585"/>
      <c r="T927" s="585"/>
      <c r="U927" s="585"/>
      <c r="V927" s="585"/>
      <c r="W927" s="585"/>
      <c r="X927" s="585"/>
      <c r="Y927" s="585"/>
      <c r="Z927" s="585"/>
    </row>
    <row r="928" ht="12.75" customHeight="1">
      <c r="A928" s="585"/>
      <c r="B928" s="585"/>
      <c r="C928" s="585"/>
      <c r="D928" s="585"/>
      <c r="E928" s="585"/>
      <c r="F928" s="585"/>
      <c r="G928" s="585"/>
      <c r="H928" s="585"/>
      <c r="I928" s="585"/>
      <c r="J928" s="585"/>
      <c r="K928" s="585"/>
      <c r="L928" s="585"/>
      <c r="M928" s="585"/>
      <c r="N928" s="585"/>
      <c r="O928" s="585"/>
      <c r="P928" s="585"/>
      <c r="Q928" s="585"/>
      <c r="R928" s="585"/>
      <c r="S928" s="585"/>
      <c r="T928" s="585"/>
      <c r="U928" s="585"/>
      <c r="V928" s="585"/>
      <c r="W928" s="585"/>
      <c r="X928" s="585"/>
      <c r="Y928" s="585"/>
      <c r="Z928" s="585"/>
    </row>
    <row r="929" ht="12.75" customHeight="1">
      <c r="A929" s="585"/>
      <c r="B929" s="585"/>
      <c r="C929" s="585"/>
      <c r="D929" s="585"/>
      <c r="E929" s="585"/>
      <c r="F929" s="585"/>
      <c r="G929" s="585"/>
      <c r="H929" s="585"/>
      <c r="I929" s="585"/>
      <c r="J929" s="585"/>
      <c r="K929" s="585"/>
      <c r="L929" s="585"/>
      <c r="M929" s="585"/>
      <c r="N929" s="585"/>
      <c r="O929" s="585"/>
      <c r="P929" s="585"/>
      <c r="Q929" s="585"/>
      <c r="R929" s="585"/>
      <c r="S929" s="585"/>
      <c r="T929" s="585"/>
      <c r="U929" s="585"/>
      <c r="V929" s="585"/>
      <c r="W929" s="585"/>
      <c r="X929" s="585"/>
      <c r="Y929" s="585"/>
      <c r="Z929" s="585"/>
    </row>
    <row r="930" ht="12.75" customHeight="1">
      <c r="A930" s="585"/>
      <c r="B930" s="585"/>
      <c r="C930" s="585"/>
      <c r="D930" s="585"/>
      <c r="E930" s="585"/>
      <c r="F930" s="585"/>
      <c r="G930" s="585"/>
      <c r="H930" s="585"/>
      <c r="I930" s="585"/>
      <c r="J930" s="585"/>
      <c r="K930" s="585"/>
      <c r="L930" s="585"/>
      <c r="M930" s="585"/>
      <c r="N930" s="585"/>
      <c r="O930" s="585"/>
      <c r="P930" s="585"/>
      <c r="Q930" s="585"/>
      <c r="R930" s="585"/>
      <c r="S930" s="585"/>
      <c r="T930" s="585"/>
      <c r="U930" s="585"/>
      <c r="V930" s="585"/>
      <c r="W930" s="585"/>
      <c r="X930" s="585"/>
      <c r="Y930" s="585"/>
      <c r="Z930" s="585"/>
    </row>
    <row r="931" ht="12.75" customHeight="1">
      <c r="A931" s="585"/>
      <c r="B931" s="585"/>
      <c r="C931" s="585"/>
      <c r="D931" s="585"/>
      <c r="E931" s="585"/>
      <c r="F931" s="585"/>
      <c r="G931" s="585"/>
      <c r="H931" s="585"/>
      <c r="I931" s="585"/>
      <c r="J931" s="585"/>
      <c r="K931" s="585"/>
      <c r="L931" s="585"/>
      <c r="M931" s="585"/>
      <c r="N931" s="585"/>
      <c r="O931" s="585"/>
      <c r="P931" s="585"/>
      <c r="Q931" s="585"/>
      <c r="R931" s="585"/>
      <c r="S931" s="585"/>
      <c r="T931" s="585"/>
      <c r="U931" s="585"/>
      <c r="V931" s="585"/>
      <c r="W931" s="585"/>
      <c r="X931" s="585"/>
      <c r="Y931" s="585"/>
      <c r="Z931" s="585"/>
    </row>
    <row r="932" ht="12.75" customHeight="1">
      <c r="A932" s="585"/>
      <c r="B932" s="585"/>
      <c r="C932" s="585"/>
      <c r="D932" s="585"/>
      <c r="E932" s="585"/>
      <c r="F932" s="585"/>
      <c r="G932" s="585"/>
      <c r="H932" s="585"/>
      <c r="I932" s="585"/>
      <c r="J932" s="585"/>
      <c r="K932" s="585"/>
      <c r="L932" s="585"/>
      <c r="M932" s="585"/>
      <c r="N932" s="585"/>
      <c r="O932" s="585"/>
      <c r="P932" s="585"/>
      <c r="Q932" s="585"/>
      <c r="R932" s="585"/>
      <c r="S932" s="585"/>
      <c r="T932" s="585"/>
      <c r="U932" s="585"/>
      <c r="V932" s="585"/>
      <c r="W932" s="585"/>
      <c r="X932" s="585"/>
      <c r="Y932" s="585"/>
      <c r="Z932" s="585"/>
    </row>
    <row r="933" ht="12.75" customHeight="1">
      <c r="A933" s="585"/>
      <c r="B933" s="585"/>
      <c r="C933" s="585"/>
      <c r="D933" s="585"/>
      <c r="E933" s="585"/>
      <c r="F933" s="585"/>
      <c r="G933" s="585"/>
      <c r="H933" s="585"/>
      <c r="I933" s="585"/>
      <c r="J933" s="585"/>
      <c r="K933" s="585"/>
      <c r="L933" s="585"/>
      <c r="M933" s="585"/>
      <c r="N933" s="585"/>
      <c r="O933" s="585"/>
      <c r="P933" s="585"/>
      <c r="Q933" s="585"/>
      <c r="R933" s="585"/>
      <c r="S933" s="585"/>
      <c r="T933" s="585"/>
      <c r="U933" s="585"/>
      <c r="V933" s="585"/>
      <c r="W933" s="585"/>
      <c r="X933" s="585"/>
      <c r="Y933" s="585"/>
      <c r="Z933" s="585"/>
    </row>
    <row r="934" ht="12.75" customHeight="1">
      <c r="A934" s="585"/>
      <c r="B934" s="585"/>
      <c r="C934" s="585"/>
      <c r="D934" s="585"/>
      <c r="E934" s="585"/>
      <c r="F934" s="585"/>
      <c r="G934" s="585"/>
      <c r="H934" s="585"/>
      <c r="I934" s="585"/>
      <c r="J934" s="585"/>
      <c r="K934" s="585"/>
      <c r="L934" s="585"/>
      <c r="M934" s="585"/>
      <c r="N934" s="585"/>
      <c r="O934" s="585"/>
      <c r="P934" s="585"/>
      <c r="Q934" s="585"/>
      <c r="R934" s="585"/>
      <c r="S934" s="585"/>
      <c r="T934" s="585"/>
      <c r="U934" s="585"/>
      <c r="V934" s="585"/>
      <c r="W934" s="585"/>
      <c r="X934" s="585"/>
      <c r="Y934" s="585"/>
      <c r="Z934" s="585"/>
    </row>
    <row r="935" ht="12.75" customHeight="1">
      <c r="A935" s="585"/>
      <c r="B935" s="585"/>
      <c r="C935" s="585"/>
      <c r="D935" s="585"/>
      <c r="E935" s="585"/>
      <c r="F935" s="585"/>
      <c r="G935" s="585"/>
      <c r="H935" s="585"/>
      <c r="I935" s="585"/>
      <c r="J935" s="585"/>
      <c r="K935" s="585"/>
      <c r="L935" s="585"/>
      <c r="M935" s="585"/>
      <c r="N935" s="585"/>
      <c r="O935" s="585"/>
      <c r="P935" s="585"/>
      <c r="Q935" s="585"/>
      <c r="R935" s="585"/>
      <c r="S935" s="585"/>
      <c r="T935" s="585"/>
      <c r="U935" s="585"/>
      <c r="V935" s="585"/>
      <c r="W935" s="585"/>
      <c r="X935" s="585"/>
      <c r="Y935" s="585"/>
      <c r="Z935" s="585"/>
    </row>
    <row r="936" ht="12.75" customHeight="1">
      <c r="A936" s="585"/>
      <c r="B936" s="585"/>
      <c r="C936" s="585"/>
      <c r="D936" s="585"/>
      <c r="E936" s="585"/>
      <c r="F936" s="585"/>
      <c r="G936" s="585"/>
      <c r="H936" s="585"/>
      <c r="I936" s="585"/>
      <c r="J936" s="585"/>
      <c r="K936" s="585"/>
      <c r="L936" s="585"/>
      <c r="M936" s="585"/>
      <c r="N936" s="585"/>
      <c r="O936" s="585"/>
      <c r="P936" s="585"/>
      <c r="Q936" s="585"/>
      <c r="R936" s="585"/>
      <c r="S936" s="585"/>
      <c r="T936" s="585"/>
      <c r="U936" s="585"/>
      <c r="V936" s="585"/>
      <c r="W936" s="585"/>
      <c r="X936" s="585"/>
      <c r="Y936" s="585"/>
      <c r="Z936" s="585"/>
    </row>
    <row r="937" ht="12.75" customHeight="1">
      <c r="A937" s="585"/>
      <c r="B937" s="585"/>
      <c r="C937" s="585"/>
      <c r="D937" s="585"/>
      <c r="E937" s="585"/>
      <c r="F937" s="585"/>
      <c r="G937" s="585"/>
      <c r="H937" s="585"/>
      <c r="I937" s="585"/>
      <c r="J937" s="585"/>
      <c r="K937" s="585"/>
      <c r="L937" s="585"/>
      <c r="M937" s="585"/>
      <c r="N937" s="585"/>
      <c r="O937" s="585"/>
      <c r="P937" s="585"/>
      <c r="Q937" s="585"/>
      <c r="R937" s="585"/>
      <c r="S937" s="585"/>
      <c r="T937" s="585"/>
      <c r="U937" s="585"/>
      <c r="V937" s="585"/>
      <c r="W937" s="585"/>
      <c r="X937" s="585"/>
      <c r="Y937" s="585"/>
      <c r="Z937" s="585"/>
    </row>
    <row r="938" ht="12.75" customHeight="1">
      <c r="A938" s="585"/>
      <c r="B938" s="585"/>
      <c r="C938" s="585"/>
      <c r="D938" s="585"/>
      <c r="E938" s="585"/>
      <c r="F938" s="585"/>
      <c r="G938" s="585"/>
      <c r="H938" s="585"/>
      <c r="I938" s="585"/>
      <c r="J938" s="585"/>
      <c r="K938" s="585"/>
      <c r="L938" s="585"/>
      <c r="M938" s="585"/>
      <c r="N938" s="585"/>
      <c r="O938" s="585"/>
      <c r="P938" s="585"/>
      <c r="Q938" s="585"/>
      <c r="R938" s="585"/>
      <c r="S938" s="585"/>
      <c r="T938" s="585"/>
      <c r="U938" s="585"/>
      <c r="V938" s="585"/>
      <c r="W938" s="585"/>
      <c r="X938" s="585"/>
      <c r="Y938" s="585"/>
      <c r="Z938" s="585"/>
    </row>
    <row r="939" ht="12.75" customHeight="1">
      <c r="A939" s="585"/>
      <c r="B939" s="585"/>
      <c r="C939" s="585"/>
      <c r="D939" s="585"/>
      <c r="E939" s="585"/>
      <c r="F939" s="585"/>
      <c r="G939" s="585"/>
      <c r="H939" s="585"/>
      <c r="I939" s="585"/>
      <c r="J939" s="585"/>
      <c r="K939" s="585"/>
      <c r="L939" s="585"/>
      <c r="M939" s="585"/>
      <c r="N939" s="585"/>
      <c r="O939" s="585"/>
      <c r="P939" s="585"/>
      <c r="Q939" s="585"/>
      <c r="R939" s="585"/>
      <c r="S939" s="585"/>
      <c r="T939" s="585"/>
      <c r="U939" s="585"/>
      <c r="V939" s="585"/>
      <c r="W939" s="585"/>
      <c r="X939" s="585"/>
      <c r="Y939" s="585"/>
      <c r="Z939" s="585"/>
    </row>
    <row r="940" ht="12.75" customHeight="1">
      <c r="A940" s="585"/>
      <c r="B940" s="585"/>
      <c r="C940" s="585"/>
      <c r="D940" s="585"/>
      <c r="E940" s="585"/>
      <c r="F940" s="585"/>
      <c r="G940" s="585"/>
      <c r="H940" s="585"/>
      <c r="I940" s="585"/>
      <c r="J940" s="585"/>
      <c r="K940" s="585"/>
      <c r="L940" s="585"/>
      <c r="M940" s="585"/>
      <c r="N940" s="585"/>
      <c r="O940" s="585"/>
      <c r="P940" s="585"/>
      <c r="Q940" s="585"/>
      <c r="R940" s="585"/>
      <c r="S940" s="585"/>
      <c r="T940" s="585"/>
      <c r="U940" s="585"/>
      <c r="V940" s="585"/>
      <c r="W940" s="585"/>
      <c r="X940" s="585"/>
      <c r="Y940" s="585"/>
      <c r="Z940" s="585"/>
    </row>
    <row r="941" ht="12.75" customHeight="1">
      <c r="A941" s="585"/>
      <c r="B941" s="585"/>
      <c r="C941" s="585"/>
      <c r="D941" s="585"/>
      <c r="E941" s="585"/>
      <c r="F941" s="585"/>
      <c r="G941" s="585"/>
      <c r="H941" s="585"/>
      <c r="I941" s="585"/>
      <c r="J941" s="585"/>
      <c r="K941" s="585"/>
      <c r="L941" s="585"/>
      <c r="M941" s="585"/>
      <c r="N941" s="585"/>
      <c r="O941" s="585"/>
      <c r="P941" s="585"/>
      <c r="Q941" s="585"/>
      <c r="R941" s="585"/>
      <c r="S941" s="585"/>
      <c r="T941" s="585"/>
      <c r="U941" s="585"/>
      <c r="V941" s="585"/>
      <c r="W941" s="585"/>
      <c r="X941" s="585"/>
      <c r="Y941" s="585"/>
      <c r="Z941" s="585"/>
    </row>
    <row r="942" ht="12.75" customHeight="1">
      <c r="A942" s="585"/>
      <c r="B942" s="585"/>
      <c r="C942" s="585"/>
      <c r="D942" s="585"/>
      <c r="E942" s="585"/>
      <c r="F942" s="585"/>
      <c r="G942" s="585"/>
      <c r="H942" s="585"/>
      <c r="I942" s="585"/>
      <c r="J942" s="585"/>
      <c r="K942" s="585"/>
      <c r="L942" s="585"/>
      <c r="M942" s="585"/>
      <c r="N942" s="585"/>
      <c r="O942" s="585"/>
      <c r="P942" s="585"/>
      <c r="Q942" s="585"/>
      <c r="R942" s="585"/>
      <c r="S942" s="585"/>
      <c r="T942" s="585"/>
      <c r="U942" s="585"/>
      <c r="V942" s="585"/>
      <c r="W942" s="585"/>
      <c r="X942" s="585"/>
      <c r="Y942" s="585"/>
      <c r="Z942" s="585"/>
    </row>
    <row r="943" ht="12.75" customHeight="1">
      <c r="A943" s="585"/>
      <c r="B943" s="585"/>
      <c r="C943" s="585"/>
      <c r="D943" s="585"/>
      <c r="E943" s="585"/>
      <c r="F943" s="585"/>
      <c r="G943" s="585"/>
      <c r="H943" s="585"/>
      <c r="I943" s="585"/>
      <c r="J943" s="585"/>
      <c r="K943" s="585"/>
      <c r="L943" s="585"/>
      <c r="M943" s="585"/>
      <c r="N943" s="585"/>
      <c r="O943" s="585"/>
      <c r="P943" s="585"/>
      <c r="Q943" s="585"/>
      <c r="R943" s="585"/>
      <c r="S943" s="585"/>
      <c r="T943" s="585"/>
      <c r="U943" s="585"/>
      <c r="V943" s="585"/>
      <c r="W943" s="585"/>
      <c r="X943" s="585"/>
      <c r="Y943" s="585"/>
      <c r="Z943" s="585"/>
    </row>
    <row r="944" ht="12.75" customHeight="1">
      <c r="A944" s="585"/>
      <c r="B944" s="585"/>
      <c r="C944" s="585"/>
      <c r="D944" s="585"/>
      <c r="E944" s="585"/>
      <c r="F944" s="585"/>
      <c r="G944" s="585"/>
      <c r="H944" s="585"/>
      <c r="I944" s="585"/>
      <c r="J944" s="585"/>
      <c r="K944" s="585"/>
      <c r="L944" s="585"/>
      <c r="M944" s="585"/>
      <c r="N944" s="585"/>
      <c r="O944" s="585"/>
      <c r="P944" s="585"/>
      <c r="Q944" s="585"/>
      <c r="R944" s="585"/>
      <c r="S944" s="585"/>
      <c r="T944" s="585"/>
      <c r="U944" s="585"/>
      <c r="V944" s="585"/>
      <c r="W944" s="585"/>
      <c r="X944" s="585"/>
      <c r="Y944" s="585"/>
      <c r="Z944" s="585"/>
    </row>
    <row r="945" ht="12.75" customHeight="1">
      <c r="A945" s="585"/>
      <c r="B945" s="585"/>
      <c r="C945" s="585"/>
      <c r="D945" s="585"/>
      <c r="E945" s="585"/>
      <c r="F945" s="585"/>
      <c r="G945" s="585"/>
      <c r="H945" s="585"/>
      <c r="I945" s="585"/>
      <c r="J945" s="585"/>
      <c r="K945" s="585"/>
      <c r="L945" s="585"/>
      <c r="M945" s="585"/>
      <c r="N945" s="585"/>
      <c r="O945" s="585"/>
      <c r="P945" s="585"/>
      <c r="Q945" s="585"/>
      <c r="R945" s="585"/>
      <c r="S945" s="585"/>
      <c r="T945" s="585"/>
      <c r="U945" s="585"/>
      <c r="V945" s="585"/>
      <c r="W945" s="585"/>
      <c r="X945" s="585"/>
      <c r="Y945" s="585"/>
      <c r="Z945" s="585"/>
    </row>
    <row r="946" ht="12.75" customHeight="1">
      <c r="A946" s="585"/>
      <c r="B946" s="585"/>
      <c r="C946" s="585"/>
      <c r="D946" s="585"/>
      <c r="E946" s="585"/>
      <c r="F946" s="585"/>
      <c r="G946" s="585"/>
      <c r="H946" s="585"/>
      <c r="I946" s="585"/>
      <c r="J946" s="585"/>
      <c r="K946" s="585"/>
      <c r="L946" s="585"/>
      <c r="M946" s="585"/>
      <c r="N946" s="585"/>
      <c r="O946" s="585"/>
      <c r="P946" s="585"/>
      <c r="Q946" s="585"/>
      <c r="R946" s="585"/>
      <c r="S946" s="585"/>
      <c r="T946" s="585"/>
      <c r="U946" s="585"/>
      <c r="V946" s="585"/>
      <c r="W946" s="585"/>
      <c r="X946" s="585"/>
      <c r="Y946" s="585"/>
      <c r="Z946" s="585"/>
    </row>
    <row r="947" ht="12.75" customHeight="1">
      <c r="A947" s="585"/>
      <c r="B947" s="585"/>
      <c r="C947" s="585"/>
      <c r="D947" s="585"/>
      <c r="E947" s="585"/>
      <c r="F947" s="585"/>
      <c r="G947" s="585"/>
      <c r="H947" s="585"/>
      <c r="I947" s="585"/>
      <c r="J947" s="585"/>
      <c r="K947" s="585"/>
      <c r="L947" s="585"/>
      <c r="M947" s="585"/>
      <c r="N947" s="585"/>
      <c r="O947" s="585"/>
      <c r="P947" s="585"/>
      <c r="Q947" s="585"/>
      <c r="R947" s="585"/>
      <c r="S947" s="585"/>
      <c r="T947" s="585"/>
      <c r="U947" s="585"/>
      <c r="V947" s="585"/>
      <c r="W947" s="585"/>
      <c r="X947" s="585"/>
      <c r="Y947" s="585"/>
      <c r="Z947" s="585"/>
    </row>
    <row r="948" ht="12.75" customHeight="1">
      <c r="A948" s="585"/>
      <c r="B948" s="585"/>
      <c r="C948" s="585"/>
      <c r="D948" s="585"/>
      <c r="E948" s="585"/>
      <c r="F948" s="585"/>
      <c r="G948" s="585"/>
      <c r="H948" s="585"/>
      <c r="I948" s="585"/>
      <c r="J948" s="585"/>
      <c r="K948" s="585"/>
      <c r="L948" s="585"/>
      <c r="M948" s="585"/>
      <c r="N948" s="585"/>
      <c r="O948" s="585"/>
      <c r="P948" s="585"/>
      <c r="Q948" s="585"/>
      <c r="R948" s="585"/>
      <c r="S948" s="585"/>
      <c r="T948" s="585"/>
      <c r="U948" s="585"/>
      <c r="V948" s="585"/>
      <c r="W948" s="585"/>
      <c r="X948" s="585"/>
      <c r="Y948" s="585"/>
      <c r="Z948" s="585"/>
    </row>
    <row r="949" ht="12.75" customHeight="1">
      <c r="A949" s="585"/>
      <c r="B949" s="585"/>
      <c r="C949" s="585"/>
      <c r="D949" s="585"/>
      <c r="E949" s="585"/>
      <c r="F949" s="585"/>
      <c r="G949" s="585"/>
      <c r="H949" s="585"/>
      <c r="I949" s="585"/>
      <c r="J949" s="585"/>
      <c r="K949" s="585"/>
      <c r="L949" s="585"/>
      <c r="M949" s="585"/>
      <c r="N949" s="585"/>
      <c r="O949" s="585"/>
      <c r="P949" s="585"/>
      <c r="Q949" s="585"/>
      <c r="R949" s="585"/>
      <c r="S949" s="585"/>
      <c r="T949" s="585"/>
      <c r="U949" s="585"/>
      <c r="V949" s="585"/>
      <c r="W949" s="585"/>
      <c r="X949" s="585"/>
      <c r="Y949" s="585"/>
      <c r="Z949" s="585"/>
    </row>
    <row r="950" ht="12.75" customHeight="1">
      <c r="A950" s="585"/>
      <c r="B950" s="585"/>
      <c r="C950" s="585"/>
      <c r="D950" s="585"/>
      <c r="E950" s="585"/>
      <c r="F950" s="585"/>
      <c r="G950" s="585"/>
      <c r="H950" s="585"/>
      <c r="I950" s="585"/>
      <c r="J950" s="585"/>
      <c r="K950" s="585"/>
      <c r="L950" s="585"/>
      <c r="M950" s="585"/>
      <c r="N950" s="585"/>
      <c r="O950" s="585"/>
      <c r="P950" s="585"/>
      <c r="Q950" s="585"/>
      <c r="R950" s="585"/>
      <c r="S950" s="585"/>
      <c r="T950" s="585"/>
      <c r="U950" s="585"/>
      <c r="V950" s="585"/>
      <c r="W950" s="585"/>
      <c r="X950" s="585"/>
      <c r="Y950" s="585"/>
      <c r="Z950" s="585"/>
    </row>
    <row r="951" ht="12.75" customHeight="1">
      <c r="A951" s="585"/>
      <c r="B951" s="585"/>
      <c r="C951" s="585"/>
      <c r="D951" s="585"/>
      <c r="E951" s="585"/>
      <c r="F951" s="585"/>
      <c r="G951" s="585"/>
      <c r="H951" s="585"/>
      <c r="I951" s="585"/>
      <c r="J951" s="585"/>
      <c r="K951" s="585"/>
      <c r="L951" s="585"/>
      <c r="M951" s="585"/>
      <c r="N951" s="585"/>
      <c r="O951" s="585"/>
      <c r="P951" s="585"/>
      <c r="Q951" s="585"/>
      <c r="R951" s="585"/>
      <c r="S951" s="585"/>
      <c r="T951" s="585"/>
      <c r="U951" s="585"/>
      <c r="V951" s="585"/>
      <c r="W951" s="585"/>
      <c r="X951" s="585"/>
      <c r="Y951" s="585"/>
      <c r="Z951" s="585"/>
    </row>
    <row r="952" ht="12.75" customHeight="1">
      <c r="A952" s="585"/>
      <c r="B952" s="585"/>
      <c r="C952" s="585"/>
      <c r="D952" s="585"/>
      <c r="E952" s="585"/>
      <c r="F952" s="585"/>
      <c r="G952" s="585"/>
      <c r="H952" s="585"/>
      <c r="I952" s="585"/>
      <c r="J952" s="585"/>
      <c r="K952" s="585"/>
      <c r="L952" s="585"/>
      <c r="M952" s="585"/>
      <c r="N952" s="585"/>
      <c r="O952" s="585"/>
      <c r="P952" s="585"/>
      <c r="Q952" s="585"/>
      <c r="R952" s="585"/>
      <c r="S952" s="585"/>
      <c r="T952" s="585"/>
      <c r="U952" s="585"/>
      <c r="V952" s="585"/>
      <c r="W952" s="585"/>
      <c r="X952" s="585"/>
      <c r="Y952" s="585"/>
      <c r="Z952" s="585"/>
    </row>
    <row r="953" ht="12.75" customHeight="1">
      <c r="A953" s="585"/>
      <c r="B953" s="585"/>
      <c r="C953" s="585"/>
      <c r="D953" s="585"/>
      <c r="E953" s="585"/>
      <c r="F953" s="585"/>
      <c r="G953" s="585"/>
      <c r="H953" s="585"/>
      <c r="I953" s="585"/>
      <c r="J953" s="585"/>
      <c r="K953" s="585"/>
      <c r="L953" s="585"/>
      <c r="M953" s="585"/>
      <c r="N953" s="585"/>
      <c r="O953" s="585"/>
      <c r="P953" s="585"/>
      <c r="Q953" s="585"/>
      <c r="R953" s="585"/>
      <c r="S953" s="585"/>
      <c r="T953" s="585"/>
      <c r="U953" s="585"/>
      <c r="V953" s="585"/>
      <c r="W953" s="585"/>
      <c r="X953" s="585"/>
      <c r="Y953" s="585"/>
      <c r="Z953" s="585"/>
    </row>
    <row r="954" ht="12.75" customHeight="1">
      <c r="A954" s="585"/>
      <c r="B954" s="585"/>
      <c r="C954" s="585"/>
      <c r="D954" s="585"/>
      <c r="E954" s="585"/>
      <c r="F954" s="585"/>
      <c r="G954" s="585"/>
      <c r="H954" s="585"/>
      <c r="I954" s="585"/>
      <c r="J954" s="585"/>
      <c r="K954" s="585"/>
      <c r="L954" s="585"/>
      <c r="M954" s="585"/>
      <c r="N954" s="585"/>
      <c r="O954" s="585"/>
      <c r="P954" s="585"/>
      <c r="Q954" s="585"/>
      <c r="R954" s="585"/>
      <c r="S954" s="585"/>
      <c r="T954" s="585"/>
      <c r="U954" s="585"/>
      <c r="V954" s="585"/>
      <c r="W954" s="585"/>
      <c r="X954" s="585"/>
      <c r="Y954" s="585"/>
      <c r="Z954" s="585"/>
    </row>
    <row r="955" ht="12.75" customHeight="1">
      <c r="A955" s="585"/>
      <c r="B955" s="585"/>
      <c r="C955" s="585"/>
      <c r="D955" s="585"/>
      <c r="E955" s="585"/>
      <c r="F955" s="585"/>
      <c r="G955" s="585"/>
      <c r="H955" s="585"/>
      <c r="I955" s="585"/>
      <c r="J955" s="585"/>
      <c r="K955" s="585"/>
      <c r="L955" s="585"/>
      <c r="M955" s="585"/>
      <c r="N955" s="585"/>
      <c r="O955" s="585"/>
      <c r="P955" s="585"/>
      <c r="Q955" s="585"/>
      <c r="R955" s="585"/>
      <c r="S955" s="585"/>
      <c r="T955" s="585"/>
      <c r="U955" s="585"/>
      <c r="V955" s="585"/>
      <c r="W955" s="585"/>
      <c r="X955" s="585"/>
      <c r="Y955" s="585"/>
      <c r="Z955" s="585"/>
    </row>
    <row r="956" ht="12.75" customHeight="1">
      <c r="A956" s="585"/>
      <c r="B956" s="585"/>
      <c r="C956" s="585"/>
      <c r="D956" s="585"/>
      <c r="E956" s="585"/>
      <c r="F956" s="585"/>
      <c r="G956" s="585"/>
      <c r="H956" s="585"/>
      <c r="I956" s="585"/>
      <c r="J956" s="585"/>
      <c r="K956" s="585"/>
      <c r="L956" s="585"/>
      <c r="M956" s="585"/>
      <c r="N956" s="585"/>
      <c r="O956" s="585"/>
      <c r="P956" s="585"/>
      <c r="Q956" s="585"/>
      <c r="R956" s="585"/>
      <c r="S956" s="585"/>
      <c r="T956" s="585"/>
      <c r="U956" s="585"/>
      <c r="V956" s="585"/>
      <c r="W956" s="585"/>
      <c r="X956" s="585"/>
      <c r="Y956" s="585"/>
      <c r="Z956" s="585"/>
    </row>
    <row r="957" ht="12.75" customHeight="1">
      <c r="A957" s="585"/>
      <c r="B957" s="585"/>
      <c r="C957" s="585"/>
      <c r="D957" s="585"/>
      <c r="E957" s="585"/>
      <c r="F957" s="585"/>
      <c r="G957" s="585"/>
      <c r="H957" s="585"/>
      <c r="I957" s="585"/>
      <c r="J957" s="585"/>
      <c r="K957" s="585"/>
      <c r="L957" s="585"/>
      <c r="M957" s="585"/>
      <c r="N957" s="585"/>
      <c r="O957" s="585"/>
      <c r="P957" s="585"/>
      <c r="Q957" s="585"/>
      <c r="R957" s="585"/>
      <c r="S957" s="585"/>
      <c r="T957" s="585"/>
      <c r="U957" s="585"/>
      <c r="V957" s="585"/>
      <c r="W957" s="585"/>
      <c r="X957" s="585"/>
      <c r="Y957" s="585"/>
      <c r="Z957" s="585"/>
    </row>
    <row r="958" ht="12.75" customHeight="1">
      <c r="A958" s="585"/>
      <c r="B958" s="585"/>
      <c r="C958" s="585"/>
      <c r="D958" s="585"/>
      <c r="E958" s="585"/>
      <c r="F958" s="585"/>
      <c r="G958" s="585"/>
      <c r="H958" s="585"/>
      <c r="I958" s="585"/>
      <c r="J958" s="585"/>
      <c r="K958" s="585"/>
      <c r="L958" s="585"/>
      <c r="M958" s="585"/>
      <c r="N958" s="585"/>
      <c r="O958" s="585"/>
      <c r="P958" s="585"/>
      <c r="Q958" s="585"/>
      <c r="R958" s="585"/>
      <c r="S958" s="585"/>
      <c r="T958" s="585"/>
      <c r="U958" s="585"/>
      <c r="V958" s="585"/>
      <c r="W958" s="585"/>
      <c r="X958" s="585"/>
      <c r="Y958" s="585"/>
      <c r="Z958" s="585"/>
    </row>
    <row r="959" ht="12.75" customHeight="1">
      <c r="A959" s="585"/>
      <c r="B959" s="585"/>
      <c r="C959" s="585"/>
      <c r="D959" s="585"/>
      <c r="E959" s="585"/>
      <c r="F959" s="585"/>
      <c r="G959" s="585"/>
      <c r="H959" s="585"/>
      <c r="I959" s="585"/>
      <c r="J959" s="585"/>
      <c r="K959" s="585"/>
      <c r="L959" s="585"/>
      <c r="M959" s="585"/>
      <c r="N959" s="585"/>
      <c r="O959" s="585"/>
      <c r="P959" s="585"/>
      <c r="Q959" s="585"/>
      <c r="R959" s="585"/>
      <c r="S959" s="585"/>
      <c r="T959" s="585"/>
      <c r="U959" s="585"/>
      <c r="V959" s="585"/>
      <c r="W959" s="585"/>
      <c r="X959" s="585"/>
      <c r="Y959" s="585"/>
      <c r="Z959" s="585"/>
    </row>
    <row r="960" ht="12.75" customHeight="1">
      <c r="A960" s="585"/>
      <c r="B960" s="585"/>
      <c r="C960" s="585"/>
      <c r="D960" s="585"/>
      <c r="E960" s="585"/>
      <c r="F960" s="585"/>
      <c r="G960" s="585"/>
      <c r="H960" s="585"/>
      <c r="I960" s="585"/>
      <c r="J960" s="585"/>
      <c r="K960" s="585"/>
      <c r="L960" s="585"/>
      <c r="M960" s="585"/>
      <c r="N960" s="585"/>
      <c r="O960" s="585"/>
      <c r="P960" s="585"/>
      <c r="Q960" s="585"/>
      <c r="R960" s="585"/>
      <c r="S960" s="585"/>
      <c r="T960" s="585"/>
      <c r="U960" s="585"/>
      <c r="V960" s="585"/>
      <c r="W960" s="585"/>
      <c r="X960" s="585"/>
      <c r="Y960" s="585"/>
      <c r="Z960" s="585"/>
    </row>
    <row r="961" ht="12.75" customHeight="1">
      <c r="A961" s="585"/>
      <c r="B961" s="585"/>
      <c r="C961" s="585"/>
      <c r="D961" s="585"/>
      <c r="E961" s="585"/>
      <c r="F961" s="585"/>
      <c r="G961" s="585"/>
      <c r="H961" s="585"/>
      <c r="I961" s="585"/>
      <c r="J961" s="585"/>
      <c r="K961" s="585"/>
      <c r="L961" s="585"/>
      <c r="M961" s="585"/>
      <c r="N961" s="585"/>
      <c r="O961" s="585"/>
      <c r="P961" s="585"/>
      <c r="Q961" s="585"/>
      <c r="R961" s="585"/>
      <c r="S961" s="585"/>
      <c r="T961" s="585"/>
      <c r="U961" s="585"/>
      <c r="V961" s="585"/>
      <c r="W961" s="585"/>
      <c r="X961" s="585"/>
      <c r="Y961" s="585"/>
      <c r="Z961" s="585"/>
    </row>
    <row r="962" ht="12.75" customHeight="1">
      <c r="A962" s="585"/>
      <c r="B962" s="585"/>
      <c r="C962" s="585"/>
      <c r="D962" s="585"/>
      <c r="E962" s="585"/>
      <c r="F962" s="585"/>
      <c r="G962" s="585"/>
      <c r="H962" s="585"/>
      <c r="I962" s="585"/>
      <c r="J962" s="585"/>
      <c r="K962" s="585"/>
      <c r="L962" s="585"/>
      <c r="M962" s="585"/>
      <c r="N962" s="585"/>
      <c r="O962" s="585"/>
      <c r="P962" s="585"/>
      <c r="Q962" s="585"/>
      <c r="R962" s="585"/>
      <c r="S962" s="585"/>
      <c r="T962" s="585"/>
      <c r="U962" s="585"/>
      <c r="V962" s="585"/>
      <c r="W962" s="585"/>
      <c r="X962" s="585"/>
      <c r="Y962" s="585"/>
      <c r="Z962" s="585"/>
    </row>
    <row r="963" ht="12.75" customHeight="1">
      <c r="A963" s="585"/>
      <c r="B963" s="585"/>
      <c r="C963" s="585"/>
      <c r="D963" s="585"/>
      <c r="E963" s="585"/>
      <c r="F963" s="585"/>
      <c r="G963" s="585"/>
      <c r="H963" s="585"/>
      <c r="I963" s="585"/>
      <c r="J963" s="585"/>
      <c r="K963" s="585"/>
      <c r="L963" s="585"/>
      <c r="M963" s="585"/>
      <c r="N963" s="585"/>
      <c r="O963" s="585"/>
      <c r="P963" s="585"/>
      <c r="Q963" s="585"/>
      <c r="R963" s="585"/>
      <c r="S963" s="585"/>
      <c r="T963" s="585"/>
      <c r="U963" s="585"/>
      <c r="V963" s="585"/>
      <c r="W963" s="585"/>
      <c r="X963" s="585"/>
      <c r="Y963" s="585"/>
      <c r="Z963" s="585"/>
    </row>
    <row r="964" ht="12.75" customHeight="1">
      <c r="A964" s="585"/>
      <c r="B964" s="585"/>
      <c r="C964" s="585"/>
      <c r="D964" s="585"/>
      <c r="E964" s="585"/>
      <c r="F964" s="585"/>
      <c r="G964" s="585"/>
      <c r="H964" s="585"/>
      <c r="I964" s="585"/>
      <c r="J964" s="585"/>
      <c r="K964" s="585"/>
      <c r="L964" s="585"/>
      <c r="M964" s="585"/>
      <c r="N964" s="585"/>
      <c r="O964" s="585"/>
      <c r="P964" s="585"/>
      <c r="Q964" s="585"/>
      <c r="R964" s="585"/>
      <c r="S964" s="585"/>
      <c r="T964" s="585"/>
      <c r="U964" s="585"/>
      <c r="V964" s="585"/>
      <c r="W964" s="585"/>
      <c r="X964" s="585"/>
      <c r="Y964" s="585"/>
      <c r="Z964" s="585"/>
    </row>
    <row r="965" ht="12.75" customHeight="1">
      <c r="A965" s="585"/>
      <c r="B965" s="585"/>
      <c r="C965" s="585"/>
      <c r="D965" s="585"/>
      <c r="E965" s="585"/>
      <c r="F965" s="585"/>
      <c r="G965" s="585"/>
      <c r="H965" s="585"/>
      <c r="I965" s="585"/>
      <c r="J965" s="585"/>
      <c r="K965" s="585"/>
      <c r="L965" s="585"/>
      <c r="M965" s="585"/>
      <c r="N965" s="585"/>
      <c r="O965" s="585"/>
      <c r="P965" s="585"/>
      <c r="Q965" s="585"/>
      <c r="R965" s="585"/>
      <c r="S965" s="585"/>
      <c r="T965" s="585"/>
      <c r="U965" s="585"/>
      <c r="V965" s="585"/>
      <c r="W965" s="585"/>
      <c r="X965" s="585"/>
      <c r="Y965" s="585"/>
      <c r="Z965" s="585"/>
    </row>
    <row r="966" ht="12.75" customHeight="1">
      <c r="A966" s="585"/>
      <c r="B966" s="585"/>
      <c r="C966" s="585"/>
      <c r="D966" s="585"/>
      <c r="E966" s="585"/>
      <c r="F966" s="585"/>
      <c r="G966" s="585"/>
      <c r="H966" s="585"/>
      <c r="I966" s="585"/>
      <c r="J966" s="585"/>
      <c r="K966" s="585"/>
      <c r="L966" s="585"/>
      <c r="M966" s="585"/>
      <c r="N966" s="585"/>
      <c r="O966" s="585"/>
      <c r="P966" s="585"/>
      <c r="Q966" s="585"/>
      <c r="R966" s="585"/>
      <c r="S966" s="585"/>
      <c r="T966" s="585"/>
      <c r="U966" s="585"/>
      <c r="V966" s="585"/>
      <c r="W966" s="585"/>
      <c r="X966" s="585"/>
      <c r="Y966" s="585"/>
      <c r="Z966" s="585"/>
    </row>
    <row r="967" ht="12.75" customHeight="1">
      <c r="A967" s="585"/>
      <c r="B967" s="585"/>
      <c r="C967" s="585"/>
      <c r="D967" s="585"/>
      <c r="E967" s="585"/>
      <c r="F967" s="585"/>
      <c r="G967" s="585"/>
      <c r="H967" s="585"/>
      <c r="I967" s="585"/>
      <c r="J967" s="585"/>
      <c r="K967" s="585"/>
      <c r="L967" s="585"/>
      <c r="M967" s="585"/>
      <c r="N967" s="585"/>
      <c r="O967" s="585"/>
      <c r="P967" s="585"/>
      <c r="Q967" s="585"/>
      <c r="R967" s="585"/>
      <c r="S967" s="585"/>
      <c r="T967" s="585"/>
      <c r="U967" s="585"/>
      <c r="V967" s="585"/>
      <c r="W967" s="585"/>
      <c r="X967" s="585"/>
      <c r="Y967" s="585"/>
      <c r="Z967" s="585"/>
    </row>
    <row r="968" ht="12.75" customHeight="1">
      <c r="A968" s="585"/>
      <c r="B968" s="585"/>
      <c r="C968" s="585"/>
      <c r="D968" s="585"/>
      <c r="E968" s="585"/>
      <c r="F968" s="585"/>
      <c r="G968" s="585"/>
      <c r="H968" s="585"/>
      <c r="I968" s="585"/>
      <c r="J968" s="585"/>
      <c r="K968" s="585"/>
      <c r="L968" s="585"/>
      <c r="M968" s="585"/>
      <c r="N968" s="585"/>
      <c r="O968" s="585"/>
      <c r="P968" s="585"/>
      <c r="Q968" s="585"/>
      <c r="R968" s="585"/>
      <c r="S968" s="585"/>
      <c r="T968" s="585"/>
      <c r="U968" s="585"/>
      <c r="V968" s="585"/>
      <c r="W968" s="585"/>
      <c r="X968" s="585"/>
      <c r="Y968" s="585"/>
      <c r="Z968" s="585"/>
    </row>
    <row r="969" ht="12.75" customHeight="1">
      <c r="A969" s="585"/>
      <c r="B969" s="585"/>
      <c r="C969" s="585"/>
      <c r="D969" s="585"/>
      <c r="E969" s="585"/>
      <c r="F969" s="585"/>
      <c r="G969" s="585"/>
      <c r="H969" s="585"/>
      <c r="I969" s="585"/>
      <c r="J969" s="585"/>
      <c r="K969" s="585"/>
      <c r="L969" s="585"/>
      <c r="M969" s="585"/>
      <c r="N969" s="585"/>
      <c r="O969" s="585"/>
      <c r="P969" s="585"/>
      <c r="Q969" s="585"/>
      <c r="R969" s="585"/>
      <c r="S969" s="585"/>
      <c r="T969" s="585"/>
      <c r="U969" s="585"/>
      <c r="V969" s="585"/>
      <c r="W969" s="585"/>
      <c r="X969" s="585"/>
      <c r="Y969" s="585"/>
      <c r="Z969" s="585"/>
    </row>
    <row r="970" ht="12.75" customHeight="1">
      <c r="A970" s="585"/>
      <c r="B970" s="585"/>
      <c r="C970" s="585"/>
      <c r="D970" s="585"/>
      <c r="E970" s="585"/>
      <c r="F970" s="585"/>
      <c r="G970" s="585"/>
      <c r="H970" s="585"/>
      <c r="I970" s="585"/>
      <c r="J970" s="585"/>
      <c r="K970" s="585"/>
      <c r="L970" s="585"/>
      <c r="M970" s="585"/>
      <c r="N970" s="585"/>
      <c r="O970" s="585"/>
      <c r="P970" s="585"/>
      <c r="Q970" s="585"/>
      <c r="R970" s="585"/>
      <c r="S970" s="585"/>
      <c r="T970" s="585"/>
      <c r="U970" s="585"/>
      <c r="V970" s="585"/>
      <c r="W970" s="585"/>
      <c r="X970" s="585"/>
      <c r="Y970" s="585"/>
      <c r="Z970" s="585"/>
    </row>
    <row r="971" ht="12.75" customHeight="1">
      <c r="A971" s="585"/>
      <c r="B971" s="585"/>
      <c r="C971" s="585"/>
      <c r="D971" s="585"/>
      <c r="E971" s="585"/>
      <c r="F971" s="585"/>
      <c r="G971" s="585"/>
      <c r="H971" s="585"/>
      <c r="I971" s="585"/>
      <c r="J971" s="585"/>
      <c r="K971" s="585"/>
      <c r="L971" s="585"/>
      <c r="M971" s="585"/>
      <c r="N971" s="585"/>
      <c r="O971" s="585"/>
      <c r="P971" s="585"/>
      <c r="Q971" s="585"/>
      <c r="R971" s="585"/>
      <c r="S971" s="585"/>
      <c r="T971" s="585"/>
      <c r="U971" s="585"/>
      <c r="V971" s="585"/>
      <c r="W971" s="585"/>
      <c r="X971" s="585"/>
      <c r="Y971" s="585"/>
      <c r="Z971" s="585"/>
    </row>
    <row r="972" ht="12.75" customHeight="1">
      <c r="A972" s="585"/>
      <c r="B972" s="585"/>
      <c r="C972" s="585"/>
      <c r="D972" s="585"/>
      <c r="E972" s="585"/>
      <c r="F972" s="585"/>
      <c r="G972" s="585"/>
      <c r="H972" s="585"/>
      <c r="I972" s="585"/>
      <c r="J972" s="585"/>
      <c r="K972" s="585"/>
      <c r="L972" s="585"/>
      <c r="M972" s="585"/>
      <c r="N972" s="585"/>
      <c r="O972" s="585"/>
      <c r="P972" s="585"/>
      <c r="Q972" s="585"/>
      <c r="R972" s="585"/>
      <c r="S972" s="585"/>
      <c r="T972" s="585"/>
      <c r="U972" s="585"/>
      <c r="V972" s="585"/>
      <c r="W972" s="585"/>
      <c r="X972" s="585"/>
      <c r="Y972" s="585"/>
      <c r="Z972" s="585"/>
    </row>
    <row r="973" ht="12.75" customHeight="1">
      <c r="A973" s="585"/>
      <c r="B973" s="585"/>
      <c r="C973" s="585"/>
      <c r="D973" s="585"/>
      <c r="E973" s="585"/>
      <c r="F973" s="585"/>
      <c r="G973" s="585"/>
      <c r="H973" s="585"/>
      <c r="I973" s="585"/>
      <c r="J973" s="585"/>
      <c r="K973" s="585"/>
      <c r="L973" s="585"/>
      <c r="M973" s="585"/>
      <c r="N973" s="585"/>
      <c r="O973" s="585"/>
      <c r="P973" s="585"/>
      <c r="Q973" s="585"/>
      <c r="R973" s="585"/>
      <c r="S973" s="585"/>
      <c r="T973" s="585"/>
      <c r="U973" s="585"/>
      <c r="V973" s="585"/>
      <c r="W973" s="585"/>
      <c r="X973" s="585"/>
      <c r="Y973" s="585"/>
      <c r="Z973" s="585"/>
    </row>
    <row r="974" ht="12.75" customHeight="1">
      <c r="A974" s="585"/>
      <c r="B974" s="585"/>
      <c r="C974" s="585"/>
      <c r="D974" s="585"/>
      <c r="E974" s="585"/>
      <c r="F974" s="585"/>
      <c r="G974" s="585"/>
      <c r="H974" s="585"/>
      <c r="I974" s="585"/>
      <c r="J974" s="585"/>
      <c r="K974" s="585"/>
      <c r="L974" s="585"/>
      <c r="M974" s="585"/>
      <c r="N974" s="585"/>
      <c r="O974" s="585"/>
      <c r="P974" s="585"/>
      <c r="Q974" s="585"/>
      <c r="R974" s="585"/>
      <c r="S974" s="585"/>
      <c r="T974" s="585"/>
      <c r="U974" s="585"/>
      <c r="V974" s="585"/>
      <c r="W974" s="585"/>
      <c r="X974" s="585"/>
      <c r="Y974" s="585"/>
      <c r="Z974" s="585"/>
    </row>
    <row r="975" ht="12.75" customHeight="1">
      <c r="A975" s="585"/>
      <c r="B975" s="585"/>
      <c r="C975" s="585"/>
      <c r="D975" s="585"/>
      <c r="E975" s="585"/>
      <c r="F975" s="585"/>
      <c r="G975" s="585"/>
      <c r="H975" s="585"/>
      <c r="I975" s="585"/>
      <c r="J975" s="585"/>
      <c r="K975" s="585"/>
      <c r="L975" s="585"/>
      <c r="M975" s="585"/>
      <c r="N975" s="585"/>
      <c r="O975" s="585"/>
      <c r="P975" s="585"/>
      <c r="Q975" s="585"/>
      <c r="R975" s="585"/>
      <c r="S975" s="585"/>
      <c r="T975" s="585"/>
      <c r="U975" s="585"/>
      <c r="V975" s="585"/>
      <c r="W975" s="585"/>
      <c r="X975" s="585"/>
      <c r="Y975" s="585"/>
      <c r="Z975" s="585"/>
    </row>
    <row r="976" ht="12.75" customHeight="1">
      <c r="A976" s="585"/>
      <c r="B976" s="585"/>
      <c r="C976" s="585"/>
      <c r="D976" s="585"/>
      <c r="E976" s="585"/>
      <c r="F976" s="585"/>
      <c r="G976" s="585"/>
      <c r="H976" s="585"/>
      <c r="I976" s="585"/>
      <c r="J976" s="585"/>
      <c r="K976" s="585"/>
      <c r="L976" s="585"/>
      <c r="M976" s="585"/>
      <c r="N976" s="585"/>
      <c r="O976" s="585"/>
      <c r="P976" s="585"/>
      <c r="Q976" s="585"/>
      <c r="R976" s="585"/>
      <c r="S976" s="585"/>
      <c r="T976" s="585"/>
      <c r="U976" s="585"/>
      <c r="V976" s="585"/>
      <c r="W976" s="585"/>
      <c r="X976" s="585"/>
      <c r="Y976" s="585"/>
      <c r="Z976" s="585"/>
    </row>
    <row r="977" ht="12.75" customHeight="1">
      <c r="A977" s="585"/>
      <c r="B977" s="585"/>
      <c r="C977" s="585"/>
      <c r="D977" s="585"/>
      <c r="E977" s="585"/>
      <c r="F977" s="585"/>
      <c r="G977" s="585"/>
      <c r="H977" s="585"/>
      <c r="I977" s="585"/>
      <c r="J977" s="585"/>
      <c r="K977" s="585"/>
      <c r="L977" s="585"/>
      <c r="M977" s="585"/>
      <c r="N977" s="585"/>
      <c r="O977" s="585"/>
      <c r="P977" s="585"/>
      <c r="Q977" s="585"/>
      <c r="R977" s="585"/>
      <c r="S977" s="585"/>
      <c r="T977" s="585"/>
      <c r="U977" s="585"/>
      <c r="V977" s="585"/>
      <c r="W977" s="585"/>
      <c r="X977" s="585"/>
      <c r="Y977" s="585"/>
      <c r="Z977" s="585"/>
    </row>
    <row r="978" ht="12.75" customHeight="1">
      <c r="A978" s="585"/>
      <c r="B978" s="585"/>
      <c r="C978" s="585"/>
      <c r="D978" s="585"/>
      <c r="E978" s="585"/>
      <c r="F978" s="585"/>
      <c r="G978" s="585"/>
      <c r="H978" s="585"/>
      <c r="I978" s="585"/>
      <c r="J978" s="585"/>
      <c r="K978" s="585"/>
      <c r="L978" s="585"/>
      <c r="M978" s="585"/>
      <c r="N978" s="585"/>
      <c r="O978" s="585"/>
      <c r="P978" s="585"/>
      <c r="Q978" s="585"/>
      <c r="R978" s="585"/>
      <c r="S978" s="585"/>
      <c r="T978" s="585"/>
      <c r="U978" s="585"/>
      <c r="V978" s="585"/>
      <c r="W978" s="585"/>
      <c r="X978" s="585"/>
      <c r="Y978" s="585"/>
      <c r="Z978" s="585"/>
    </row>
    <row r="979" ht="12.75" customHeight="1">
      <c r="A979" s="585"/>
      <c r="B979" s="585"/>
      <c r="C979" s="585"/>
      <c r="D979" s="585"/>
      <c r="E979" s="585"/>
      <c r="F979" s="585"/>
      <c r="G979" s="585"/>
      <c r="H979" s="585"/>
      <c r="I979" s="585"/>
      <c r="J979" s="585"/>
      <c r="K979" s="585"/>
      <c r="L979" s="585"/>
      <c r="M979" s="585"/>
      <c r="N979" s="585"/>
      <c r="O979" s="585"/>
      <c r="P979" s="585"/>
      <c r="Q979" s="585"/>
      <c r="R979" s="585"/>
      <c r="S979" s="585"/>
      <c r="T979" s="585"/>
      <c r="U979" s="585"/>
      <c r="V979" s="585"/>
      <c r="W979" s="585"/>
      <c r="X979" s="585"/>
      <c r="Y979" s="585"/>
      <c r="Z979" s="585"/>
    </row>
    <row r="980" ht="12.75" customHeight="1">
      <c r="A980" s="585"/>
      <c r="B980" s="585"/>
      <c r="C980" s="585"/>
      <c r="D980" s="585"/>
      <c r="E980" s="585"/>
      <c r="F980" s="585"/>
      <c r="G980" s="585"/>
      <c r="H980" s="585"/>
      <c r="I980" s="585"/>
      <c r="J980" s="585"/>
      <c r="K980" s="585"/>
      <c r="L980" s="585"/>
      <c r="M980" s="585"/>
      <c r="N980" s="585"/>
      <c r="O980" s="585"/>
      <c r="P980" s="585"/>
      <c r="Q980" s="585"/>
      <c r="R980" s="585"/>
      <c r="S980" s="585"/>
      <c r="T980" s="585"/>
      <c r="U980" s="585"/>
      <c r="V980" s="585"/>
      <c r="W980" s="585"/>
      <c r="X980" s="585"/>
      <c r="Y980" s="585"/>
      <c r="Z980" s="585"/>
    </row>
    <row r="981" ht="12.75" customHeight="1">
      <c r="A981" s="585"/>
      <c r="B981" s="585"/>
      <c r="C981" s="585"/>
      <c r="D981" s="585"/>
      <c r="E981" s="585"/>
      <c r="F981" s="585"/>
      <c r="G981" s="585"/>
      <c r="H981" s="585"/>
      <c r="I981" s="585"/>
      <c r="J981" s="585"/>
      <c r="K981" s="585"/>
      <c r="L981" s="585"/>
      <c r="M981" s="585"/>
      <c r="N981" s="585"/>
      <c r="O981" s="585"/>
      <c r="P981" s="585"/>
      <c r="Q981" s="585"/>
      <c r="R981" s="585"/>
      <c r="S981" s="585"/>
      <c r="T981" s="585"/>
      <c r="U981" s="585"/>
      <c r="V981" s="585"/>
      <c r="W981" s="585"/>
      <c r="X981" s="585"/>
      <c r="Y981" s="585"/>
      <c r="Z981" s="585"/>
    </row>
    <row r="982" ht="12.75" customHeight="1">
      <c r="A982" s="585"/>
      <c r="B982" s="585"/>
      <c r="C982" s="585"/>
      <c r="D982" s="585"/>
      <c r="E982" s="585"/>
      <c r="F982" s="585"/>
      <c r="G982" s="585"/>
      <c r="H982" s="585"/>
      <c r="I982" s="585"/>
      <c r="J982" s="585"/>
      <c r="K982" s="585"/>
      <c r="L982" s="585"/>
      <c r="M982" s="585"/>
      <c r="N982" s="585"/>
      <c r="O982" s="585"/>
      <c r="P982" s="585"/>
      <c r="Q982" s="585"/>
      <c r="R982" s="585"/>
      <c r="S982" s="585"/>
      <c r="T982" s="585"/>
      <c r="U982" s="585"/>
      <c r="V982" s="585"/>
      <c r="W982" s="585"/>
      <c r="X982" s="585"/>
      <c r="Y982" s="585"/>
      <c r="Z982" s="585"/>
    </row>
    <row r="983" ht="12.75" customHeight="1">
      <c r="A983" s="585"/>
      <c r="B983" s="585"/>
      <c r="C983" s="585"/>
      <c r="D983" s="585"/>
      <c r="E983" s="585"/>
      <c r="F983" s="585"/>
      <c r="G983" s="585"/>
      <c r="H983" s="585"/>
      <c r="I983" s="585"/>
      <c r="J983" s="585"/>
      <c r="K983" s="585"/>
      <c r="L983" s="585"/>
      <c r="M983" s="585"/>
      <c r="N983" s="585"/>
      <c r="O983" s="585"/>
      <c r="P983" s="585"/>
      <c r="Q983" s="585"/>
      <c r="R983" s="585"/>
      <c r="S983" s="585"/>
      <c r="T983" s="585"/>
      <c r="U983" s="585"/>
      <c r="V983" s="585"/>
      <c r="W983" s="585"/>
      <c r="X983" s="585"/>
      <c r="Y983" s="585"/>
      <c r="Z983" s="585"/>
    </row>
    <row r="984" ht="12.75" customHeight="1">
      <c r="A984" s="585"/>
      <c r="B984" s="585"/>
      <c r="C984" s="585"/>
      <c r="D984" s="585"/>
      <c r="E984" s="585"/>
      <c r="F984" s="585"/>
      <c r="G984" s="585"/>
      <c r="H984" s="585"/>
      <c r="I984" s="585"/>
      <c r="J984" s="585"/>
      <c r="K984" s="585"/>
      <c r="L984" s="585"/>
      <c r="M984" s="585"/>
      <c r="N984" s="585"/>
      <c r="O984" s="585"/>
      <c r="P984" s="585"/>
      <c r="Q984" s="585"/>
      <c r="R984" s="585"/>
      <c r="S984" s="585"/>
      <c r="T984" s="585"/>
      <c r="U984" s="585"/>
      <c r="V984" s="585"/>
      <c r="W984" s="585"/>
      <c r="X984" s="585"/>
      <c r="Y984" s="585"/>
      <c r="Z984" s="585"/>
    </row>
    <row r="985" ht="12.75" customHeight="1">
      <c r="A985" s="585"/>
      <c r="B985" s="585"/>
      <c r="C985" s="585"/>
      <c r="D985" s="585"/>
      <c r="E985" s="585"/>
      <c r="F985" s="585"/>
      <c r="G985" s="585"/>
      <c r="H985" s="585"/>
      <c r="I985" s="585"/>
      <c r="J985" s="585"/>
      <c r="K985" s="585"/>
      <c r="L985" s="585"/>
      <c r="M985" s="585"/>
      <c r="N985" s="585"/>
      <c r="O985" s="585"/>
      <c r="P985" s="585"/>
      <c r="Q985" s="585"/>
      <c r="R985" s="585"/>
      <c r="S985" s="585"/>
      <c r="T985" s="585"/>
      <c r="U985" s="585"/>
      <c r="V985" s="585"/>
      <c r="W985" s="585"/>
      <c r="X985" s="585"/>
      <c r="Y985" s="585"/>
      <c r="Z985" s="585"/>
    </row>
    <row r="986" ht="12.75" customHeight="1">
      <c r="A986" s="585"/>
      <c r="B986" s="585"/>
      <c r="C986" s="585"/>
      <c r="D986" s="585"/>
      <c r="E986" s="585"/>
      <c r="F986" s="585"/>
      <c r="G986" s="585"/>
      <c r="H986" s="585"/>
      <c r="I986" s="585"/>
      <c r="J986" s="585"/>
      <c r="K986" s="585"/>
      <c r="L986" s="585"/>
      <c r="M986" s="585"/>
      <c r="N986" s="585"/>
      <c r="O986" s="585"/>
      <c r="P986" s="585"/>
      <c r="Q986" s="585"/>
      <c r="R986" s="585"/>
      <c r="S986" s="585"/>
      <c r="T986" s="585"/>
      <c r="U986" s="585"/>
      <c r="V986" s="585"/>
      <c r="W986" s="585"/>
      <c r="X986" s="585"/>
      <c r="Y986" s="585"/>
      <c r="Z986" s="585"/>
    </row>
    <row r="987" ht="12.75" customHeight="1">
      <c r="A987" s="585"/>
      <c r="B987" s="585"/>
      <c r="C987" s="585"/>
      <c r="D987" s="585"/>
      <c r="E987" s="585"/>
      <c r="F987" s="585"/>
      <c r="G987" s="585"/>
      <c r="H987" s="585"/>
      <c r="I987" s="585"/>
      <c r="J987" s="585"/>
      <c r="K987" s="585"/>
      <c r="L987" s="585"/>
      <c r="M987" s="585"/>
      <c r="N987" s="585"/>
      <c r="O987" s="585"/>
      <c r="P987" s="585"/>
      <c r="Q987" s="585"/>
      <c r="R987" s="585"/>
      <c r="S987" s="585"/>
      <c r="T987" s="585"/>
      <c r="U987" s="585"/>
      <c r="V987" s="585"/>
      <c r="W987" s="585"/>
      <c r="X987" s="585"/>
      <c r="Y987" s="585"/>
      <c r="Z987" s="585"/>
    </row>
    <row r="988" ht="12.75" customHeight="1">
      <c r="A988" s="585"/>
      <c r="B988" s="585"/>
      <c r="C988" s="585"/>
      <c r="D988" s="585"/>
      <c r="E988" s="585"/>
      <c r="F988" s="585"/>
      <c r="G988" s="585"/>
      <c r="H988" s="585"/>
      <c r="I988" s="585"/>
      <c r="J988" s="585"/>
      <c r="K988" s="585"/>
      <c r="L988" s="585"/>
      <c r="M988" s="585"/>
      <c r="N988" s="585"/>
      <c r="O988" s="585"/>
      <c r="P988" s="585"/>
      <c r="Q988" s="585"/>
      <c r="R988" s="585"/>
      <c r="S988" s="585"/>
      <c r="T988" s="585"/>
      <c r="U988" s="585"/>
      <c r="V988" s="585"/>
      <c r="W988" s="585"/>
      <c r="X988" s="585"/>
      <c r="Y988" s="585"/>
      <c r="Z988" s="585"/>
    </row>
    <row r="989" ht="12.75" customHeight="1">
      <c r="A989" s="585"/>
      <c r="B989" s="585"/>
      <c r="C989" s="585"/>
      <c r="D989" s="585"/>
      <c r="E989" s="585"/>
      <c r="F989" s="585"/>
      <c r="G989" s="585"/>
      <c r="H989" s="585"/>
      <c r="I989" s="585"/>
      <c r="J989" s="585"/>
      <c r="K989" s="585"/>
      <c r="L989" s="585"/>
      <c r="M989" s="585"/>
      <c r="N989" s="585"/>
      <c r="O989" s="585"/>
      <c r="P989" s="585"/>
      <c r="Q989" s="585"/>
      <c r="R989" s="585"/>
      <c r="S989" s="585"/>
      <c r="T989" s="585"/>
      <c r="U989" s="585"/>
      <c r="V989" s="585"/>
      <c r="W989" s="585"/>
      <c r="X989" s="585"/>
      <c r="Y989" s="585"/>
      <c r="Z989" s="585"/>
    </row>
    <row r="990" ht="12.75" customHeight="1">
      <c r="A990" s="585"/>
      <c r="B990" s="585"/>
      <c r="C990" s="585"/>
      <c r="D990" s="585"/>
      <c r="E990" s="585"/>
      <c r="F990" s="585"/>
      <c r="G990" s="585"/>
      <c r="H990" s="585"/>
      <c r="I990" s="585"/>
      <c r="J990" s="585"/>
      <c r="K990" s="585"/>
      <c r="L990" s="585"/>
      <c r="M990" s="585"/>
      <c r="N990" s="585"/>
      <c r="O990" s="585"/>
      <c r="P990" s="585"/>
      <c r="Q990" s="585"/>
      <c r="R990" s="585"/>
      <c r="S990" s="585"/>
      <c r="T990" s="585"/>
      <c r="U990" s="585"/>
      <c r="V990" s="585"/>
      <c r="W990" s="585"/>
      <c r="X990" s="585"/>
      <c r="Y990" s="585"/>
      <c r="Z990" s="585"/>
    </row>
    <row r="991" ht="12.75" customHeight="1">
      <c r="A991" s="585"/>
      <c r="B991" s="585"/>
      <c r="C991" s="585"/>
      <c r="D991" s="585"/>
      <c r="E991" s="585"/>
      <c r="F991" s="585"/>
      <c r="G991" s="585"/>
      <c r="H991" s="585"/>
      <c r="I991" s="585"/>
      <c r="J991" s="585"/>
      <c r="K991" s="585"/>
      <c r="L991" s="585"/>
      <c r="M991" s="585"/>
      <c r="N991" s="585"/>
      <c r="O991" s="585"/>
      <c r="P991" s="585"/>
      <c r="Q991" s="585"/>
      <c r="R991" s="585"/>
      <c r="S991" s="585"/>
      <c r="T991" s="585"/>
      <c r="U991" s="585"/>
      <c r="V991" s="585"/>
      <c r="W991" s="585"/>
      <c r="X991" s="585"/>
      <c r="Y991" s="585"/>
      <c r="Z991" s="585"/>
    </row>
    <row r="992" ht="12.75" customHeight="1">
      <c r="A992" s="585"/>
      <c r="B992" s="585"/>
      <c r="C992" s="585"/>
      <c r="D992" s="585"/>
      <c r="E992" s="585"/>
      <c r="F992" s="585"/>
      <c r="G992" s="585"/>
      <c r="H992" s="585"/>
      <c r="I992" s="585"/>
      <c r="J992" s="585"/>
      <c r="K992" s="585"/>
      <c r="L992" s="585"/>
      <c r="M992" s="585"/>
      <c r="N992" s="585"/>
      <c r="O992" s="585"/>
      <c r="P992" s="585"/>
      <c r="Q992" s="585"/>
      <c r="R992" s="585"/>
      <c r="S992" s="585"/>
      <c r="T992" s="585"/>
      <c r="U992" s="585"/>
      <c r="V992" s="585"/>
      <c r="W992" s="585"/>
      <c r="X992" s="585"/>
      <c r="Y992" s="585"/>
      <c r="Z992" s="585"/>
    </row>
    <row r="993" ht="12.75" customHeight="1">
      <c r="A993" s="585"/>
      <c r="B993" s="585"/>
      <c r="C993" s="585"/>
      <c r="D993" s="585"/>
      <c r="E993" s="585"/>
      <c r="F993" s="585"/>
      <c r="G993" s="585"/>
      <c r="H993" s="585"/>
      <c r="I993" s="585"/>
      <c r="J993" s="585"/>
      <c r="K993" s="585"/>
      <c r="L993" s="585"/>
      <c r="M993" s="585"/>
      <c r="N993" s="585"/>
      <c r="O993" s="585"/>
      <c r="P993" s="585"/>
      <c r="Q993" s="585"/>
      <c r="R993" s="585"/>
      <c r="S993" s="585"/>
      <c r="T993" s="585"/>
      <c r="U993" s="585"/>
      <c r="V993" s="585"/>
      <c r="W993" s="585"/>
      <c r="X993" s="585"/>
      <c r="Y993" s="585"/>
      <c r="Z993" s="585"/>
    </row>
    <row r="994" ht="12.75" customHeight="1">
      <c r="A994" s="585"/>
      <c r="B994" s="585"/>
      <c r="C994" s="585"/>
      <c r="D994" s="585"/>
      <c r="E994" s="585"/>
      <c r="F994" s="585"/>
      <c r="G994" s="585"/>
      <c r="H994" s="585"/>
      <c r="I994" s="585"/>
      <c r="J994" s="585"/>
      <c r="K994" s="585"/>
      <c r="L994" s="585"/>
      <c r="M994" s="585"/>
      <c r="N994" s="585"/>
      <c r="O994" s="585"/>
      <c r="P994" s="585"/>
      <c r="Q994" s="585"/>
      <c r="R994" s="585"/>
      <c r="S994" s="585"/>
      <c r="T994" s="585"/>
      <c r="U994" s="585"/>
      <c r="V994" s="585"/>
      <c r="W994" s="585"/>
      <c r="X994" s="585"/>
      <c r="Y994" s="585"/>
      <c r="Z994" s="585"/>
    </row>
    <row r="995" ht="12.75" customHeight="1">
      <c r="A995" s="585"/>
      <c r="B995" s="585"/>
      <c r="C995" s="585"/>
      <c r="D995" s="585"/>
      <c r="E995" s="585"/>
      <c r="F995" s="585"/>
      <c r="G995" s="585"/>
      <c r="H995" s="585"/>
      <c r="I995" s="585"/>
      <c r="J995" s="585"/>
      <c r="K995" s="585"/>
      <c r="L995" s="585"/>
      <c r="M995" s="585"/>
      <c r="N995" s="585"/>
      <c r="O995" s="585"/>
      <c r="P995" s="585"/>
      <c r="Q995" s="585"/>
      <c r="R995" s="585"/>
      <c r="S995" s="585"/>
      <c r="T995" s="585"/>
      <c r="U995" s="585"/>
      <c r="V995" s="585"/>
      <c r="W995" s="585"/>
      <c r="X995" s="585"/>
      <c r="Y995" s="585"/>
      <c r="Z995" s="585"/>
    </row>
    <row r="996" ht="12.75" customHeight="1">
      <c r="A996" s="585"/>
      <c r="B996" s="585"/>
      <c r="C996" s="585"/>
      <c r="D996" s="585"/>
      <c r="E996" s="585"/>
      <c r="F996" s="585"/>
      <c r="G996" s="585"/>
      <c r="H996" s="585"/>
      <c r="I996" s="585"/>
      <c r="J996" s="585"/>
      <c r="K996" s="585"/>
      <c r="L996" s="585"/>
      <c r="M996" s="585"/>
      <c r="N996" s="585"/>
      <c r="O996" s="585"/>
      <c r="P996" s="585"/>
      <c r="Q996" s="585"/>
      <c r="R996" s="585"/>
      <c r="S996" s="585"/>
      <c r="T996" s="585"/>
      <c r="U996" s="585"/>
      <c r="V996" s="585"/>
      <c r="W996" s="585"/>
      <c r="X996" s="585"/>
      <c r="Y996" s="585"/>
      <c r="Z996" s="585"/>
    </row>
    <row r="997" ht="12.75" customHeight="1">
      <c r="A997" s="585"/>
      <c r="B997" s="585"/>
      <c r="C997" s="585"/>
      <c r="D997" s="585"/>
      <c r="E997" s="585"/>
      <c r="F997" s="585"/>
      <c r="G997" s="585"/>
      <c r="H997" s="585"/>
      <c r="I997" s="585"/>
      <c r="J997" s="585"/>
      <c r="K997" s="585"/>
      <c r="L997" s="585"/>
      <c r="M997" s="585"/>
      <c r="N997" s="585"/>
      <c r="O997" s="585"/>
      <c r="P997" s="585"/>
      <c r="Q997" s="585"/>
      <c r="R997" s="585"/>
      <c r="S997" s="585"/>
      <c r="T997" s="585"/>
      <c r="U997" s="585"/>
      <c r="V997" s="585"/>
      <c r="W997" s="585"/>
      <c r="X997" s="585"/>
      <c r="Y997" s="585"/>
      <c r="Z997" s="585"/>
    </row>
    <row r="998" ht="12.75" customHeight="1">
      <c r="A998" s="585"/>
      <c r="B998" s="585"/>
      <c r="C998" s="585"/>
      <c r="D998" s="585"/>
      <c r="E998" s="585"/>
      <c r="F998" s="585"/>
      <c r="G998" s="585"/>
      <c r="H998" s="585"/>
      <c r="I998" s="585"/>
      <c r="J998" s="585"/>
      <c r="K998" s="585"/>
      <c r="L998" s="585"/>
      <c r="M998" s="585"/>
      <c r="N998" s="585"/>
      <c r="O998" s="585"/>
      <c r="P998" s="585"/>
      <c r="Q998" s="585"/>
      <c r="R998" s="585"/>
      <c r="S998" s="585"/>
      <c r="T998" s="585"/>
      <c r="U998" s="585"/>
      <c r="V998" s="585"/>
      <c r="W998" s="585"/>
      <c r="X998" s="585"/>
      <c r="Y998" s="585"/>
      <c r="Z998" s="585"/>
    </row>
    <row r="999" ht="12.75" customHeight="1">
      <c r="A999" s="585"/>
      <c r="B999" s="585"/>
      <c r="C999" s="585"/>
      <c r="D999" s="585"/>
      <c r="E999" s="585"/>
      <c r="F999" s="585"/>
      <c r="G999" s="585"/>
      <c r="H999" s="585"/>
      <c r="I999" s="585"/>
      <c r="J999" s="585"/>
      <c r="K999" s="585"/>
      <c r="L999" s="585"/>
      <c r="M999" s="585"/>
      <c r="N999" s="585"/>
      <c r="O999" s="585"/>
      <c r="P999" s="585"/>
      <c r="Q999" s="585"/>
      <c r="R999" s="585"/>
      <c r="S999" s="585"/>
      <c r="T999" s="585"/>
      <c r="U999" s="585"/>
      <c r="V999" s="585"/>
      <c r="W999" s="585"/>
      <c r="X999" s="585"/>
      <c r="Y999" s="585"/>
      <c r="Z999" s="585"/>
    </row>
    <row r="1000" ht="12.75" customHeight="1">
      <c r="A1000" s="585"/>
      <c r="B1000" s="585"/>
      <c r="C1000" s="585"/>
      <c r="D1000" s="585"/>
      <c r="E1000" s="585"/>
      <c r="F1000" s="585"/>
      <c r="G1000" s="585"/>
      <c r="H1000" s="585"/>
      <c r="I1000" s="585"/>
      <c r="J1000" s="585"/>
      <c r="K1000" s="585"/>
      <c r="L1000" s="585"/>
      <c r="M1000" s="585"/>
      <c r="N1000" s="585"/>
      <c r="O1000" s="585"/>
      <c r="P1000" s="585"/>
      <c r="Q1000" s="585"/>
      <c r="R1000" s="585"/>
      <c r="S1000" s="585"/>
      <c r="T1000" s="585"/>
      <c r="U1000" s="585"/>
      <c r="V1000" s="585"/>
      <c r="W1000" s="585"/>
      <c r="X1000" s="585"/>
      <c r="Y1000" s="585"/>
      <c r="Z1000" s="585"/>
    </row>
  </sheetData>
  <printOptions/>
  <pageMargins bottom="0.75" footer="0.0" header="0.0" left="0.7" right="0.7" top="0.75"/>
  <pageSetup orientation="landscape"/>
  <drawing r:id="rId1"/>
</worksheet>
</file>