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3\"/>
    </mc:Choice>
  </mc:AlternateContent>
  <bookViews>
    <workbookView xWindow="480" yWindow="60" windowWidth="14880" windowHeight="8280" activeTab="2"/>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Specification'!$B$10:$J$20</definedName>
    <definedName name="_xlnm._FilterDatabase" localSheetId="7" hidden="1">'Testcase Sprint 1'!$A$7:$F$7</definedName>
  </definedNames>
  <calcPr calcId="152511"/>
</workbook>
</file>

<file path=xl/calcChain.xml><?xml version="1.0" encoding="utf-8"?>
<calcChain xmlns="http://schemas.openxmlformats.org/spreadsheetml/2006/main">
  <c r="D6" i="7" l="1"/>
  <c r="D2" i="7"/>
  <c r="D5" i="7"/>
  <c r="D7" i="9" l="1"/>
  <c r="D6" i="9"/>
  <c r="D5" i="9"/>
  <c r="D3" i="9" s="1"/>
  <c r="D2" i="9"/>
  <c r="D4" i="9" s="1"/>
  <c r="D8" i="9" s="1"/>
  <c r="D7" i="7" l="1"/>
  <c r="D3" i="7" l="1"/>
  <c r="D4" i="7" l="1"/>
  <c r="D8" i="7" s="1"/>
</calcChain>
</file>

<file path=xl/sharedStrings.xml><?xml version="1.0" encoding="utf-8"?>
<sst xmlns="http://schemas.openxmlformats.org/spreadsheetml/2006/main" count="1021" uniqueCount="561">
  <si>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</si>
  <si>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</si>
  <si>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</si>
  <si>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</si>
  <si>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</si>
  <si>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</si>
  <si>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</si>
  <si>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</si>
  <si>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</si>
  <si>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</si>
  <si>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</si>
  <si>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</si>
  <si>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</si>
  <si>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</si>
  <si>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</si>
  <si>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</si>
  <si>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</si>
  <si>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</si>
  <si>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</si>
  <si>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</si>
  <si>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</si>
  <si>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</si>
  <si>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</si>
  <si>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</si>
  <si>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</si>
  <si>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</si>
  <si>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</si>
  <si>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</si>
  <si>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</si>
  <si>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</si>
  <si>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</si>
  <si>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</si>
  <si>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</si>
  <si>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</si>
  <si>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</si>
  <si>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</si>
  <si>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</si>
  <si>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</si>
  <si>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</si>
  <si>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</si>
  <si>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</si>
  <si>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</si>
  <si>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</si>
  <si>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</si>
  <si>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</si>
  <si>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</si>
  <si>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</si>
  <si>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</si>
  <si>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</si>
  <si>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</si>
  <si>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</si>
  <si>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</si>
  <si>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</si>
  <si>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</si>
  <si>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</si>
  <si>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</si>
  <si>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</si>
  <si>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</si>
  <si>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</si>
  <si>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</si>
  <si>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</si>
  <si>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</si>
  <si>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</si>
  <si>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</si>
  <si>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</si>
  <si>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</si>
  <si>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</si>
  <si>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</si>
  <si>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</si>
  <si>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</si>
  <si>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</si>
  <si>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</si>
  <si>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</si>
  <si>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</si>
  <si>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</si>
  <si>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</si>
  <si>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</si>
  <si>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</si>
  <si>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</si>
  <si>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</si>
  <si>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</si>
  <si>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</si>
  <si>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</si>
  <si>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</si>
  <si>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</si>
  <si>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</si>
  <si>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</si>
  <si>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</si>
  <si>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</si>
  <si>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</si>
  <si>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</si>
  <si>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</si>
  <si>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</si>
  <si>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</si>
  <si>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</si>
  <si>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</si>
  <si>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</si>
  <si>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</si>
  <si>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</si>
  <si>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</si>
  <si>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</si>
  <si>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</si>
  <si>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</si>
  <si>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</si>
  <si>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</si>
  <si>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</si>
  <si>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</si>
  <si>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</si>
  <si>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</si>
  <si>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</si>
  <si>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</si>
  <si>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</si>
  <si>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</si>
  <si>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</si>
  <si>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</si>
  <si>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</si>
  <si>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</si>
  <si>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</si>
  <si>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</si>
  <si>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</si>
  <si>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</si>
  <si>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</si>
  <si>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</si>
  <si>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</si>
  <si>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</si>
  <si>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</si>
  <si>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</si>
  <si>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</si>
  <si>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</si>
  <si>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</si>
  <si>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</si>
  <si>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</si>
  <si>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</si>
  <si>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</si>
  <si>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</si>
  <si>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</si>
  <si>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</si>
  <si>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</si>
  <si>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</si>
  <si>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</si>
  <si>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</si>
  <si>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</si>
  <si>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</si>
  <si>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</si>
  <si>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</si>
  <si>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</si>
  <si>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</si>
  <si>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</si>
  <si>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</si>
  <si>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</si>
  <si>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</si>
  <si>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</si>
  <si>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</si>
  <si>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</si>
  <si>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</si>
  <si>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</si>
  <si>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</si>
  <si>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</si>
  <si>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</si>
  <si>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</si>
  <si>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</si>
  <si>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</si>
  <si>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</si>
  <si>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</si>
  <si>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</si>
  <si>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</si>
  <si>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</si>
  <si>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</si>
  <si>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</si>
  <si>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</si>
  <si>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</si>
  <si>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</si>
  <si>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</si>
  <si>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</si>
  <si>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</si>
  <si>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</si>
  <si>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</si>
  <si>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</si>
  <si>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</si>
  <si>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</si>
  <si>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</si>
  <si>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</si>
  <si>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</si>
  <si>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</si>
  <si>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</si>
  <si>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</si>
  <si>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</si>
  <si>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</si>
  <si>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</si>
  <si>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</si>
  <si>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</si>
  <si>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</si>
  <si>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</si>
  <si>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</si>
  <si>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</si>
  <si>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</si>
  <si>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</si>
  <si>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</si>
  <si>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</si>
  <si>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</si>
  <si>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</si>
  <si>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</si>
  <si>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</si>
  <si>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</si>
  <si>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</si>
  <si>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</si>
  <si>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</si>
  <si>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</si>
  <si>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</si>
  <si>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</si>
  <si>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</si>
  <si>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</si>
  <si>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</si>
  <si>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</si>
  <si>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</si>
  <si>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</si>
  <si>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</si>
  <si>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</si>
  <si>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</si>
  <si>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</si>
  <si>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</si>
  <si>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</si>
  <si>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</si>
  <si>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</si>
  <si>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</si>
  <si>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</si>
  <si>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</si>
  <si>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</si>
  <si>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</si>
  <si>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</si>
  <si>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</si>
  <si>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</si>
  <si>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</si>
  <si>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</si>
  <si>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</si>
  <si>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</si>
  <si>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</si>
  <si>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</si>
  <si>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</si>
  <si>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</si>
  <si>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</si>
  <si>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</si>
  <si>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</si>
  <si>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</si>
  <si>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</si>
  <si>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</si>
  <si>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</si>
  <si>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</si>
  <si>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</si>
  <si>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</si>
  <si>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</si>
  <si>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</si>
  <si>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</si>
  <si>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</si>
  <si>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</si>
  <si>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</si>
  <si>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</si>
  <si>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</si>
  <si>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</si>
  <si>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</si>
  <si>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</si>
  <si>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</si>
  <si>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</si>
  <si>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</si>
  <si>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</si>
  <si>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</si>
  <si>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</si>
  <si>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</si>
  <si>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</si>
  <si>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</si>
  <si>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</si>
  <si>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</si>
  <si>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</si>
  <si>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</si>
  <si>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</si>
  <si>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</si>
  <si>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</si>
  <si>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</si>
  <si>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</si>
  <si>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</si>
  <si>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</si>
  <si>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</si>
  <si>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</si>
  <si>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</si>
  <si>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</si>
  <si>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</si>
  <si>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</si>
  <si>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</si>
  <si>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</si>
  <si>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</si>
  <si>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</si>
  <si>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</si>
  <si>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</si>
  <si>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</si>
  <si>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</si>
  <si>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</si>
  <si>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</si>
  <si>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</si>
  <si>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</si>
  <si>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</si>
  <si>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</si>
  <si>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</si>
  <si>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</si>
  <si>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</si>
  <si>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</si>
  <si>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</si>
  <si>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</si>
  <si>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</si>
  <si>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</si>
  <si>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</si>
  <si>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</si>
  <si>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</si>
  <si>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</si>
  <si>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</si>
  <si>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</si>
  <si>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</si>
  <si>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</si>
  <si>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</si>
  <si>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</si>
  <si>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</si>
  <si>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</si>
  <si>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</si>
  <si>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</si>
  <si>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</si>
  <si>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</si>
  <si>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</si>
  <si>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</si>
  <si>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</si>
  <si>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</si>
  <si>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</si>
  <si>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</si>
  <si>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</si>
  <si>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</si>
  <si>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</si>
  <si>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</si>
  <si>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</si>
  <si>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</si>
  <si>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</si>
  <si>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</si>
  <si>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</si>
  <si>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</si>
  <si>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</si>
  <si>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</si>
  <si>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</si>
  <si>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</si>
  <si>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</si>
  <si>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</si>
  <si>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</si>
  <si>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</si>
  <si>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</si>
  <si>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</si>
  <si>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</si>
  <si>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</si>
  <si>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</si>
  <si>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</si>
  <si>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</si>
  <si>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</si>
  <si>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</si>
  <si>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</si>
  <si>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</si>
  <si>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</si>
  <si>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</si>
  <si>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</si>
  <si>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</si>
  <si>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</si>
  <si>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</si>
  <si>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</si>
  <si>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</si>
  <si>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</si>
  <si>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</si>
  <si>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</si>
  <si>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</si>
  <si>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</si>
  <si>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</si>
  <si>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</si>
  <si>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</si>
  <si>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</si>
  <si>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</si>
  <si>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</si>
  <si>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</si>
  <si>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</si>
  <si>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</si>
  <si>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</si>
  <si>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</si>
  <si>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</si>
  <si>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</si>
  <si>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</si>
  <si>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</si>
  <si>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</si>
  <si>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</si>
  <si>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</si>
  <si>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</si>
  <si>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</si>
  <si>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</si>
  <si>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</si>
  <si>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</si>
  <si>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</si>
  <si>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</si>
  <si>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</si>
  <si>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</si>
  <si>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</si>
  <si>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</si>
  <si>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</si>
  <si>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</si>
  <si>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</si>
  <si>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</si>
  <si>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</si>
  <si>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</si>
  <si>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</si>
  <si>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</si>
  <si>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</si>
  <si>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</si>
  <si>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</si>
  <si>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</si>
  <si>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</si>
  <si>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</si>
  <si>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</si>
  <si>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</si>
  <si>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</si>
  <si>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</si>
  <si>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</si>
  <si>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</si>
  <si>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</si>
  <si>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</si>
  <si>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</si>
  <si>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</si>
  <si>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</si>
  <si>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</si>
  <si>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</si>
  <si>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</si>
  <si>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</si>
  <si>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</si>
  <si>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</si>
  <si>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</si>
  <si>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</si>
  <si>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</si>
  <si>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</si>
  <si>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</si>
  <si>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</si>
  <si>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</si>
  <si>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</si>
  <si>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</si>
  <si>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</si>
  <si>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</si>
  <si>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</si>
  <si>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</si>
  <si>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</si>
  <si>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</si>
  <si>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</si>
  <si>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</si>
  <si>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</si>
  <si>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</si>
  <si>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</si>
  <si>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</si>
  <si>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</si>
  <si>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</si>
  <si>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</si>
  <si>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</si>
  <si>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</si>
  <si>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</si>
  <si>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</si>
  <si>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</si>
  <si>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</si>
  <si>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</si>
  <si>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</si>
  <si>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</si>
  <si>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</si>
  <si>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</si>
  <si>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</si>
  <si>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</si>
  <si>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</si>
  <si>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</si>
  <si>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</si>
  <si>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</si>
  <si>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</si>
  <si>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</si>
  <si>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</si>
  <si>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</si>
  <si>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</si>
  <si>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</si>
  <si>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</si>
  <si>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</si>
  <si>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</si>
  <si>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</si>
  <si>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</si>
  <si>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</si>
  <si>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</si>
  <si>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</si>
  <si>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</si>
  <si>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</si>
  <si>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</si>
  <si>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</si>
  <si>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</si>
  <si>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</si>
  <si>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</si>
  <si>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</si>
  <si>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</si>
  <si>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</si>
  <si>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</si>
  <si>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</si>
  <si>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Quản trị người dùng</t>
  </si>
  <si>
    <t>File cấu hình tập trung và phân tán</t>
  </si>
  <si>
    <t>TO.05</t>
  </si>
  <si>
    <t>Gửi index</t>
  </si>
  <si>
    <t>Thực hiện tạo index</t>
  </si>
  <si>
    <t>Thực hiện cập nhật index</t>
  </si>
  <si>
    <t>Cho phép tạo file index hỗ trợ cho việc tìm kiếm</t>
  </si>
  <si>
    <t>Cho phép cập nhật lại index hỗ trợ cho việc tìm kiếm</t>
  </si>
  <si>
    <t>Gửi câu hỏi sang công cụ quản trị bộ từ điển - Nhận câu hỏi từ công cụ hiển thị</t>
  </si>
  <si>
    <t>Thực hiện gởi câu hỏi sang công cụ quản trị bô từ điển</t>
  </si>
  <si>
    <t>Câu hỏi được gởi từ công cụ hiển thị vào danh sách chưa trả lời của công cụ quản trị</t>
  </si>
  <si>
    <t>Quản lí quyền của người dùng</t>
  </si>
  <si>
    <t>Cho phép xem tất cả người dùng đã đăng kí và chỉnh sửa quyền cho người dùng</t>
  </si>
  <si>
    <t>Hiển thị chức năng theo quyền</t>
  </si>
  <si>
    <t>Đối với admin: hiển thị đầy đủ chức năng
Đối với User: Hạn chế một số chưc năng liên quan đến hệ thống</t>
  </si>
  <si>
    <t>Pre-conditions: Người dùng đã đăng nhập vào trang web bằng tài khoản admin</t>
  </si>
  <si>
    <t>1. Chọn cấu hình</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</si>
  <si>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</si>
  <si>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</si>
  <si>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</si>
  <si>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Đăng nhập tài khoản quyền admin</t>
  </si>
  <si>
    <t>Trang web hiển thị đầy đủ chức năng</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</si>
  <si>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</si>
  <si>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</si>
  <si>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</si>
  <si>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</si>
  <si>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</si>
  <si>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</si>
  <si>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</si>
  <si>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</si>
  <si>
    <t>Số lượng Testcase: 53</t>
  </si>
  <si>
    <t>Số lượng testcase passed: 50 (chiếm 94%)</t>
  </si>
  <si>
    <t>Số lượng testcase failed: 3 (chiếm 6%)</t>
  </si>
  <si>
    <t>Số lượng testcase block: 0 (chiếm 0%)</t>
  </si>
  <si>
    <t>Số lượng testcase passed đạt mức 94% phù hợp với chỉ tiêu đặt ra ở mức GOOD (&gt;80%).</t>
  </si>
  <si>
    <t>Tên đăng nhập người dùng chỉ được phép sử dụng những ký tự [a-z] / [A-Z] / [0-9]
Mật khẩu người dùng phải từ 6 ký tự trở lên, bao gồm  [a-z] / [A-Z] / [0-9] và ký tự đặc biệt
Email phải có kí tự '@'</t>
  </si>
  <si>
    <t>Trang web xác thực thông tin của tài khoản trong quá trình đăng kí</t>
  </si>
  <si>
    <t>Pre-conditions: Trong cơ sở dữ liệu đã tồn tại tài khoản 'phuta1'</t>
  </si>
  <si>
    <t>1. Chọn đăng kí</t>
  </si>
  <si>
    <t>2. Điền thông tin tài khoản @Username</t>
  </si>
  <si>
    <t>Case FALSE:
Trang web hiển thị thông báo tài khoản không hợp lệ</t>
  </si>
  <si>
    <t>3. Điền thông tin tài khoản @Password</t>
  </si>
  <si>
    <t>Case FALSE:
Trang web hiển thị thông báo mật khẩu không hợp lệ</t>
  </si>
  <si>
    <t>4. Điền thông tin Email @Email</t>
  </si>
  <si>
    <t>Case FALSE:
Trang web hiển thị thông báo Email không hợp lệ</t>
  </si>
  <si>
    <t>5. Điền thông tin họ tên</t>
  </si>
  <si>
    <t>Hiển thị thông báo tài khoản đã tồn tại nếu Username là 'phuta1'</t>
  </si>
  <si>
    <t>6. Đăng kí</t>
  </si>
  <si>
    <t>Câu trả lời được gởi đến mail của người gởi</t>
  </si>
  <si>
    <t>Pre-conditions: Người dùng đã đăng nhập vào trang web. 
1. Chọn danh sách chưa trả lời
2. Chọn một câu hỏi được gởi từ địa chỉ mail: nguyephanxuanhuy@gmail.com
3. Biên soạn câu trả lời
4. Chọn 'Gởi'
5. Xác nhận 'Gởi'</t>
  </si>
  <si>
    <t>Thực hiện gửi index qua công cụ hiển thị</t>
  </si>
  <si>
    <t>TC.05.1</t>
  </si>
  <si>
    <t>N/A</t>
  </si>
  <si>
    <t>Create index</t>
  </si>
  <si>
    <t>Update index</t>
  </si>
  <si>
    <t>Send index to DDS</t>
  </si>
  <si>
    <t>TERM</t>
  </si>
  <si>
    <t>Dictionary management system</t>
  </si>
  <si>
    <t>DMS</t>
  </si>
  <si>
    <t>Dictionary display system</t>
  </si>
  <si>
    <t>DDS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</si>
</sst>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
      <b/>
      <sz val="12"/>
      <color theme="0"/>
      <name val="Times New Roman"/>
      <family val="1"/>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03">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2" fillId="0" borderId="1" xfId="0" applyFont="1" applyFill="1" applyBorder="1" applyAlignment="1">
      <alignment vertical="center"/>
    </xf>
    <xf numFmtId="0" fontId="6" fillId="0" borderId="1" xfId="0" applyFont="1" applyBorder="1" applyAlignment="1">
      <alignment horizontal="center" vertical="center"/>
    </xf>
    <xf numFmtId="0" fontId="2" fillId="0" borderId="1" xfId="0" applyFont="1" applyFill="1" applyBorder="1" applyAlignment="1">
      <alignmen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21" fillId="8" borderId="9" xfId="0" applyFont="1" applyFill="1" applyBorder="1" applyAlignment="1">
      <alignment horizontal="center" vertical="center"/>
    </xf>
    <xf numFmtId="0" fontId="21" fillId="8" borderId="11" xfId="0" applyFont="1" applyFill="1" applyBorder="1" applyAlignment="1">
      <alignment horizontal="center" vertical="center"/>
    </xf>
    <xf numFmtId="0" fontId="11" fillId="0" borderId="1" xfId="0" applyFont="1" applyBorder="1" applyAlignment="1">
      <alignment vertical="center"/>
    </xf>
  </cellXfs>
  <cellStyles count="3">
    <cellStyle name="Hyperlink" xfId="1" builtinId="8"/>
    <cellStyle name="Normal" xfId="0" builtinId="0"/>
    <cellStyle name="Percent" xfId="2" builtinId="5"/>
  </cellStyles>
  <dxfs count="6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0</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86945"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3</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E15" sqref="E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7" t="s">
        <v>6</v>
      </c>
      <c r="C8" s="78"/>
      <c r="D8" s="79"/>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c r="C18" s="19">
        <v>1</v>
      </c>
      <c r="D18" s="22" t="s">
        <v>17</v>
      </c>
      <c r="E18" s="18"/>
      <c r="F18" s="19" t="s">
        <v>16</v>
      </c>
    </row>
    <row r="19" spans="2:6" ht="15.75" thickBot="1" x14ac:dyDescent="0.3">
      <c r="B19" s="21"/>
      <c r="C19" s="19"/>
      <c r="D19" s="22"/>
      <c r="E19" s="18"/>
      <c r="F19" s="19"/>
    </row>
    <row r="20" spans="2:6" ht="15.75" thickBot="1" x14ac:dyDescent="0.3">
      <c r="B20" s="21"/>
      <c r="C20" s="19"/>
      <c r="D20" s="22"/>
      <c r="E20" s="18"/>
      <c r="F20" s="19"/>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28"/>
  <sheetViews>
    <sheetView showGridLines="0" tabSelected="1" topLeftCell="A11" workbookViewId="0">
      <selection activeCell="G20" sqref="G20"/>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0" t="s">
        <v>27</v>
      </c>
      <c r="B5" s="80"/>
      <c r="C5" s="80"/>
      <c r="D5" s="80"/>
    </row>
    <row r="6" spans="1:4" x14ac:dyDescent="0.25">
      <c r="A6" s="74" t="s">
        <v>84</v>
      </c>
      <c r="B6" s="74" t="s">
        <v>504</v>
      </c>
      <c r="C6" s="76" t="s">
        <v>506</v>
      </c>
      <c r="D6" s="74"/>
    </row>
    <row r="7" spans="1:4" x14ac:dyDescent="0.25">
      <c r="A7" s="80" t="s">
        <v>28</v>
      </c>
      <c r="B7" s="80"/>
      <c r="C7" s="80"/>
      <c r="D7" s="80"/>
    </row>
    <row r="8" spans="1:4" ht="31.5" x14ac:dyDescent="0.25">
      <c r="A8" s="74" t="s">
        <v>85</v>
      </c>
      <c r="B8" s="76" t="s">
        <v>505</v>
      </c>
      <c r="C8" s="76" t="s">
        <v>507</v>
      </c>
      <c r="D8" s="74"/>
    </row>
    <row r="9" spans="1:4" hidden="1" x14ac:dyDescent="0.25">
      <c r="A9" s="80" t="s">
        <v>508</v>
      </c>
      <c r="B9" s="80"/>
      <c r="C9" s="80"/>
      <c r="D9" s="80"/>
    </row>
    <row r="10" spans="1:4" ht="31.5" hidden="1" x14ac:dyDescent="0.25">
      <c r="A10" s="42" t="s">
        <v>172</v>
      </c>
      <c r="B10" s="42" t="s">
        <v>509</v>
      </c>
      <c r="C10" s="7" t="s">
        <v>510</v>
      </c>
      <c r="D10" s="42"/>
    </row>
    <row r="11" spans="1:4" x14ac:dyDescent="0.25">
      <c r="A11" s="80" t="s">
        <v>503</v>
      </c>
      <c r="B11" s="80"/>
      <c r="C11" s="80"/>
      <c r="D11" s="80"/>
    </row>
    <row r="12" spans="1:4" x14ac:dyDescent="0.25">
      <c r="A12" s="74" t="s">
        <v>86</v>
      </c>
      <c r="B12" s="74" t="s">
        <v>550</v>
      </c>
      <c r="C12" s="76"/>
      <c r="D12" s="74"/>
    </row>
    <row r="13" spans="1:4" x14ac:dyDescent="0.25">
      <c r="A13" s="80" t="s">
        <v>501</v>
      </c>
      <c r="B13" s="80"/>
      <c r="C13" s="80"/>
      <c r="D13" s="80"/>
    </row>
    <row r="14" spans="1:4" x14ac:dyDescent="0.25">
      <c r="A14" s="74" t="s">
        <v>107</v>
      </c>
      <c r="B14" s="74"/>
      <c r="C14" s="74"/>
      <c r="D14" s="74"/>
    </row>
    <row r="15" spans="1:4" x14ac:dyDescent="0.25">
      <c r="A15" s="80" t="s">
        <v>500</v>
      </c>
      <c r="B15" s="80"/>
      <c r="C15" s="80"/>
      <c r="D15" s="80"/>
    </row>
    <row r="16" spans="1:4" ht="31.5" x14ac:dyDescent="0.25">
      <c r="A16" s="42" t="s">
        <v>502</v>
      </c>
      <c r="B16" s="42" t="s">
        <v>511</v>
      </c>
      <c r="C16" s="7" t="s">
        <v>512</v>
      </c>
      <c r="D16" s="42"/>
    </row>
    <row r="17" spans="1:4" ht="47.25" x14ac:dyDescent="0.25">
      <c r="A17" s="42" t="s">
        <v>121</v>
      </c>
      <c r="B17" s="42" t="s">
        <v>513</v>
      </c>
      <c r="C17" s="7" t="s">
        <v>514</v>
      </c>
      <c r="D17" s="42"/>
    </row>
    <row r="18" spans="1:4" x14ac:dyDescent="0.25">
      <c r="A18" s="80" t="s">
        <v>174</v>
      </c>
      <c r="B18" s="80"/>
      <c r="C18" s="80"/>
      <c r="D18" s="80"/>
    </row>
    <row r="19" spans="1:4" ht="78.75" x14ac:dyDescent="0.25">
      <c r="A19" s="42" t="s">
        <v>129</v>
      </c>
      <c r="B19" s="7" t="s">
        <v>181</v>
      </c>
      <c r="C19" s="7" t="s">
        <v>535</v>
      </c>
      <c r="D19" s="42"/>
    </row>
    <row r="20" spans="1:4" x14ac:dyDescent="0.25">
      <c r="A20" s="80" t="s">
        <v>25</v>
      </c>
      <c r="B20" s="80"/>
      <c r="C20" s="80"/>
      <c r="D20" s="80"/>
    </row>
    <row r="21" spans="1:4" x14ac:dyDescent="0.25">
      <c r="A21" s="42" t="s">
        <v>137</v>
      </c>
      <c r="B21" s="42" t="s">
        <v>153</v>
      </c>
      <c r="C21" s="42" t="s">
        <v>548</v>
      </c>
      <c r="D21" s="42"/>
    </row>
    <row r="26" spans="1:4" x14ac:dyDescent="0.25">
      <c r="C26" s="100" t="s">
        <v>556</v>
      </c>
      <c r="D26" s="101"/>
    </row>
    <row r="27" spans="1:4" x14ac:dyDescent="0.25">
      <c r="C27" s="102" t="s">
        <v>557</v>
      </c>
      <c r="D27" s="102" t="s">
        <v>558</v>
      </c>
    </row>
    <row r="28" spans="1:4" x14ac:dyDescent="0.25">
      <c r="C28" s="102" t="s">
        <v>559</v>
      </c>
      <c r="D28" s="102" t="s">
        <v>560</v>
      </c>
    </row>
  </sheetData>
  <mergeCells count="9">
    <mergeCell ref="C26:D26"/>
    <mergeCell ref="A20:D20"/>
    <mergeCell ref="A7:D7"/>
    <mergeCell ref="A9:D9"/>
    <mergeCell ref="A5:D5"/>
    <mergeCell ref="A13:D13"/>
    <mergeCell ref="A15:D15"/>
    <mergeCell ref="A11:D11"/>
    <mergeCell ref="A18:D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48"/>
  <sheetViews>
    <sheetView showGridLines="0" topLeftCell="A4" zoomScaleNormal="100" workbookViewId="0">
      <selection activeCell="D49" sqref="D49"/>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87" t="s">
        <v>103</v>
      </c>
      <c r="B2" s="88" t="s">
        <v>96</v>
      </c>
      <c r="C2" s="88"/>
      <c r="D2" s="54">
        <f>COUNTIF(I11:I36,"&gt;a0")</f>
        <v>4</v>
      </c>
      <c r="E2" s="56"/>
    </row>
    <row r="3" spans="1:10" x14ac:dyDescent="0.25">
      <c r="A3" s="87"/>
      <c r="B3" s="88" t="s">
        <v>97</v>
      </c>
      <c r="C3" s="88"/>
      <c r="D3" s="54">
        <f>SUM(D5:D6)</f>
        <v>0</v>
      </c>
      <c r="E3" s="63"/>
    </row>
    <row r="4" spans="1:10" x14ac:dyDescent="0.25">
      <c r="A4" s="87"/>
      <c r="B4" s="88" t="s">
        <v>98</v>
      </c>
      <c r="C4" s="88"/>
      <c r="D4" s="54">
        <f>D2-D3</f>
        <v>4</v>
      </c>
    </row>
    <row r="5" spans="1:10" x14ac:dyDescent="0.25">
      <c r="A5" s="87"/>
      <c r="B5" s="89" t="s">
        <v>99</v>
      </c>
      <c r="C5" s="89"/>
      <c r="D5" s="54">
        <f>COUNTIF(H11:H36,"Passed")</f>
        <v>0</v>
      </c>
    </row>
    <row r="6" spans="1:10" x14ac:dyDescent="0.25">
      <c r="A6" s="87"/>
      <c r="B6" s="89" t="s">
        <v>100</v>
      </c>
      <c r="C6" s="89"/>
      <c r="D6" s="54">
        <f>COUNTIF(H11:H36,"Failed")</f>
        <v>0</v>
      </c>
    </row>
    <row r="7" spans="1:10" x14ac:dyDescent="0.25">
      <c r="A7" s="87"/>
      <c r="B7" s="89" t="s">
        <v>101</v>
      </c>
      <c r="C7" s="89"/>
      <c r="D7" s="54">
        <f>COUNTIF(H11:H20,"Block")</f>
        <v>0</v>
      </c>
    </row>
    <row r="8" spans="1:10" x14ac:dyDescent="0.25">
      <c r="A8" s="87"/>
      <c r="B8" s="90" t="s">
        <v>102</v>
      </c>
      <c r="C8" s="90"/>
      <c r="D8" s="55">
        <f>1-(D4/D2)</f>
        <v>0</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27</v>
      </c>
      <c r="C11" s="53"/>
      <c r="D11" s="53"/>
      <c r="E11" s="53"/>
      <c r="F11" s="53"/>
      <c r="G11" s="53"/>
      <c r="H11" s="53"/>
      <c r="I11" s="53"/>
      <c r="J11" s="53"/>
    </row>
    <row r="12" spans="1:10" ht="15.75" outlineLevel="1" x14ac:dyDescent="0.25">
      <c r="B12" s="48" t="s">
        <v>84</v>
      </c>
      <c r="C12" s="49" t="s">
        <v>553</v>
      </c>
      <c r="D12" s="50"/>
      <c r="E12" s="50"/>
      <c r="F12" s="50"/>
      <c r="G12" s="50"/>
      <c r="H12" s="50"/>
      <c r="I12" s="50"/>
      <c r="J12" s="51"/>
    </row>
    <row r="13" spans="1:10" outlineLevel="2" x14ac:dyDescent="0.25">
      <c r="B13" s="45" t="s">
        <v>552</v>
      </c>
      <c r="C13" s="45" t="s">
        <v>552</v>
      </c>
      <c r="D13" s="45" t="s">
        <v>552</v>
      </c>
      <c r="E13" s="45" t="s">
        <v>552</v>
      </c>
      <c r="F13" s="45" t="s">
        <v>552</v>
      </c>
      <c r="G13" s="45" t="s">
        <v>552</v>
      </c>
      <c r="H13" s="45" t="s">
        <v>552</v>
      </c>
      <c r="I13" s="45" t="s">
        <v>552</v>
      </c>
      <c r="J13" s="45" t="s">
        <v>552</v>
      </c>
    </row>
    <row r="14" spans="1:10" x14ac:dyDescent="0.25">
      <c r="B14" s="61" t="s">
        <v>28</v>
      </c>
      <c r="C14" s="53"/>
      <c r="D14" s="53"/>
      <c r="E14" s="53"/>
      <c r="F14" s="53"/>
      <c r="G14" s="53"/>
      <c r="H14" s="53"/>
      <c r="I14" s="53"/>
      <c r="J14" s="53"/>
    </row>
    <row r="15" spans="1:10" ht="15.75" outlineLevel="1" x14ac:dyDescent="0.25">
      <c r="B15" s="48" t="s">
        <v>85</v>
      </c>
      <c r="C15" s="60" t="s">
        <v>554</v>
      </c>
      <c r="D15" s="50"/>
      <c r="E15" s="50"/>
      <c r="F15" s="50"/>
      <c r="G15" s="50"/>
      <c r="H15" s="50"/>
      <c r="I15" s="50"/>
      <c r="J15" s="51"/>
    </row>
    <row r="16" spans="1:10" ht="15" customHeight="1" outlineLevel="2" x14ac:dyDescent="0.25">
      <c r="B16" s="45" t="s">
        <v>552</v>
      </c>
      <c r="C16" s="45" t="s">
        <v>552</v>
      </c>
      <c r="D16" s="45" t="s">
        <v>552</v>
      </c>
      <c r="E16" s="45" t="s">
        <v>552</v>
      </c>
      <c r="F16" s="45" t="s">
        <v>552</v>
      </c>
      <c r="G16" s="45" t="s">
        <v>552</v>
      </c>
      <c r="H16" s="45" t="s">
        <v>552</v>
      </c>
      <c r="I16" s="45" t="s">
        <v>552</v>
      </c>
      <c r="J16" s="45" t="s">
        <v>552</v>
      </c>
    </row>
    <row r="17" spans="2:10" hidden="1" x14ac:dyDescent="0.25">
      <c r="B17" s="61" t="s">
        <v>508</v>
      </c>
      <c r="C17" s="61"/>
      <c r="D17" s="61"/>
      <c r="E17" s="61"/>
      <c r="F17" s="61"/>
      <c r="G17" s="61"/>
      <c r="H17" s="61"/>
      <c r="I17" s="61"/>
      <c r="J17" s="61"/>
    </row>
    <row r="18" spans="2:10" x14ac:dyDescent="0.25">
      <c r="B18" s="61" t="s">
        <v>503</v>
      </c>
      <c r="C18" s="61"/>
      <c r="D18" s="61"/>
      <c r="E18" s="61"/>
      <c r="F18" s="61"/>
      <c r="G18" s="61"/>
      <c r="H18" s="61"/>
      <c r="I18" s="61"/>
      <c r="J18" s="61"/>
    </row>
    <row r="19" spans="2:10" ht="15.75" outlineLevel="1" x14ac:dyDescent="0.25">
      <c r="B19" s="48" t="s">
        <v>86</v>
      </c>
      <c r="C19" s="60" t="s">
        <v>555</v>
      </c>
      <c r="D19" s="50"/>
      <c r="E19" s="50"/>
      <c r="F19" s="50"/>
      <c r="G19" s="50"/>
      <c r="H19" s="50"/>
      <c r="I19" s="50"/>
      <c r="J19" s="51"/>
    </row>
    <row r="20" spans="2:10" outlineLevel="2" x14ac:dyDescent="0.25">
      <c r="B20" s="45" t="s">
        <v>552</v>
      </c>
      <c r="C20" s="45" t="s">
        <v>552</v>
      </c>
      <c r="D20" s="45" t="s">
        <v>552</v>
      </c>
      <c r="E20" s="45" t="s">
        <v>552</v>
      </c>
      <c r="F20" s="45" t="s">
        <v>552</v>
      </c>
      <c r="G20" s="45" t="s">
        <v>552</v>
      </c>
      <c r="H20" s="45" t="s">
        <v>552</v>
      </c>
      <c r="I20" s="45" t="s">
        <v>552</v>
      </c>
      <c r="J20" s="45" t="s">
        <v>552</v>
      </c>
    </row>
    <row r="21" spans="2:10" x14ac:dyDescent="0.25">
      <c r="B21" s="61" t="s">
        <v>501</v>
      </c>
      <c r="C21" s="61"/>
      <c r="D21" s="61"/>
      <c r="E21" s="61"/>
      <c r="F21" s="61"/>
      <c r="G21" s="61"/>
      <c r="H21" s="61"/>
      <c r="I21" s="61"/>
      <c r="J21" s="61"/>
    </row>
    <row r="22" spans="2:10" outlineLevel="2" x14ac:dyDescent="0.25">
      <c r="B22" s="45" t="s">
        <v>552</v>
      </c>
      <c r="C22" s="45" t="s">
        <v>552</v>
      </c>
      <c r="D22" s="45" t="s">
        <v>552</v>
      </c>
      <c r="E22" s="45" t="s">
        <v>552</v>
      </c>
      <c r="F22" s="45" t="s">
        <v>552</v>
      </c>
      <c r="G22" s="45" t="s">
        <v>552</v>
      </c>
      <c r="H22" s="45" t="s">
        <v>552</v>
      </c>
      <c r="I22" s="45" t="s">
        <v>552</v>
      </c>
      <c r="J22" s="45" t="s">
        <v>552</v>
      </c>
    </row>
    <row r="23" spans="2:10" x14ac:dyDescent="0.25">
      <c r="B23" s="61" t="s">
        <v>500</v>
      </c>
      <c r="C23" s="61"/>
      <c r="D23" s="61"/>
      <c r="E23" s="61"/>
      <c r="F23" s="61"/>
      <c r="G23" s="61"/>
      <c r="H23" s="61"/>
      <c r="I23" s="61"/>
      <c r="J23" s="61"/>
    </row>
    <row r="24" spans="2:10" ht="15.75" outlineLevel="1" collapsed="1" x14ac:dyDescent="0.25">
      <c r="B24" s="48" t="s">
        <v>502</v>
      </c>
      <c r="C24" s="60" t="s">
        <v>511</v>
      </c>
      <c r="D24" s="58"/>
      <c r="E24" s="44"/>
      <c r="F24" s="44"/>
      <c r="G24" s="44"/>
      <c r="H24" s="59"/>
      <c r="I24" s="58"/>
      <c r="J24" s="44"/>
    </row>
    <row r="25" spans="2:10" ht="30" hidden="1" outlineLevel="2" x14ac:dyDescent="0.25">
      <c r="B25" s="91" t="s">
        <v>551</v>
      </c>
      <c r="C25" s="81"/>
      <c r="D25" s="94" t="s">
        <v>517</v>
      </c>
      <c r="E25" s="33" t="s">
        <v>515</v>
      </c>
      <c r="F25" s="45"/>
      <c r="G25" s="81" t="s">
        <v>93</v>
      </c>
      <c r="H25" s="84"/>
      <c r="I25" s="97"/>
      <c r="J25" s="45"/>
    </row>
    <row r="26" spans="2:10" ht="15.75" hidden="1" customHeight="1" outlineLevel="2" x14ac:dyDescent="0.25">
      <c r="B26" s="92"/>
      <c r="C26" s="82"/>
      <c r="D26" s="95"/>
      <c r="E26" s="33" t="s">
        <v>516</v>
      </c>
      <c r="F26" s="45"/>
      <c r="G26" s="82"/>
      <c r="H26" s="85"/>
      <c r="I26" s="98"/>
      <c r="J26" s="45"/>
    </row>
    <row r="27" spans="2:10" ht="60" hidden="1" outlineLevel="2" x14ac:dyDescent="0.25">
      <c r="B27" s="93"/>
      <c r="C27" s="83"/>
      <c r="D27" s="96"/>
      <c r="E27" s="33" t="s">
        <v>518</v>
      </c>
      <c r="F27" s="33" t="s">
        <v>519</v>
      </c>
      <c r="G27" s="83"/>
      <c r="H27" s="86"/>
      <c r="I27" s="99"/>
      <c r="J27" s="45"/>
    </row>
    <row r="28" spans="2:10" ht="15.75" outlineLevel="1" collapsed="1" x14ac:dyDescent="0.25">
      <c r="B28" s="48" t="s">
        <v>121</v>
      </c>
      <c r="C28" s="60" t="s">
        <v>513</v>
      </c>
      <c r="D28" s="58"/>
      <c r="E28" s="44"/>
      <c r="F28" s="44"/>
      <c r="G28" s="44"/>
      <c r="H28" s="59"/>
      <c r="I28" s="58"/>
      <c r="J28" s="44"/>
    </row>
    <row r="29" spans="2:10" hidden="1" outlineLevel="2" x14ac:dyDescent="0.25">
      <c r="B29" s="91" t="s">
        <v>127</v>
      </c>
      <c r="C29" s="81"/>
      <c r="D29" s="91" t="s">
        <v>520</v>
      </c>
      <c r="E29" s="33" t="s">
        <v>524</v>
      </c>
      <c r="F29" s="45"/>
      <c r="G29" s="81" t="s">
        <v>93</v>
      </c>
      <c r="H29" s="84"/>
      <c r="I29" s="97"/>
      <c r="J29" s="45"/>
    </row>
    <row r="30" spans="2:10" hidden="1" outlineLevel="2" x14ac:dyDescent="0.25">
      <c r="B30" s="92"/>
      <c r="C30" s="82"/>
      <c r="D30" s="92"/>
      <c r="E30" s="33" t="s">
        <v>525</v>
      </c>
      <c r="F30" s="45" t="s">
        <v>528</v>
      </c>
      <c r="G30" s="82"/>
      <c r="H30" s="85"/>
      <c r="I30" s="98"/>
      <c r="J30" s="45"/>
    </row>
    <row r="31" spans="2:10" hidden="1" outlineLevel="2" x14ac:dyDescent="0.25">
      <c r="B31" s="92"/>
      <c r="C31" s="82"/>
      <c r="D31" s="92"/>
      <c r="E31" s="33" t="s">
        <v>526</v>
      </c>
      <c r="F31" s="45" t="s">
        <v>528</v>
      </c>
      <c r="G31" s="82"/>
      <c r="H31" s="85"/>
      <c r="I31" s="98"/>
      <c r="J31" s="45"/>
    </row>
    <row r="32" spans="2:10" ht="15.75" hidden="1" customHeight="1" outlineLevel="2" x14ac:dyDescent="0.25">
      <c r="B32" s="93"/>
      <c r="C32" s="83"/>
      <c r="D32" s="93"/>
      <c r="E32" s="45" t="s">
        <v>527</v>
      </c>
      <c r="F32" s="45" t="s">
        <v>521</v>
      </c>
      <c r="G32" s="83"/>
      <c r="H32" s="86"/>
      <c r="I32" s="99"/>
      <c r="J32" s="45"/>
    </row>
    <row r="33" spans="2:10" ht="15.75" hidden="1" customHeight="1" outlineLevel="2" x14ac:dyDescent="0.25">
      <c r="B33" s="91" t="s">
        <v>266</v>
      </c>
      <c r="C33" s="81"/>
      <c r="D33" s="91" t="s">
        <v>522</v>
      </c>
      <c r="E33" s="33" t="s">
        <v>524</v>
      </c>
      <c r="F33" s="45"/>
      <c r="G33" s="81" t="s">
        <v>93</v>
      </c>
      <c r="H33" s="84"/>
      <c r="I33" s="97"/>
      <c r="J33" s="45"/>
    </row>
    <row r="34" spans="2:10" ht="15.75" hidden="1" customHeight="1" outlineLevel="2" x14ac:dyDescent="0.25">
      <c r="B34" s="92"/>
      <c r="C34" s="82"/>
      <c r="D34" s="92"/>
      <c r="E34" s="33" t="s">
        <v>525</v>
      </c>
      <c r="F34" s="33" t="s">
        <v>529</v>
      </c>
      <c r="G34" s="82"/>
      <c r="H34" s="85"/>
      <c r="I34" s="98"/>
      <c r="J34" s="45"/>
    </row>
    <row r="35" spans="2:10" ht="15.75" hidden="1" customHeight="1" outlineLevel="2" x14ac:dyDescent="0.25">
      <c r="B35" s="92"/>
      <c r="C35" s="82"/>
      <c r="D35" s="92"/>
      <c r="E35" s="33" t="s">
        <v>526</v>
      </c>
      <c r="F35" s="54">
        <v>123456</v>
      </c>
      <c r="G35" s="82"/>
      <c r="H35" s="85"/>
      <c r="I35" s="98"/>
      <c r="J35" s="45"/>
    </row>
    <row r="36" spans="2:10" ht="75" hidden="1" outlineLevel="2" x14ac:dyDescent="0.25">
      <c r="B36" s="93"/>
      <c r="C36" s="83"/>
      <c r="D36" s="93"/>
      <c r="E36" s="45" t="s">
        <v>527</v>
      </c>
      <c r="F36" s="33" t="s">
        <v>523</v>
      </c>
      <c r="G36" s="83"/>
      <c r="H36" s="86"/>
      <c r="I36" s="99"/>
      <c r="J36" s="45"/>
    </row>
    <row r="37" spans="2:10" x14ac:dyDescent="0.25">
      <c r="B37" s="61" t="s">
        <v>174</v>
      </c>
      <c r="C37" s="53"/>
      <c r="D37" s="53"/>
      <c r="E37" s="53"/>
      <c r="F37" s="53"/>
      <c r="G37" s="53"/>
      <c r="H37" s="53"/>
      <c r="I37" s="53"/>
      <c r="J37" s="53"/>
    </row>
    <row r="38" spans="2:10" ht="15.75" outlineLevel="1" collapsed="1" x14ac:dyDescent="0.25">
      <c r="B38" s="48" t="s">
        <v>129</v>
      </c>
      <c r="C38" s="49" t="s">
        <v>181</v>
      </c>
      <c r="D38" s="50"/>
      <c r="E38" s="50"/>
      <c r="F38" s="50"/>
      <c r="G38" s="50"/>
      <c r="H38" s="50"/>
      <c r="I38" s="50"/>
      <c r="J38" s="51"/>
    </row>
    <row r="39" spans="2:10" ht="30" hidden="1" outlineLevel="2" x14ac:dyDescent="0.25">
      <c r="B39" s="81" t="s">
        <v>131</v>
      </c>
      <c r="C39" s="81"/>
      <c r="D39" s="94" t="s">
        <v>536</v>
      </c>
      <c r="E39" s="64" t="s">
        <v>537</v>
      </c>
      <c r="F39" s="33"/>
      <c r="G39" s="81" t="s">
        <v>93</v>
      </c>
      <c r="H39" s="84"/>
      <c r="I39" s="97"/>
      <c r="J39" s="45"/>
    </row>
    <row r="40" spans="2:10" hidden="1" outlineLevel="2" x14ac:dyDescent="0.25">
      <c r="B40" s="82"/>
      <c r="C40" s="82"/>
      <c r="D40" s="95"/>
      <c r="E40" s="64" t="s">
        <v>538</v>
      </c>
      <c r="F40" s="33"/>
      <c r="G40" s="82"/>
      <c r="H40" s="85"/>
      <c r="I40" s="98"/>
      <c r="J40" s="45"/>
    </row>
    <row r="41" spans="2:10" ht="45" hidden="1" outlineLevel="2" x14ac:dyDescent="0.25">
      <c r="B41" s="82"/>
      <c r="C41" s="82"/>
      <c r="D41" s="95"/>
      <c r="E41" s="71" t="s">
        <v>539</v>
      </c>
      <c r="F41" s="33" t="s">
        <v>540</v>
      </c>
      <c r="G41" s="82"/>
      <c r="H41" s="85"/>
      <c r="I41" s="98"/>
      <c r="J41" s="45"/>
    </row>
    <row r="42" spans="2:10" ht="45" hidden="1" outlineLevel="2" x14ac:dyDescent="0.25">
      <c r="B42" s="82"/>
      <c r="C42" s="82"/>
      <c r="D42" s="95"/>
      <c r="E42" s="71" t="s">
        <v>541</v>
      </c>
      <c r="F42" s="33" t="s">
        <v>542</v>
      </c>
      <c r="G42" s="82"/>
      <c r="H42" s="85"/>
      <c r="I42" s="98"/>
      <c r="J42" s="45"/>
    </row>
    <row r="43" spans="2:10" ht="45" hidden="1" outlineLevel="2" x14ac:dyDescent="0.25">
      <c r="B43" s="82"/>
      <c r="C43" s="82"/>
      <c r="D43" s="95"/>
      <c r="E43" s="71" t="s">
        <v>543</v>
      </c>
      <c r="F43" s="33" t="s">
        <v>544</v>
      </c>
      <c r="G43" s="82"/>
      <c r="H43" s="85"/>
      <c r="I43" s="98"/>
      <c r="J43" s="45"/>
    </row>
    <row r="44" spans="2:10" hidden="1" outlineLevel="2" x14ac:dyDescent="0.25">
      <c r="B44" s="82"/>
      <c r="C44" s="82"/>
      <c r="D44" s="95"/>
      <c r="E44" s="64" t="s">
        <v>545</v>
      </c>
      <c r="F44" s="33"/>
      <c r="G44" s="82"/>
      <c r="H44" s="85"/>
      <c r="I44" s="98"/>
      <c r="J44" s="45"/>
    </row>
    <row r="45" spans="2:10" ht="30" hidden="1" outlineLevel="2" x14ac:dyDescent="0.25">
      <c r="B45" s="83"/>
      <c r="C45" s="83"/>
      <c r="D45" s="96"/>
      <c r="E45" s="64" t="s">
        <v>547</v>
      </c>
      <c r="F45" s="33" t="s">
        <v>546</v>
      </c>
      <c r="G45" s="83"/>
      <c r="H45" s="86"/>
      <c r="I45" s="99"/>
      <c r="J45" s="45"/>
    </row>
    <row r="46" spans="2:10" x14ac:dyDescent="0.25">
      <c r="B46" s="61" t="s">
        <v>25</v>
      </c>
      <c r="C46" s="61"/>
      <c r="D46" s="61"/>
      <c r="E46" s="61"/>
      <c r="F46" s="61"/>
      <c r="G46" s="61"/>
      <c r="H46" s="61"/>
      <c r="I46" s="61"/>
      <c r="J46" s="61"/>
    </row>
    <row r="47" spans="2:10" ht="15.75" outlineLevel="1" collapsed="1" x14ac:dyDescent="0.25">
      <c r="B47" s="48" t="s">
        <v>137</v>
      </c>
      <c r="C47" s="60" t="s">
        <v>153</v>
      </c>
      <c r="D47" s="50"/>
      <c r="E47" s="50"/>
      <c r="F47" s="50"/>
      <c r="G47" s="50"/>
      <c r="H47" s="50"/>
      <c r="I47" s="50"/>
      <c r="J47" s="51"/>
    </row>
    <row r="48" spans="2:10" ht="105" hidden="1" outlineLevel="2" x14ac:dyDescent="0.25">
      <c r="B48" s="45" t="s">
        <v>142</v>
      </c>
      <c r="C48" s="75"/>
      <c r="D48" s="33" t="s">
        <v>159</v>
      </c>
      <c r="E48" s="33" t="s">
        <v>549</v>
      </c>
      <c r="F48" s="33" t="s">
        <v>157</v>
      </c>
      <c r="G48" s="45" t="s">
        <v>93</v>
      </c>
      <c r="H48" s="40"/>
      <c r="I48" s="33"/>
      <c r="J48" s="45"/>
    </row>
  </sheetData>
  <autoFilter ref="B10:J20"/>
  <mergeCells count="32">
    <mergeCell ref="G33:G36"/>
    <mergeCell ref="H33:H36"/>
    <mergeCell ref="I33:I36"/>
    <mergeCell ref="I39:I45"/>
    <mergeCell ref="B25:B27"/>
    <mergeCell ref="C25:C27"/>
    <mergeCell ref="D25:D27"/>
    <mergeCell ref="G25:G27"/>
    <mergeCell ref="H25:H27"/>
    <mergeCell ref="I25:I27"/>
    <mergeCell ref="G29:G32"/>
    <mergeCell ref="H29:H32"/>
    <mergeCell ref="I29:I32"/>
    <mergeCell ref="B29:B32"/>
    <mergeCell ref="D29:D32"/>
    <mergeCell ref="C29:C32"/>
    <mergeCell ref="G39:G45"/>
    <mergeCell ref="H39:H45"/>
    <mergeCell ref="A2:A8"/>
    <mergeCell ref="B2:C2"/>
    <mergeCell ref="B3:C3"/>
    <mergeCell ref="B4:C4"/>
    <mergeCell ref="B5:C5"/>
    <mergeCell ref="B6:C6"/>
    <mergeCell ref="B7:C7"/>
    <mergeCell ref="B8:C8"/>
    <mergeCell ref="B33:B36"/>
    <mergeCell ref="C33:C36"/>
    <mergeCell ref="D33:D36"/>
    <mergeCell ref="B39:B45"/>
    <mergeCell ref="C39:C45"/>
    <mergeCell ref="D39:D45"/>
  </mergeCells>
  <conditionalFormatting sqref="H48">
    <cfRule type="containsText" dxfId="63" priority="510" operator="containsText" text="Not Applicable">
      <formula>NOT(ISERROR(SEARCH("Not Applicable",H48)))</formula>
    </cfRule>
    <cfRule type="containsText" dxfId="62" priority="511" operator="containsText" text="Failed">
      <formula>NOT(ISERROR(SEARCH("Failed",H48)))</formula>
    </cfRule>
    <cfRule type="containsText" dxfId="61" priority="512" operator="containsText" text="Passed">
      <formula>NOT(ISERROR(SEARCH("Passed",H48)))</formula>
    </cfRule>
  </conditionalFormatting>
  <conditionalFormatting sqref="H48">
    <cfRule type="containsText" dxfId="60" priority="509" operator="containsText" text="Block">
      <formula>NOT(ISERROR(SEARCH("Block",H48)))</formula>
    </cfRule>
  </conditionalFormatting>
  <conditionalFormatting sqref="H25 H29:H31 H33">
    <cfRule type="containsText" dxfId="59" priority="250" operator="containsText" text="Not Applicable">
      <formula>NOT(ISERROR(SEARCH("Not Applicable",H25)))</formula>
    </cfRule>
    <cfRule type="containsText" dxfId="58" priority="251" operator="containsText" text="Failed">
      <formula>NOT(ISERROR(SEARCH("Failed",H25)))</formula>
    </cfRule>
    <cfRule type="containsText" dxfId="57" priority="252" operator="containsText" text="Passed">
      <formula>NOT(ISERROR(SEARCH("Passed",H25)))</formula>
    </cfRule>
  </conditionalFormatting>
  <conditionalFormatting sqref="H25 H29:H31 H33">
    <cfRule type="containsText" dxfId="56" priority="249" operator="containsText" text="Block">
      <formula>NOT(ISERROR(SEARCH("Block",H25)))</formula>
    </cfRule>
  </conditionalFormatting>
  <conditionalFormatting sqref="H24">
    <cfRule type="containsText" dxfId="55" priority="230" operator="containsText" text="Not Applicable">
      <formula>NOT(ISERROR(SEARCH("Not Applicable",H24)))</formula>
    </cfRule>
    <cfRule type="containsText" dxfId="54" priority="231" operator="containsText" text="Failed">
      <formula>NOT(ISERROR(SEARCH("Failed",H24)))</formula>
    </cfRule>
    <cfRule type="containsText" dxfId="53" priority="232" operator="containsText" text="Passed">
      <formula>NOT(ISERROR(SEARCH("Passed",H24)))</formula>
    </cfRule>
  </conditionalFormatting>
  <conditionalFormatting sqref="H24">
    <cfRule type="containsText" dxfId="52" priority="229" operator="containsText" text="Block">
      <formula>NOT(ISERROR(SEARCH("Block",H24)))</formula>
    </cfRule>
  </conditionalFormatting>
  <conditionalFormatting sqref="H28">
    <cfRule type="containsText" dxfId="51" priority="10" operator="containsText" text="Not Applicable">
      <formula>NOT(ISERROR(SEARCH("Not Applicable",H28)))</formula>
    </cfRule>
    <cfRule type="containsText" dxfId="50" priority="11" operator="containsText" text="Failed">
      <formula>NOT(ISERROR(SEARCH("Failed",H28)))</formula>
    </cfRule>
    <cfRule type="containsText" dxfId="49" priority="12" operator="containsText" text="Passed">
      <formula>NOT(ISERROR(SEARCH("Passed",H28)))</formula>
    </cfRule>
  </conditionalFormatting>
  <conditionalFormatting sqref="H28">
    <cfRule type="containsText" dxfId="48" priority="9" operator="containsText" text="Block">
      <formula>NOT(ISERROR(SEARCH("Block",H28)))</formula>
    </cfRule>
  </conditionalFormatting>
  <conditionalFormatting sqref="H39">
    <cfRule type="containsText" dxfId="47" priority="6" operator="containsText" text="Not Applicable">
      <formula>NOT(ISERROR(SEARCH("Not Applicable",H39)))</formula>
    </cfRule>
    <cfRule type="containsText" dxfId="46" priority="7" operator="containsText" text="Failed">
      <formula>NOT(ISERROR(SEARCH("Failed",H39)))</formula>
    </cfRule>
    <cfRule type="containsText" dxfId="45" priority="8" operator="containsText" text="Passed">
      <formula>NOT(ISERROR(SEARCH("Passed",H39)))</formula>
    </cfRule>
  </conditionalFormatting>
  <conditionalFormatting sqref="H39">
    <cfRule type="containsText" dxfId="44" priority="5" operator="containsText" text="Block">
      <formula>NOT(ISERROR(SEARCH("Block",H39)))</formula>
    </cfRule>
  </conditionalFormatting>
  <dataValidations count="3">
    <dataValidation type="list" allowBlank="1" showInputMessage="1" showErrorMessage="1" sqref="G39:G40 G33 G48 G24:G25 G28:G31">
      <formula1>"Automatic, Manual"</formula1>
    </dataValidation>
    <dataValidation type="list" allowBlank="1" showInputMessage="1" showErrorMessage="1" sqref="H39 H33 H48 H24:H25 H28:H31">
      <formula1>"Passed, Failed, Block, Not Applicable"</formula1>
    </dataValidation>
    <dataValidation type="list" allowBlank="1" showInputMessage="1" showErrorMessage="1" sqref="I39 I33 I48 I24:I25 I28:I31">
      <formula1>"Chau Le, Dao Khau, Khang Huynh, Huy Ngo, Huy Nguyen, Phu Ta"</formula1>
    </dataValidation>
  </dataValidations>
  <hyperlinks>
    <hyperlink ref="E41" location="Parameter!A1" display="2. Điền thông tin tài khoản @Username"/>
    <hyperlink ref="E42" location="Parameter!A1" display="3. Điền thông tin tài khoản @Password"/>
    <hyperlink ref="E43" location="Parameter!A1" display="4. Điền thông tin Email @Email"/>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87" t="s">
        <v>103</v>
      </c>
      <c r="B2" s="88" t="s">
        <v>96</v>
      </c>
      <c r="C2" s="88"/>
      <c r="D2" s="54">
        <f>COUNTIF(I13:I154,"&gt;a0")</f>
        <v>96</v>
      </c>
      <c r="E2" s="56" t="s">
        <v>105</v>
      </c>
    </row>
    <row r="3" spans="1:10" x14ac:dyDescent="0.25">
      <c r="A3" s="87"/>
      <c r="B3" s="88" t="s">
        <v>97</v>
      </c>
      <c r="C3" s="88"/>
      <c r="D3" s="54">
        <f>SUM(D5:D6)</f>
        <v>94</v>
      </c>
      <c r="E3" s="63" t="s">
        <v>177</v>
      </c>
    </row>
    <row r="4" spans="1:10" x14ac:dyDescent="0.25">
      <c r="A4" s="87"/>
      <c r="B4" s="88" t="s">
        <v>98</v>
      </c>
      <c r="C4" s="88"/>
      <c r="D4" s="54">
        <f>D2-D3</f>
        <v>2</v>
      </c>
    </row>
    <row r="5" spans="1:10" x14ac:dyDescent="0.25">
      <c r="A5" s="87"/>
      <c r="B5" s="89" t="s">
        <v>99</v>
      </c>
      <c r="C5" s="89"/>
      <c r="D5" s="54">
        <f>COUNTIF(H12:H154,"Passed")</f>
        <v>73</v>
      </c>
    </row>
    <row r="6" spans="1:10" x14ac:dyDescent="0.25">
      <c r="A6" s="87"/>
      <c r="B6" s="89" t="s">
        <v>100</v>
      </c>
      <c r="C6" s="89"/>
      <c r="D6" s="54">
        <f>COUNTIF(H12:H154,"Failed")</f>
        <v>21</v>
      </c>
    </row>
    <row r="7" spans="1:10" x14ac:dyDescent="0.25">
      <c r="A7" s="87"/>
      <c r="B7" s="89" t="s">
        <v>101</v>
      </c>
      <c r="C7" s="89"/>
      <c r="D7" s="54">
        <f>COUNTIF(H12:H154,"Block")</f>
        <v>2</v>
      </c>
    </row>
    <row r="8" spans="1:10" x14ac:dyDescent="0.25">
      <c r="A8" s="87"/>
      <c r="B8" s="90" t="s">
        <v>102</v>
      </c>
      <c r="C8" s="90"/>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495</v>
      </c>
      <c r="E23" s="33" t="s">
        <v>496</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497</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498</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493</v>
      </c>
      <c r="C145" s="60" t="s">
        <v>342</v>
      </c>
      <c r="D145" s="50"/>
      <c r="E145" s="50"/>
      <c r="F145" s="50"/>
      <c r="G145" s="50"/>
      <c r="H145" s="50"/>
      <c r="I145" s="50"/>
      <c r="J145" s="51"/>
    </row>
    <row r="146" spans="2:10" ht="75" hidden="1" outlineLevel="2" x14ac:dyDescent="0.25">
      <c r="B146" s="45" t="s">
        <v>499</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zoomScale="130" zoomScaleNormal="130" workbookViewId="0">
      <selection activeCell="K16" sqref="K16"/>
    </sheetView>
  </sheetViews>
  <sheetFormatPr defaultRowHeight="15" x14ac:dyDescent="0.25"/>
  <cols>
    <col min="12" max="12" width="47" customWidth="1"/>
  </cols>
  <sheetData>
    <row r="3" spans="12:12" ht="15.75" x14ac:dyDescent="0.25">
      <c r="L3" s="27" t="s">
        <v>530</v>
      </c>
    </row>
    <row r="4" spans="12:12" ht="15.75" x14ac:dyDescent="0.25">
      <c r="L4" s="27" t="s">
        <v>531</v>
      </c>
    </row>
    <row r="5" spans="12:12" ht="15.75" x14ac:dyDescent="0.25">
      <c r="L5" s="27" t="s">
        <v>532</v>
      </c>
    </row>
    <row r="6" spans="12:12" ht="15.75" x14ac:dyDescent="0.25">
      <c r="L6" s="27" t="s">
        <v>533</v>
      </c>
    </row>
    <row r="7" spans="12:12" ht="15.75" x14ac:dyDescent="0.25">
      <c r="L7" s="27"/>
    </row>
    <row r="8" spans="12:12" ht="31.5" x14ac:dyDescent="0.25">
      <c r="L8" s="70" t="s">
        <v>534</v>
      </c>
    </row>
    <row r="9" spans="12:12" ht="15.75" x14ac:dyDescent="0.25">
      <c r="L9" s="69"/>
    </row>
    <row r="10" spans="12:12" ht="15.75" x14ac:dyDescent="0.25">
      <c r="L10" s="69"/>
    </row>
    <row r="11" spans="12:12" ht="31.5" x14ac:dyDescent="0.25">
      <c r="L11" s="68" t="s">
        <v>494</v>
      </c>
    </row>
    <row r="12" spans="12:12" ht="15.75" x14ac:dyDescent="0.25">
      <c r="L12" s="69"/>
    </row>
    <row r="13" spans="12:12" ht="47.25" x14ac:dyDescent="0.25">
      <c r="L13" s="70" t="s">
        <v>492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2014-05-29T07:26:27Z</dcterms:modified>
</cp:coreProperties>
</file>