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bookViews>
    <workbookView xWindow="0" yWindow="0" windowWidth="20490" windowHeight="7530"/>
  </bookViews>
  <sheets>
    <sheet name="Bestライトプラン　ホーム  " sheetId="1" r:id="rId1"/>
  </sheets>
  <externalReferences>
    <externalReference r:id="rId2"/>
  </externalReferenc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2" i="1" l="1"/>
  <c r="B131" i="1"/>
  <c r="B129" i="1"/>
  <c r="B128" i="1"/>
  <c r="B126" i="1"/>
  <c r="B125" i="1"/>
  <c r="B123" i="1"/>
  <c r="B122" i="1"/>
  <c r="B120" i="1"/>
  <c r="B119" i="1"/>
  <c r="B117" i="1"/>
  <c r="B116" i="1"/>
  <c r="B114" i="1"/>
  <c r="B113" i="1"/>
  <c r="B111" i="1"/>
  <c r="B110" i="1"/>
  <c r="B108" i="1"/>
  <c r="B107" i="1"/>
  <c r="B106" i="1"/>
  <c r="B104" i="1"/>
  <c r="B103" i="1"/>
  <c r="B102" i="1"/>
  <c r="B101" i="1"/>
  <c r="B100" i="1"/>
  <c r="B99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Q2" i="1"/>
  <c r="P2" i="1"/>
  <c r="M2" i="1"/>
  <c r="L2" i="1"/>
  <c r="N2" i="1" s="1"/>
  <c r="O2" i="1" s="1"/>
  <c r="J2" i="1"/>
  <c r="I2" i="1"/>
  <c r="G2" i="1"/>
  <c r="F2" i="1"/>
  <c r="E2" i="1"/>
  <c r="A2" i="1"/>
</calcChain>
</file>

<file path=xl/sharedStrings.xml><?xml version="1.0" encoding="utf-8"?>
<sst xmlns="http://schemas.openxmlformats.org/spreadsheetml/2006/main" count="56" uniqueCount="52">
  <si>
    <t>＜テスト票＞</t>
  </si>
  <si>
    <t>項番</t>
  </si>
  <si>
    <t>項目（画面）名</t>
  </si>
  <si>
    <t>操作内容</t>
  </si>
  <si>
    <t>確認内容</t>
  </si>
  <si>
    <t>テスト</t>
  </si>
  <si>
    <t>再起テスト</t>
  </si>
  <si>
    <t>エラーID</t>
  </si>
  <si>
    <t>仕様変更ID</t>
  </si>
  <si>
    <t>リグレッション</t>
  </si>
  <si>
    <t>デグレード数</t>
  </si>
  <si>
    <t>備考</t>
  </si>
  <si>
    <t>テスト日</t>
  </si>
  <si>
    <t>結果</t>
  </si>
  <si>
    <t>実施者</t>
  </si>
  <si>
    <t>サービス名称/プロジェクト名称</t>
    <rPh sb="4" eb="6">
      <t>メイショウ</t>
    </rPh>
    <rPh sb="13" eb="15">
      <t>メイショウ</t>
    </rPh>
    <phoneticPr fontId="5"/>
  </si>
  <si>
    <t>テスト対象機能</t>
    <rPh sb="3" eb="5">
      <t>タイショウ</t>
    </rPh>
    <rPh sb="5" eb="7">
      <t>キノウ</t>
    </rPh>
    <phoneticPr fontId="5"/>
  </si>
  <si>
    <t>全体数</t>
    <rPh sb="0" eb="2">
      <t>ゼンタイ</t>
    </rPh>
    <rPh sb="2" eb="3">
      <t>スウ</t>
    </rPh>
    <phoneticPr fontId="5"/>
  </si>
  <si>
    <t>実施数</t>
    <rPh sb="0" eb="2">
      <t>ジッシ</t>
    </rPh>
    <rPh sb="2" eb="3">
      <t>スウ</t>
    </rPh>
    <phoneticPr fontId="5"/>
  </si>
  <si>
    <t>エラー数</t>
    <rPh sb="3" eb="4">
      <t>スウ</t>
    </rPh>
    <phoneticPr fontId="5"/>
  </si>
  <si>
    <t>解消数</t>
    <rPh sb="0" eb="2">
      <t>カイショウ</t>
    </rPh>
    <rPh sb="2" eb="3">
      <t>スウ</t>
    </rPh>
    <phoneticPr fontId="5"/>
  </si>
  <si>
    <t>消化数</t>
    <rPh sb="0" eb="2">
      <t>ショウカ</t>
    </rPh>
    <rPh sb="2" eb="3">
      <t>スウ</t>
    </rPh>
    <phoneticPr fontId="5"/>
  </si>
  <si>
    <t>エラーID数</t>
    <rPh sb="5" eb="6">
      <t>スウ</t>
    </rPh>
    <phoneticPr fontId="7"/>
  </si>
  <si>
    <t>仕様変更ID数</t>
    <rPh sb="0" eb="2">
      <t>シヨウ</t>
    </rPh>
    <rPh sb="2" eb="4">
      <t>ヘンコウ</t>
    </rPh>
    <rPh sb="6" eb="7">
      <t>スウ</t>
    </rPh>
    <phoneticPr fontId="5"/>
  </si>
  <si>
    <t>実エラーID数</t>
    <rPh sb="0" eb="1">
      <t>ジツ</t>
    </rPh>
    <phoneticPr fontId="5"/>
  </si>
  <si>
    <t>エラー率</t>
    <rPh sb="3" eb="4">
      <t>リツ</t>
    </rPh>
    <phoneticPr fontId="7"/>
  </si>
  <si>
    <t>リグレッション数</t>
    <rPh sb="7" eb="8">
      <t>スウ</t>
    </rPh>
    <phoneticPr fontId="7"/>
  </si>
  <si>
    <t>デグレード数</t>
    <rPh sb="5" eb="6">
      <t>スウ</t>
    </rPh>
    <phoneticPr fontId="7"/>
  </si>
  <si>
    <t>HOME画面</t>
  </si>
  <si>
    <t xml:space="preserve">&lt;確認内容&gt;
 ・ホーム画面の表示確認
 </t>
  </si>
  <si>
    <t>ヘッダー</t>
  </si>
  <si>
    <t>HOMEメニュー</t>
    <phoneticPr fontId="5"/>
  </si>
  <si>
    <t>最近追加した曲</t>
  </si>
  <si>
    <t>通常の楽曲</t>
  </si>
  <si>
    <t>縦長全角ロングの楽曲</t>
  </si>
  <si>
    <t>横長半角ロングの楽曲</t>
  </si>
  <si>
    <t>劣化半角スペースの楽曲</t>
  </si>
  <si>
    <t>記号の楽曲</t>
  </si>
  <si>
    <t>全角スペースの楽曲</t>
  </si>
  <si>
    <t>被メタ楽曲</t>
  </si>
  <si>
    <t>特殊楽曲</t>
  </si>
  <si>
    <t>転送禁止楽曲</t>
    <rPh sb="0" eb="2">
      <t>テンソウ</t>
    </rPh>
    <rPh sb="2" eb="4">
      <t>キンシ</t>
    </rPh>
    <rPh sb="4" eb="6">
      <t>ガッキョク</t>
    </rPh>
    <phoneticPr fontId="5"/>
  </si>
  <si>
    <t>ハイレゾ楽曲</t>
    <rPh sb="4" eb="6">
      <t>ガッキョク</t>
    </rPh>
    <phoneticPr fontId="5"/>
  </si>
  <si>
    <t>グローバルメニュー</t>
  </si>
  <si>
    <t>スライドメニュー</t>
  </si>
  <si>
    <t xml:space="preserve">&lt;手順&gt;
 ①ホーム画面に遷移する
</t>
  </si>
  <si>
    <t xml:space="preserve">&lt;確認内容&gt;
 ・スライドメニューの表示確認
</t>
  </si>
  <si>
    <t>スライドメニュー内</t>
  </si>
  <si>
    <t xml:space="preserve">&lt;手順&gt;
 ①アプリを起動する
 </t>
    <phoneticPr fontId="2"/>
  </si>
  <si>
    <t xml:space="preserve">&lt;条件&gt;
 ・wifi接続状態
 </t>
    <phoneticPr fontId="5"/>
  </si>
  <si>
    <t>あ</t>
    <phoneticPr fontId="2"/>
  </si>
  <si>
    <t>お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</si>
</sst>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_);[Red]\(0\)"/>
    <numFmt numFmtId="177" formatCode="yyyy\-m\-d"/>
    <numFmt numFmtId="178" formatCode="m/d;@"/>
  </numFmts>
  <fonts count="17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9"/>
      <name val="ＭＳ ゴシック"/>
      <family val="3"/>
      <charset val="128"/>
    </font>
    <font>
      <sz val="6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name val="ＭＳ ゴシック"/>
      <family val="3"/>
      <charset val="128"/>
    </font>
    <font>
      <sz val="9"/>
      <color theme="1"/>
      <name val="ＭＳ ゴシック"/>
      <family val="3"/>
      <charset val="128"/>
    </font>
    <font>
      <sz val="9"/>
      <color theme="1"/>
      <name val="&quot;ＭＳ Ｐゴシック&quot;"/>
      <family val="3"/>
      <charset val="128"/>
    </font>
    <font>
      <sz val="12"/>
      <color theme="1"/>
      <name val="ＭＳ ゴシック"/>
      <family val="3"/>
      <charset val="128"/>
    </font>
    <font>
      <sz val="10"/>
      <color theme="1"/>
      <name val="Arial"/>
      <family val="2"/>
    </font>
    <font>
      <sz val="12"/>
      <color theme="1"/>
      <name val="ＭＳ Ｐゴシック"/>
      <family val="3"/>
      <charset val="128"/>
    </font>
    <font>
      <sz val="14"/>
      <color theme="1"/>
      <name val="ＭＳ ゴシック"/>
      <family val="3"/>
      <charset val="128"/>
    </font>
    <font>
      <sz val="10"/>
      <color theme="1"/>
      <name val="メイリオ"/>
      <family val="3"/>
      <charset val="128"/>
    </font>
  </fonts>
  <fills count="1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CC00"/>
      </patternFill>
    </fill>
    <fill>
      <patternFill patternType="solid">
        <fgColor theme="0"/>
        <bgColor rgb="FFCCFFFF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rgb="FFFFFF0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/>
        <bgColor rgb="FF99CC00"/>
      </patternFill>
    </fill>
    <fill>
      <patternFill patternType="solid">
        <fgColor theme="9"/>
        <bgColor indexed="64"/>
      </patternFill>
    </fill>
    <fill>
      <patternFill patternType="solid">
        <fgColor theme="5"/>
        <bgColor rgb="FFFFCC00"/>
      </patternFill>
    </fill>
    <fill>
      <patternFill patternType="solid">
        <fgColor theme="4" tint="0.59999389629810485"/>
        <bgColor rgb="FFCCFFFF"/>
      </patternFill>
    </fill>
  </fills>
  <borders count="46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/>
      <top/>
      <bottom style="hair">
        <color rgb="FF000000"/>
      </bottom>
      <diagonal/>
    </border>
  </borders>
  <cellStyleXfs count="4">
    <xf numFmtId="0" fontId="0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</cellStyleXfs>
  <cellXfs count="142">
    <xf numFmtId="0" fontId="0" fillId="0" borderId="0" xfId="0">
      <alignment vertical="center"/>
    </xf>
    <xf numFmtId="0" fontId="4" fillId="2" borderId="16" xfId="1" applyFont="1" applyFill="1" applyBorder="1" applyAlignment="1" applyProtection="1">
      <alignment horizontal="center" vertical="center" wrapText="1"/>
    </xf>
    <xf numFmtId="0" fontId="4" fillId="2" borderId="17" xfId="1" applyFont="1" applyFill="1" applyBorder="1" applyAlignment="1" applyProtection="1">
      <alignment horizontal="center" vertical="center" wrapText="1"/>
    </xf>
    <xf numFmtId="0" fontId="4" fillId="2" borderId="18" xfId="1" applyFont="1" applyFill="1" applyBorder="1" applyAlignment="1" applyProtection="1">
      <alignment horizontal="center" vertical="center" wrapText="1"/>
    </xf>
    <xf numFmtId="0" fontId="4" fillId="2" borderId="19" xfId="1" applyFont="1" applyFill="1" applyBorder="1" applyAlignment="1" applyProtection="1">
      <alignment horizontal="center" vertical="center" wrapText="1"/>
    </xf>
    <xf numFmtId="0" fontId="6" fillId="2" borderId="19" xfId="2" applyFont="1" applyFill="1" applyBorder="1" applyAlignment="1" applyProtection="1">
      <alignment horizontal="center" vertical="center" shrinkToFit="1"/>
    </xf>
    <xf numFmtId="0" fontId="6" fillId="2" borderId="20" xfId="2" applyFont="1" applyFill="1" applyBorder="1" applyAlignment="1" applyProtection="1">
      <alignment horizontal="center" vertical="center" shrinkToFit="1"/>
    </xf>
    <xf numFmtId="0" fontId="6" fillId="2" borderId="18" xfId="2" applyFont="1" applyFill="1" applyBorder="1" applyAlignment="1" applyProtection="1">
      <alignment horizontal="center" vertical="center" shrinkToFit="1"/>
    </xf>
    <xf numFmtId="0" fontId="6" fillId="2" borderId="17" xfId="2" applyFont="1" applyFill="1" applyBorder="1" applyAlignment="1" applyProtection="1">
      <alignment horizontal="center" vertical="center" shrinkToFit="1"/>
    </xf>
    <xf numFmtId="0" fontId="6" fillId="2" borderId="21" xfId="2" applyFont="1" applyFill="1" applyBorder="1" applyAlignment="1" applyProtection="1">
      <alignment horizontal="center" vertical="center" shrinkToFit="1"/>
    </xf>
    <xf numFmtId="0" fontId="6" fillId="2" borderId="22" xfId="2" applyFont="1" applyFill="1" applyBorder="1" applyAlignment="1" applyProtection="1">
      <alignment horizontal="center" vertical="center" shrinkToFit="1"/>
    </xf>
    <xf numFmtId="0" fontId="6" fillId="3" borderId="22" xfId="2" applyFont="1" applyFill="1" applyBorder="1" applyAlignment="1" applyProtection="1">
      <alignment horizontal="center" vertical="center" shrinkToFit="1"/>
    </xf>
    <xf numFmtId="0" fontId="6" fillId="3" borderId="23" xfId="2" applyFont="1" applyFill="1" applyBorder="1" applyAlignment="1" applyProtection="1">
      <alignment horizontal="center" vertical="center" shrinkToFit="1"/>
    </xf>
    <xf numFmtId="0" fontId="8" fillId="0" borderId="24" xfId="1" applyFont="1" applyBorder="1" applyAlignment="1" applyProtection="1">
      <alignment horizontal="center" vertical="center"/>
    </xf>
    <xf numFmtId="0" fontId="8" fillId="0" borderId="25" xfId="1" applyFont="1" applyBorder="1" applyAlignment="1" applyProtection="1">
      <alignment horizontal="center" vertical="center"/>
    </xf>
    <xf numFmtId="0" fontId="8" fillId="0" borderId="26" xfId="1" applyFont="1" applyBorder="1" applyAlignment="1" applyProtection="1">
      <alignment horizontal="center" vertical="center"/>
    </xf>
    <xf numFmtId="0" fontId="3" fillId="0" borderId="27" xfId="1" applyFont="1" applyBorder="1" applyAlignment="1" applyProtection="1">
      <alignment horizontal="left" vertical="center" wrapText="1"/>
    </xf>
    <xf numFmtId="0" fontId="9" fillId="0" borderId="28" xfId="2" applyFont="1" applyFill="1" applyBorder="1" applyAlignment="1" applyProtection="1">
      <alignment horizontal="center" vertical="center"/>
    </xf>
    <xf numFmtId="176" fontId="9" fillId="0" borderId="28" xfId="2" applyNumberFormat="1" applyFont="1" applyFill="1" applyBorder="1" applyAlignment="1" applyProtection="1">
      <alignment horizontal="center" vertical="center"/>
    </xf>
    <xf numFmtId="0" fontId="9" fillId="0" borderId="29" xfId="2" applyFont="1" applyFill="1" applyBorder="1" applyAlignment="1" applyProtection="1">
      <alignment horizontal="center" vertical="center"/>
    </xf>
    <xf numFmtId="0" fontId="9" fillId="0" borderId="26" xfId="2" applyFont="1" applyFill="1" applyBorder="1" applyAlignment="1" applyProtection="1">
      <alignment horizontal="center" vertical="center"/>
    </xf>
    <xf numFmtId="176" fontId="9" fillId="0" borderId="29" xfId="2" applyNumberFormat="1" applyFont="1" applyFill="1" applyBorder="1" applyAlignment="1" applyProtection="1">
      <alignment horizontal="center" vertical="center"/>
    </xf>
    <xf numFmtId="0" fontId="9" fillId="0" borderId="25" xfId="2" applyFont="1" applyFill="1" applyBorder="1" applyAlignment="1" applyProtection="1">
      <alignment horizontal="center" vertical="center"/>
    </xf>
    <xf numFmtId="0" fontId="9" fillId="0" borderId="27" xfId="2" applyFont="1" applyFill="1" applyBorder="1" applyAlignment="1" applyProtection="1">
      <alignment horizontal="center" vertical="center"/>
    </xf>
    <xf numFmtId="10" fontId="9" fillId="0" borderId="27" xfId="2" applyNumberFormat="1" applyFont="1" applyFill="1" applyBorder="1" applyAlignment="1" applyProtection="1">
      <alignment horizontal="center" vertical="center"/>
    </xf>
    <xf numFmtId="0" fontId="9" fillId="0" borderId="29" xfId="2" applyFont="1" applyFill="1" applyBorder="1" applyAlignment="1" applyProtection="1">
      <alignment horizontal="center" vertical="center"/>
    </xf>
    <xf numFmtId="0" fontId="9" fillId="0" borderId="30" xfId="2" applyFont="1" applyFill="1" applyBorder="1" applyAlignment="1" applyProtection="1">
      <alignment horizontal="center" vertical="center"/>
    </xf>
    <xf numFmtId="0" fontId="10" fillId="4" borderId="0" xfId="3" applyFont="1" applyFill="1" applyAlignment="1" applyProtection="1">
      <alignment horizontal="left" vertical="center"/>
    </xf>
    <xf numFmtId="0" fontId="10" fillId="4" borderId="0" xfId="3" applyNumberFormat="1" applyFont="1" applyFill="1" applyBorder="1" applyAlignment="1" applyProtection="1">
      <alignment horizontal="left" vertical="center"/>
    </xf>
    <xf numFmtId="0" fontId="10" fillId="4" borderId="0" xfId="3" applyFont="1" applyFill="1" applyBorder="1" applyAlignment="1" applyProtection="1">
      <alignment horizontal="center" vertical="center"/>
    </xf>
    <xf numFmtId="0" fontId="10" fillId="4" borderId="0" xfId="3" applyFont="1" applyFill="1" applyBorder="1" applyAlignment="1" applyProtection="1">
      <alignment horizontal="center" vertical="center" wrapText="1"/>
    </xf>
    <xf numFmtId="0" fontId="10" fillId="4" borderId="0" xfId="3" applyFont="1" applyFill="1" applyBorder="1" applyAlignment="1" applyProtection="1">
      <alignment horizontal="left" vertical="center"/>
    </xf>
    <xf numFmtId="176" fontId="10" fillId="4" borderId="0" xfId="3" applyNumberFormat="1" applyFont="1" applyFill="1" applyBorder="1" applyAlignment="1" applyProtection="1">
      <alignment horizontal="center" vertical="center"/>
    </xf>
    <xf numFmtId="49" fontId="10" fillId="4" borderId="0" xfId="3" applyNumberFormat="1" applyFont="1" applyFill="1" applyBorder="1" applyAlignment="1" applyProtection="1">
      <alignment horizontal="center" vertical="center"/>
    </xf>
    <xf numFmtId="0" fontId="1" fillId="4" borderId="0" xfId="0" applyFont="1" applyFill="1">
      <alignment vertical="center"/>
    </xf>
    <xf numFmtId="0" fontId="11" fillId="4" borderId="0" xfId="0" applyFont="1" applyFill="1" applyAlignment="1">
      <alignment horizontal="left" vertical="top" wrapText="1"/>
    </xf>
    <xf numFmtId="0" fontId="10" fillId="4" borderId="0" xfId="0" applyFont="1" applyFill="1" applyAlignment="1">
      <alignment horizontal="left" vertical="top" wrapText="1"/>
    </xf>
    <xf numFmtId="0" fontId="12" fillId="4" borderId="0" xfId="0" applyFont="1" applyFill="1" applyAlignment="1">
      <alignment horizontal="left" vertical="top" wrapText="1"/>
    </xf>
    <xf numFmtId="0" fontId="12" fillId="4" borderId="11" xfId="0" applyFont="1" applyFill="1" applyBorder="1" applyAlignment="1">
      <alignment vertical="top"/>
    </xf>
    <xf numFmtId="0" fontId="12" fillId="5" borderId="3" xfId="0" applyFont="1" applyFill="1" applyBorder="1" applyAlignment="1">
      <alignment horizontal="left" vertical="top" wrapText="1"/>
    </xf>
    <xf numFmtId="0" fontId="12" fillId="5" borderId="4" xfId="0" applyFont="1" applyFill="1" applyBorder="1" applyAlignment="1">
      <alignment horizontal="left" vertical="top" wrapText="1"/>
    </xf>
    <xf numFmtId="0" fontId="12" fillId="5" borderId="13" xfId="0" applyFont="1" applyFill="1" applyBorder="1" applyAlignment="1">
      <alignment horizontal="left" vertical="top" wrapText="1"/>
    </xf>
    <xf numFmtId="0" fontId="12" fillId="6" borderId="3" xfId="0" applyFont="1" applyFill="1" applyBorder="1" applyAlignment="1">
      <alignment horizontal="left" vertical="top" wrapText="1"/>
    </xf>
    <xf numFmtId="0" fontId="12" fillId="6" borderId="4" xfId="0" applyFont="1" applyFill="1" applyBorder="1" applyAlignment="1">
      <alignment horizontal="left" vertical="top" wrapText="1"/>
    </xf>
    <xf numFmtId="0" fontId="12" fillId="6" borderId="5" xfId="0" applyFont="1" applyFill="1" applyBorder="1" applyAlignment="1">
      <alignment horizontal="left" vertical="top" wrapText="1"/>
    </xf>
    <xf numFmtId="0" fontId="12" fillId="4" borderId="5" xfId="0" applyFont="1" applyFill="1" applyBorder="1" applyAlignment="1"/>
    <xf numFmtId="0" fontId="12" fillId="4" borderId="12" xfId="0" applyFont="1" applyFill="1" applyBorder="1" applyAlignment="1"/>
    <xf numFmtId="177" fontId="12" fillId="4" borderId="8" xfId="0" applyNumberFormat="1" applyFont="1" applyFill="1" applyBorder="1" applyAlignment="1">
      <alignment horizontal="left" vertical="top" wrapText="1"/>
    </xf>
    <xf numFmtId="0" fontId="12" fillId="4" borderId="6" xfId="0" applyFont="1" applyFill="1" applyBorder="1" applyAlignment="1">
      <alignment horizontal="left" vertical="top" wrapText="1"/>
    </xf>
    <xf numFmtId="0" fontId="12" fillId="7" borderId="8" xfId="0" applyFont="1" applyFill="1" applyBorder="1" applyAlignment="1">
      <alignment horizontal="left" vertical="top" wrapText="1"/>
    </xf>
    <xf numFmtId="0" fontId="12" fillId="4" borderId="8" xfId="0" applyFont="1" applyFill="1" applyBorder="1" applyAlignment="1">
      <alignment horizontal="left" vertical="top" wrapText="1"/>
    </xf>
    <xf numFmtId="0" fontId="12" fillId="4" borderId="9" xfId="0" applyFont="1" applyFill="1" applyBorder="1" applyAlignment="1">
      <alignment horizontal="left" vertical="top" wrapText="1"/>
    </xf>
    <xf numFmtId="0" fontId="12" fillId="4" borderId="7" xfId="0" applyFont="1" applyFill="1" applyBorder="1" applyAlignment="1">
      <alignment vertical="top"/>
    </xf>
    <xf numFmtId="0" fontId="12" fillId="7" borderId="31" xfId="0" applyFont="1" applyFill="1" applyBorder="1" applyAlignment="1">
      <alignment horizontal="left" vertical="top" wrapText="1"/>
    </xf>
    <xf numFmtId="0" fontId="12" fillId="7" borderId="11" xfId="0" applyFont="1" applyFill="1" applyBorder="1" applyAlignment="1">
      <alignment horizontal="left" vertical="top" wrapText="1"/>
    </xf>
    <xf numFmtId="0" fontId="12" fillId="4" borderId="32" xfId="0" applyFont="1" applyFill="1" applyBorder="1" applyAlignment="1">
      <alignment vertical="top"/>
    </xf>
    <xf numFmtId="0" fontId="12" fillId="7" borderId="12" xfId="0" applyFont="1" applyFill="1" applyBorder="1" applyAlignment="1">
      <alignment horizontal="left" vertical="top" wrapText="1"/>
    </xf>
    <xf numFmtId="0" fontId="12" fillId="4" borderId="14" xfId="0" applyFont="1" applyFill="1" applyBorder="1" applyAlignment="1">
      <alignment horizontal="left" vertical="top"/>
    </xf>
    <xf numFmtId="0" fontId="12" fillId="8" borderId="8" xfId="0" applyFont="1" applyFill="1" applyBorder="1" applyAlignment="1">
      <alignment horizontal="left" vertical="top" wrapText="1"/>
    </xf>
    <xf numFmtId="0" fontId="12" fillId="4" borderId="33" xfId="0" applyFont="1" applyFill="1" applyBorder="1" applyAlignment="1">
      <alignment horizontal="left" vertical="top"/>
    </xf>
    <xf numFmtId="0" fontId="13" fillId="4" borderId="0" xfId="0" applyFont="1" applyFill="1" applyAlignment="1">
      <alignment horizontal="left" vertical="top" wrapText="1"/>
    </xf>
    <xf numFmtId="0" fontId="12" fillId="4" borderId="12" xfId="0" applyFont="1" applyFill="1" applyBorder="1" applyAlignment="1">
      <alignment horizontal="left" vertical="top" wrapText="1"/>
    </xf>
    <xf numFmtId="0" fontId="12" fillId="4" borderId="34" xfId="0" applyFont="1" applyFill="1" applyBorder="1" applyAlignment="1">
      <alignment horizontal="left" vertical="top"/>
    </xf>
    <xf numFmtId="0" fontId="12" fillId="4" borderId="31" xfId="0" applyFont="1" applyFill="1" applyBorder="1" applyAlignment="1">
      <alignment horizontal="left" vertical="top" wrapText="1"/>
    </xf>
    <xf numFmtId="0" fontId="12" fillId="4" borderId="35" xfId="0" applyFont="1" applyFill="1" applyBorder="1" applyAlignment="1">
      <alignment horizontal="left" vertical="top" wrapText="1"/>
    </xf>
    <xf numFmtId="0" fontId="12" fillId="4" borderId="11" xfId="0" applyFont="1" applyFill="1" applyBorder="1" applyAlignment="1">
      <alignment horizontal="left" vertical="top" wrapText="1"/>
    </xf>
    <xf numFmtId="0" fontId="12" fillId="4" borderId="36" xfId="0" applyFont="1" applyFill="1" applyBorder="1" applyAlignment="1">
      <alignment vertical="top"/>
    </xf>
    <xf numFmtId="0" fontId="12" fillId="4" borderId="37" xfId="0" applyFont="1" applyFill="1" applyBorder="1" applyAlignment="1">
      <alignment vertical="top"/>
    </xf>
    <xf numFmtId="0" fontId="12" fillId="4" borderId="14" xfId="0" applyFont="1" applyFill="1" applyBorder="1" applyAlignment="1">
      <alignment horizontal="left" vertical="top" wrapText="1"/>
    </xf>
    <xf numFmtId="0" fontId="12" fillId="4" borderId="13" xfId="0" applyFont="1" applyFill="1" applyBorder="1" applyAlignment="1">
      <alignment horizontal="left" vertical="top"/>
    </xf>
    <xf numFmtId="0" fontId="1" fillId="4" borderId="0" xfId="0" applyFont="1" applyFill="1" applyAlignment="1">
      <alignment vertical="top"/>
    </xf>
    <xf numFmtId="0" fontId="12" fillId="4" borderId="12" xfId="0" applyFont="1" applyFill="1" applyBorder="1" applyAlignment="1">
      <alignment vertical="top"/>
    </xf>
    <xf numFmtId="0" fontId="12" fillId="4" borderId="8" xfId="0" applyFont="1" applyFill="1" applyBorder="1" applyAlignment="1">
      <alignment vertical="top" wrapText="1"/>
    </xf>
    <xf numFmtId="0" fontId="12" fillId="4" borderId="8" xfId="0" applyFont="1" applyFill="1" applyBorder="1" applyAlignment="1">
      <alignment vertical="top"/>
    </xf>
    <xf numFmtId="0" fontId="12" fillId="4" borderId="14" xfId="0" applyFont="1" applyFill="1" applyBorder="1" applyAlignment="1">
      <alignment vertical="top"/>
    </xf>
    <xf numFmtId="0" fontId="12" fillId="4" borderId="31" xfId="0" applyFont="1" applyFill="1" applyBorder="1" applyAlignment="1">
      <alignment horizontal="left" vertical="top"/>
    </xf>
    <xf numFmtId="0" fontId="12" fillId="4" borderId="38" xfId="0" applyFont="1" applyFill="1" applyBorder="1" applyAlignment="1">
      <alignment horizontal="left" vertical="top" wrapText="1"/>
    </xf>
    <xf numFmtId="0" fontId="14" fillId="4" borderId="39" xfId="0" applyFont="1" applyFill="1" applyBorder="1" applyAlignment="1">
      <alignment vertical="top" wrapText="1"/>
    </xf>
    <xf numFmtId="0" fontId="12" fillId="4" borderId="32" xfId="0" applyFont="1" applyFill="1" applyBorder="1" applyAlignment="1">
      <alignment horizontal="left" vertical="top"/>
    </xf>
    <xf numFmtId="0" fontId="12" fillId="4" borderId="36" xfId="0" applyFont="1" applyFill="1" applyBorder="1" applyAlignment="1">
      <alignment horizontal="left" vertical="top" wrapText="1"/>
    </xf>
    <xf numFmtId="0" fontId="14" fillId="4" borderId="0" xfId="0" applyFont="1" applyFill="1" applyBorder="1" applyAlignment="1">
      <alignment vertical="top" wrapText="1"/>
    </xf>
    <xf numFmtId="0" fontId="12" fillId="4" borderId="40" xfId="0" applyFont="1" applyFill="1" applyBorder="1" applyAlignment="1">
      <alignment horizontal="left" vertical="top"/>
    </xf>
    <xf numFmtId="0" fontId="12" fillId="4" borderId="11" xfId="0" applyFont="1" applyFill="1" applyBorder="1" applyAlignment="1">
      <alignment vertical="top" wrapText="1"/>
    </xf>
    <xf numFmtId="0" fontId="12" fillId="4" borderId="36" xfId="0" applyFont="1" applyFill="1" applyBorder="1" applyAlignment="1">
      <alignment horizontal="left" vertical="top"/>
    </xf>
    <xf numFmtId="0" fontId="12" fillId="4" borderId="11" xfId="0" applyFont="1" applyFill="1" applyBorder="1" applyAlignment="1">
      <alignment vertical="top"/>
    </xf>
    <xf numFmtId="0" fontId="12" fillId="4" borderId="38" xfId="0" applyFont="1" applyFill="1" applyBorder="1" applyAlignment="1">
      <alignment horizontal="left" vertical="top"/>
    </xf>
    <xf numFmtId="0" fontId="12" fillId="4" borderId="41" xfId="0" applyFont="1" applyFill="1" applyBorder="1" applyAlignment="1">
      <alignment horizontal="left" vertical="top"/>
    </xf>
    <xf numFmtId="0" fontId="12" fillId="4" borderId="37" xfId="0" applyFont="1" applyFill="1" applyBorder="1" applyAlignment="1">
      <alignment horizontal="left" vertical="top"/>
    </xf>
    <xf numFmtId="0" fontId="12" fillId="4" borderId="0" xfId="0" applyFont="1" applyFill="1" applyAlignment="1">
      <alignment vertical="top" wrapText="1"/>
    </xf>
    <xf numFmtId="0" fontId="12" fillId="4" borderId="42" xfId="0" applyFont="1" applyFill="1" applyBorder="1" applyAlignment="1">
      <alignment vertical="top" wrapText="1"/>
    </xf>
    <xf numFmtId="0" fontId="12" fillId="4" borderId="13" xfId="0" applyFont="1" applyFill="1" applyBorder="1" applyAlignment="1">
      <alignment vertical="top" wrapText="1"/>
    </xf>
    <xf numFmtId="0" fontId="12" fillId="4" borderId="0" xfId="0" applyFont="1" applyFill="1" applyBorder="1" applyAlignment="1">
      <alignment horizontal="left" vertical="top"/>
    </xf>
    <xf numFmtId="0" fontId="12" fillId="4" borderId="43" xfId="0" applyFont="1" applyFill="1" applyBorder="1" applyAlignment="1">
      <alignment horizontal="left" vertical="top" wrapText="1"/>
    </xf>
    <xf numFmtId="0" fontId="12" fillId="4" borderId="7" xfId="0" applyFont="1" applyFill="1" applyBorder="1" applyAlignment="1">
      <alignment horizontal="left" vertical="top"/>
    </xf>
    <xf numFmtId="0" fontId="12" fillId="4" borderId="44" xfId="0" applyFont="1" applyFill="1" applyBorder="1" applyAlignment="1">
      <alignment horizontal="left" vertical="top" wrapText="1"/>
    </xf>
    <xf numFmtId="0" fontId="12" fillId="4" borderId="1" xfId="0" applyFont="1" applyFill="1" applyBorder="1" applyAlignment="1">
      <alignment horizontal="left" vertical="top"/>
    </xf>
    <xf numFmtId="0" fontId="12" fillId="4" borderId="39" xfId="0" applyFont="1" applyFill="1" applyBorder="1" applyAlignment="1">
      <alignment horizontal="left" vertical="top" wrapText="1"/>
    </xf>
    <xf numFmtId="0" fontId="12" fillId="4" borderId="12" xfId="0" applyFont="1" applyFill="1" applyBorder="1" applyAlignment="1">
      <alignment vertical="top" wrapText="1"/>
    </xf>
    <xf numFmtId="0" fontId="12" fillId="4" borderId="45" xfId="0" applyFont="1" applyFill="1" applyBorder="1" applyAlignment="1">
      <alignment vertical="top" wrapText="1"/>
    </xf>
    <xf numFmtId="0" fontId="12" fillId="4" borderId="39" xfId="0" applyFont="1" applyFill="1" applyBorder="1" applyAlignment="1">
      <alignment vertical="top" wrapText="1"/>
    </xf>
    <xf numFmtId="177" fontId="12" fillId="4" borderId="9" xfId="0" applyNumberFormat="1" applyFont="1" applyFill="1" applyBorder="1" applyAlignment="1">
      <alignment horizontal="left" vertical="top" wrapText="1"/>
    </xf>
    <xf numFmtId="0" fontId="12" fillId="4" borderId="39" xfId="0" applyFont="1" applyFill="1" applyBorder="1" applyAlignment="1">
      <alignment vertical="top"/>
    </xf>
    <xf numFmtId="0" fontId="12" fillId="4" borderId="2" xfId="0" applyFont="1" applyFill="1" applyBorder="1" applyAlignment="1">
      <alignment vertical="top"/>
    </xf>
    <xf numFmtId="0" fontId="12" fillId="8" borderId="8" xfId="0" applyFont="1" applyFill="1" applyBorder="1" applyAlignment="1">
      <alignment vertical="top"/>
    </xf>
    <xf numFmtId="0" fontId="12" fillId="4" borderId="6" xfId="0" applyFont="1" applyFill="1" applyBorder="1" applyAlignment="1">
      <alignment vertical="top"/>
    </xf>
    <xf numFmtId="0" fontId="12" fillId="4" borderId="6" xfId="0" applyFont="1" applyFill="1" applyBorder="1" applyAlignment="1">
      <alignment vertical="top" wrapText="1"/>
    </xf>
    <xf numFmtId="0" fontId="12" fillId="6" borderId="15" xfId="0" applyFont="1" applyFill="1" applyBorder="1" applyAlignment="1">
      <alignment horizontal="left" vertical="top" wrapText="1"/>
    </xf>
    <xf numFmtId="0" fontId="12" fillId="4" borderId="7" xfId="0" applyFont="1" applyFill="1" applyBorder="1" applyAlignment="1"/>
    <xf numFmtId="0" fontId="12" fillId="4" borderId="2" xfId="0" applyFont="1" applyFill="1" applyBorder="1" applyAlignment="1"/>
    <xf numFmtId="0" fontId="12" fillId="4" borderId="0" xfId="0" applyFont="1" applyFill="1" applyBorder="1" applyAlignment="1"/>
    <xf numFmtId="0" fontId="12" fillId="4" borderId="0" xfId="0" applyFont="1" applyFill="1" applyAlignment="1"/>
    <xf numFmtId="0" fontId="12" fillId="4" borderId="0" xfId="2" applyFont="1" applyFill="1" applyAlignment="1" applyProtection="1">
      <alignment horizontal="left" vertical="top"/>
    </xf>
    <xf numFmtId="0" fontId="15" fillId="4" borderId="39" xfId="2" applyNumberFormat="1" applyFont="1" applyFill="1" applyBorder="1" applyAlignment="1" applyProtection="1">
      <alignment horizontal="left" vertical="top"/>
      <protection locked="0"/>
    </xf>
    <xf numFmtId="0" fontId="12" fillId="4" borderId="39" xfId="2" applyFont="1" applyFill="1" applyBorder="1" applyAlignment="1" applyProtection="1">
      <alignment horizontal="left" vertical="top"/>
      <protection locked="0"/>
    </xf>
    <xf numFmtId="0" fontId="12" fillId="4" borderId="39" xfId="2" applyFont="1" applyFill="1" applyBorder="1" applyAlignment="1" applyProtection="1">
      <alignment horizontal="left" vertical="top" wrapText="1"/>
      <protection locked="0"/>
    </xf>
    <xf numFmtId="178" fontId="12" fillId="4" borderId="39" xfId="2" applyNumberFormat="1" applyFont="1" applyFill="1" applyBorder="1" applyAlignment="1" applyProtection="1">
      <alignment horizontal="left" vertical="center"/>
      <protection locked="0"/>
    </xf>
    <xf numFmtId="0" fontId="12" fillId="4" borderId="39" xfId="2" applyFont="1" applyFill="1" applyBorder="1" applyAlignment="1" applyProtection="1">
      <alignment horizontal="left" vertical="center"/>
      <protection locked="0"/>
    </xf>
    <xf numFmtId="0" fontId="16" fillId="4" borderId="39" xfId="2" applyFont="1" applyFill="1" applyBorder="1" applyAlignment="1" applyProtection="1">
      <alignment horizontal="left" vertical="center"/>
      <protection locked="0"/>
    </xf>
    <xf numFmtId="0" fontId="16" fillId="4" borderId="39" xfId="2" applyFont="1" applyFill="1" applyBorder="1" applyAlignment="1" applyProtection="1">
      <alignment horizontal="left" vertical="top" wrapText="1"/>
      <protection locked="0"/>
    </xf>
    <xf numFmtId="0" fontId="12" fillId="10" borderId="6" xfId="0" applyFont="1" applyFill="1" applyBorder="1" applyAlignment="1">
      <alignment horizontal="left" vertical="top" wrapText="1"/>
    </xf>
    <xf numFmtId="0" fontId="12" fillId="10" borderId="15" xfId="0" applyFont="1" applyFill="1" applyBorder="1" applyAlignment="1">
      <alignment horizontal="left" vertical="top" wrapText="1"/>
    </xf>
    <xf numFmtId="0" fontId="12" fillId="11" borderId="15" xfId="0" applyFont="1" applyFill="1" applyBorder="1" applyAlignment="1">
      <alignment vertical="top"/>
    </xf>
    <xf numFmtId="0" fontId="12" fillId="11" borderId="11" xfId="0" applyFont="1" applyFill="1" applyBorder="1" applyAlignment="1">
      <alignment vertical="top"/>
    </xf>
    <xf numFmtId="0" fontId="12" fillId="10" borderId="10" xfId="0" applyFont="1" applyFill="1" applyBorder="1" applyAlignment="1">
      <alignment horizontal="left" vertical="top" wrapText="1"/>
    </xf>
    <xf numFmtId="0" fontId="12" fillId="11" borderId="12" xfId="0" applyFont="1" applyFill="1" applyBorder="1" applyAlignment="1">
      <alignment vertical="top"/>
    </xf>
    <xf numFmtId="0" fontId="12" fillId="11" borderId="2" xfId="0" applyFont="1" applyFill="1" applyBorder="1" applyAlignment="1">
      <alignment vertical="top"/>
    </xf>
    <xf numFmtId="0" fontId="12" fillId="10" borderId="4" xfId="0" applyFont="1" applyFill="1" applyBorder="1" applyAlignment="1">
      <alignment horizontal="left" vertical="top" wrapText="1"/>
    </xf>
    <xf numFmtId="0" fontId="12" fillId="10" borderId="3" xfId="0" applyFont="1" applyFill="1" applyBorder="1" applyAlignment="1">
      <alignment horizontal="left" vertical="top" wrapText="1"/>
    </xf>
    <xf numFmtId="0" fontId="12" fillId="10" borderId="2" xfId="0" applyFont="1" applyFill="1" applyBorder="1" applyAlignment="1">
      <alignment horizontal="left" vertical="top" wrapText="1"/>
    </xf>
    <xf numFmtId="0" fontId="12" fillId="10" borderId="13" xfId="0" applyFont="1" applyFill="1" applyBorder="1" applyAlignment="1">
      <alignment horizontal="left" vertical="top" wrapText="1"/>
    </xf>
    <xf numFmtId="0" fontId="12" fillId="11" borderId="3" xfId="0" applyFont="1" applyFill="1" applyBorder="1" applyAlignment="1">
      <alignment vertical="top"/>
    </xf>
    <xf numFmtId="0" fontId="12" fillId="11" borderId="13" xfId="0" applyFont="1" applyFill="1" applyBorder="1" applyAlignment="1">
      <alignment vertical="top"/>
    </xf>
    <xf numFmtId="0" fontId="12" fillId="12" borderId="3" xfId="0" applyFont="1" applyFill="1" applyBorder="1" applyAlignment="1">
      <alignment horizontal="left" vertical="top" wrapText="1"/>
    </xf>
    <xf numFmtId="0" fontId="12" fillId="12" borderId="4" xfId="0" applyFont="1" applyFill="1" applyBorder="1" applyAlignment="1">
      <alignment horizontal="left" vertical="top" wrapText="1"/>
    </xf>
    <xf numFmtId="0" fontId="12" fillId="12" borderId="13" xfId="0" applyFont="1" applyFill="1" applyBorder="1" applyAlignment="1">
      <alignment horizontal="left" vertical="top" wrapText="1"/>
    </xf>
    <xf numFmtId="0" fontId="12" fillId="13" borderId="3" xfId="0" applyFont="1" applyFill="1" applyBorder="1" applyAlignment="1">
      <alignment horizontal="left" vertical="top" wrapText="1"/>
    </xf>
    <xf numFmtId="0" fontId="12" fillId="13" borderId="15" xfId="0" applyFont="1" applyFill="1" applyBorder="1" applyAlignment="1">
      <alignment horizontal="left" vertical="top" wrapText="1"/>
    </xf>
    <xf numFmtId="0" fontId="12" fillId="9" borderId="15" xfId="0" applyFont="1" applyFill="1" applyBorder="1" applyAlignment="1">
      <alignment vertical="top"/>
    </xf>
    <xf numFmtId="0" fontId="12" fillId="13" borderId="4" xfId="0" applyFont="1" applyFill="1" applyBorder="1" applyAlignment="1">
      <alignment horizontal="left" vertical="top" wrapText="1"/>
    </xf>
    <xf numFmtId="0" fontId="12" fillId="13" borderId="5" xfId="0" applyFont="1" applyFill="1" applyBorder="1" applyAlignment="1">
      <alignment horizontal="left" vertical="top" wrapText="1"/>
    </xf>
    <xf numFmtId="0" fontId="12" fillId="9" borderId="5" xfId="0" applyFont="1" applyFill="1" applyBorder="1" applyAlignment="1"/>
    <xf numFmtId="0" fontId="12" fillId="9" borderId="12" xfId="0" applyFont="1" applyFill="1" applyBorder="1" applyAlignment="1"/>
  </cellXfs>
  <cellStyles count="4">
    <cellStyle name="Normal" xfId="0" builtinId="0"/>
    <cellStyle name="標準_テスト票_サービス系_正常系20031124" xfId="3"/>
    <cellStyle name="標準_障害対応フロー0819" xfId="2"/>
    <cellStyle name="標準_総合テスト仕様書兼完了報告書（a-OMab-0303001-1）" xfId="1"/>
  </cellStyles>
  <dxfs count="57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BestLite\testcase\&#65348;&#12511;&#12517;&#12472;&#12483;&#12463;&#12503;&#12524;&#12540;&#12516;&#12540;_&#12486;&#12473;&#12488;&#38917;&#30446;&#26360;_05_&#20234;&#34276;&#20462;&#27491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作業一覧"/>
      <sheetName val="共通"/>
      <sheetName val="ライブラリ"/>
      <sheetName val="プレーヤー "/>
      <sheetName val="検索"/>
      <sheetName val="設定、ログイン"/>
      <sheetName val="プレイリスト"/>
      <sheetName val="ダウンロード"/>
      <sheetName val="テスト準備データ"/>
      <sheetName val="レビュー指摘事項一覧"/>
    </sheetNames>
    <sheetDataSet>
      <sheetData sheetId="0">
        <row r="3">
          <cell r="E3" t="str">
            <v>サービス名称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3"/>
  <sheetViews>
    <sheetView tabSelected="1" topLeftCell="A2" zoomScale="80" zoomScaleNormal="80" workbookViewId="0">
      <selection activeCell="D11" sqref="D11"/>
    </sheetView>
  </sheetViews>
  <sheetFormatPr defaultRowHeight="18.75"/>
  <cols>
    <col min="3" max="3" width="22.75" customWidth="1"/>
    <col min="4" max="4" width="48.25" customWidth="1"/>
    <col min="5" max="5" width="73.625" customWidth="1"/>
    <col min="6" max="6" width="40.125" customWidth="1"/>
  </cols>
  <sheetData>
    <row r="1" spans="1:17" ht="27">
      <c r="A1" s="1" t="s">
        <v>15</v>
      </c>
      <c r="B1" s="2"/>
      <c r="C1" s="3"/>
      <c r="D1" s="4" t="s">
        <v>16</v>
      </c>
      <c r="E1" s="5" t="s">
        <v>17</v>
      </c>
      <c r="F1" s="5" t="s">
        <v>18</v>
      </c>
      <c r="G1" s="6" t="s">
        <v>19</v>
      </c>
      <c r="H1" s="7"/>
      <c r="I1" s="5" t="s">
        <v>20</v>
      </c>
      <c r="J1" s="6" t="s">
        <v>21</v>
      </c>
      <c r="K1" s="8"/>
      <c r="L1" s="9" t="s">
        <v>22</v>
      </c>
      <c r="M1" s="9" t="s">
        <v>23</v>
      </c>
      <c r="N1" s="10" t="s">
        <v>24</v>
      </c>
      <c r="O1" s="9" t="s">
        <v>25</v>
      </c>
      <c r="P1" s="11" t="s">
        <v>26</v>
      </c>
      <c r="Q1" s="12" t="s">
        <v>27</v>
      </c>
    </row>
    <row r="2" spans="1:17" ht="19.5" thickBot="1">
      <c r="A2" s="13" t="str">
        <f>[1]表紙!E3</f>
        <v>サービス名称</v>
      </c>
      <c r="B2" s="14"/>
      <c r="C2" s="15"/>
      <c r="D2" s="16"/>
      <c r="E2" s="17">
        <f>COUNTA(E7:E2112)-COUNTIF(E7:E2112,"*条件&gt;*")-COUNTIF(E7:E2112,"-")</f>
        <v>0</v>
      </c>
      <c r="F2" s="18">
        <f>COUNTA(F8:F2112)-COUNTIF(F8:F2112,"*確認内容*")-COUNTIF(F7:F2112,"-")</f>
        <v>0</v>
      </c>
      <c r="G2" s="19">
        <f>COUNTIF(G8:G2112,"NG")</f>
        <v>0</v>
      </c>
      <c r="H2" s="20"/>
      <c r="I2" s="17">
        <f>COUNTIFS(G8:G2112,"NG",J8:J2112,"OK")</f>
        <v>0</v>
      </c>
      <c r="J2" s="21">
        <f>F2-G2+I2</f>
        <v>0</v>
      </c>
      <c r="K2" s="22"/>
      <c r="L2" s="23">
        <f>SUMPRODUCT((L8:L2112&lt;&gt;"")/COUNTIF(L8:L2112,L8:L2112&amp;""))</f>
        <v>0</v>
      </c>
      <c r="M2" s="23">
        <f>SUMPRODUCT((M8:M2112&lt;&gt;"")/COUNTIF(M8:M2112,M8:M2112&amp;""))</f>
        <v>0</v>
      </c>
      <c r="N2" s="23">
        <f>L2-M2</f>
        <v>0</v>
      </c>
      <c r="O2" s="24" t="e">
        <f>N2/F2</f>
        <v>#DIV/0!</v>
      </c>
      <c r="P2" s="25">
        <f>COUNTIF(N8:N2112,"○")</f>
        <v>0</v>
      </c>
      <c r="Q2" s="26">
        <f>COUNTIF(O8:O2112,"○")</f>
        <v>0</v>
      </c>
    </row>
    <row r="3" spans="1:17" s="34" customFormat="1" ht="26.25" customHeight="1">
      <c r="A3" s="27"/>
      <c r="B3" s="28"/>
      <c r="C3" s="29"/>
      <c r="D3" s="30"/>
      <c r="E3" s="31"/>
      <c r="F3" s="32"/>
      <c r="G3" s="29"/>
      <c r="H3" s="29"/>
      <c r="I3" s="33"/>
      <c r="J3" s="33"/>
      <c r="K3" s="33"/>
      <c r="L3" s="29"/>
      <c r="M3" s="31"/>
      <c r="N3" s="31"/>
      <c r="O3" s="33"/>
      <c r="P3" s="33"/>
      <c r="Q3" s="31"/>
    </row>
    <row r="4" spans="1:17" s="34" customFormat="1" ht="26.25" customHeight="1">
      <c r="A4" s="35"/>
      <c r="B4" s="36" t="s">
        <v>0</v>
      </c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</row>
    <row r="5" spans="1:17" s="34" customFormat="1" ht="26.25" customHeight="1">
      <c r="A5" s="35"/>
      <c r="B5" s="119" t="s">
        <v>1</v>
      </c>
      <c r="C5" s="119" t="s">
        <v>2</v>
      </c>
      <c r="D5" s="119" t="s">
        <v>3</v>
      </c>
      <c r="E5" s="119" t="s">
        <v>4</v>
      </c>
      <c r="F5" s="120" t="s">
        <v>5</v>
      </c>
      <c r="G5" s="121"/>
      <c r="H5" s="122"/>
      <c r="I5" s="120" t="s">
        <v>6</v>
      </c>
      <c r="J5" s="121"/>
      <c r="K5" s="122"/>
      <c r="L5" s="119" t="s">
        <v>7</v>
      </c>
      <c r="M5" s="119" t="s">
        <v>8</v>
      </c>
      <c r="N5" s="119" t="s">
        <v>9</v>
      </c>
      <c r="O5" s="119" t="s">
        <v>10</v>
      </c>
      <c r="P5" s="123" t="s">
        <v>11</v>
      </c>
      <c r="Q5" s="124"/>
    </row>
    <row r="6" spans="1:17" s="34" customFormat="1" ht="26.25" customHeight="1">
      <c r="A6" s="35"/>
      <c r="B6" s="125"/>
      <c r="C6" s="125"/>
      <c r="D6" s="125"/>
      <c r="E6" s="125"/>
      <c r="F6" s="126" t="s">
        <v>12</v>
      </c>
      <c r="G6" s="127" t="s">
        <v>13</v>
      </c>
      <c r="H6" s="127" t="s">
        <v>14</v>
      </c>
      <c r="I6" s="128" t="s">
        <v>12</v>
      </c>
      <c r="J6" s="129" t="s">
        <v>13</v>
      </c>
      <c r="K6" s="126" t="s">
        <v>14</v>
      </c>
      <c r="L6" s="125"/>
      <c r="M6" s="125"/>
      <c r="N6" s="125"/>
      <c r="O6" s="125"/>
      <c r="P6" s="130"/>
      <c r="Q6" s="131"/>
    </row>
    <row r="7" spans="1:17" s="34" customFormat="1" ht="26.25" customHeight="1">
      <c r="A7" s="35"/>
      <c r="B7" s="132">
        <v>1</v>
      </c>
      <c r="C7" s="133" t="s">
        <v>28</v>
      </c>
      <c r="D7" s="133"/>
      <c r="E7" s="133"/>
      <c r="F7" s="133"/>
      <c r="G7" s="133"/>
      <c r="H7" s="133"/>
      <c r="I7" s="133"/>
      <c r="J7" s="133"/>
      <c r="K7" s="133"/>
      <c r="L7" s="133"/>
      <c r="M7" s="133"/>
      <c r="N7" s="133"/>
      <c r="O7" s="133"/>
      <c r="P7" s="133"/>
      <c r="Q7" s="134"/>
    </row>
    <row r="8" spans="1:17" s="34" customFormat="1" ht="49.5" customHeight="1">
      <c r="A8" s="35"/>
      <c r="B8" s="135">
        <v>1</v>
      </c>
      <c r="C8" s="136" t="s">
        <v>48</v>
      </c>
      <c r="D8" s="137"/>
      <c r="E8" s="138" t="s">
        <v>49</v>
      </c>
      <c r="F8" s="139" t="s">
        <v>29</v>
      </c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1"/>
    </row>
    <row r="9" spans="1:17" s="34" customFormat="1" ht="26.25" customHeight="1">
      <c r="A9" s="35"/>
      <c r="B9" s="47" t="str">
        <f t="shared" ref="B9:B64" si="0">B$7&amp;"-"&amp;B$8&amp;"-"&amp;(COUNTA(E$9:E9))</f>
        <v>1-1-0</v>
      </c>
      <c r="C9" s="48" t="s">
        <v>30</v>
      </c>
      <c r="D9" s="49" t="s">
        <v>50</v>
      </c>
      <c r="E9" s="50"/>
      <c r="F9" s="50"/>
      <c r="G9" s="50"/>
      <c r="H9" s="50"/>
      <c r="I9" s="50"/>
      <c r="J9" s="50"/>
      <c r="K9" s="50"/>
      <c r="L9" s="50"/>
      <c r="M9" s="50"/>
      <c r="N9" s="50"/>
      <c r="O9" s="50"/>
      <c r="P9" s="51"/>
      <c r="Q9" s="38"/>
    </row>
    <row r="10" spans="1:17" s="34" customFormat="1" ht="26.25" customHeight="1">
      <c r="A10" s="35"/>
      <c r="B10" s="47" t="str">
        <f t="shared" si="0"/>
        <v>1-1-0</v>
      </c>
      <c r="C10" s="52"/>
      <c r="D10" s="49" t="s">
        <v>51</v>
      </c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</row>
    <row r="11" spans="1:17" s="34" customFormat="1" ht="26.25" customHeight="1">
      <c r="A11" s="35"/>
      <c r="B11" s="47" t="str">
        <f t="shared" si="0"/>
        <v>1-1-0</v>
      </c>
      <c r="C11" s="52"/>
      <c r="D11" s="49"/>
      <c r="E11" s="50"/>
      <c r="F11" s="50"/>
      <c r="G11" s="50"/>
      <c r="H11" s="50"/>
      <c r="I11" s="50"/>
      <c r="J11" s="50"/>
      <c r="K11" s="50"/>
      <c r="L11" s="50"/>
      <c r="M11" s="50"/>
      <c r="N11" s="50"/>
      <c r="O11" s="50"/>
      <c r="P11" s="50"/>
      <c r="Q11" s="50"/>
    </row>
    <row r="12" spans="1:17" s="34" customFormat="1" ht="26.25" customHeight="1">
      <c r="A12" s="35"/>
      <c r="B12" s="47" t="str">
        <f t="shared" si="0"/>
        <v>1-1-0</v>
      </c>
      <c r="C12" s="53"/>
      <c r="D12" s="54"/>
      <c r="E12" s="50"/>
      <c r="F12" s="50"/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50"/>
    </row>
    <row r="13" spans="1:17" s="34" customFormat="1" ht="26.25" customHeight="1">
      <c r="A13" s="35"/>
      <c r="B13" s="47" t="str">
        <f t="shared" si="0"/>
        <v>1-1-0</v>
      </c>
      <c r="C13" s="55"/>
      <c r="D13" s="56"/>
      <c r="E13" s="50"/>
      <c r="F13" s="50"/>
      <c r="G13" s="50"/>
      <c r="H13" s="50"/>
      <c r="I13" s="50"/>
      <c r="J13" s="50"/>
      <c r="K13" s="50"/>
      <c r="L13" s="50"/>
      <c r="M13" s="50"/>
      <c r="N13" s="50"/>
      <c r="O13" s="50"/>
      <c r="P13" s="50"/>
      <c r="Q13" s="50"/>
    </row>
    <row r="14" spans="1:17" s="34" customFormat="1" ht="26.25" customHeight="1">
      <c r="A14" s="35"/>
      <c r="B14" s="47" t="str">
        <f t="shared" si="0"/>
        <v>1-1-0</v>
      </c>
      <c r="C14" s="55"/>
      <c r="D14" s="57"/>
      <c r="E14" s="58"/>
      <c r="F14" s="50"/>
      <c r="G14" s="50"/>
      <c r="H14" s="50"/>
      <c r="I14" s="50"/>
      <c r="J14" s="50"/>
      <c r="K14" s="50"/>
      <c r="L14" s="50"/>
      <c r="M14" s="50"/>
      <c r="N14" s="50"/>
      <c r="O14" s="50"/>
      <c r="P14" s="50"/>
      <c r="Q14" s="50"/>
    </row>
    <row r="15" spans="1:17" s="34" customFormat="1" ht="26.25" customHeight="1">
      <c r="A15" s="35"/>
      <c r="B15" s="47" t="str">
        <f t="shared" si="0"/>
        <v>1-1-0</v>
      </c>
      <c r="C15" s="55"/>
      <c r="D15" s="59"/>
      <c r="E15" s="58"/>
      <c r="F15" s="50"/>
      <c r="G15" s="50"/>
      <c r="H15" s="50"/>
      <c r="I15" s="50"/>
      <c r="J15" s="50"/>
      <c r="K15" s="50"/>
      <c r="L15" s="50"/>
      <c r="M15" s="50"/>
      <c r="N15" s="50"/>
      <c r="O15" s="50"/>
      <c r="P15" s="50"/>
      <c r="Q15" s="50"/>
    </row>
    <row r="16" spans="1:17" s="34" customFormat="1" ht="26.25" customHeight="1">
      <c r="A16" s="35"/>
      <c r="B16" s="47" t="str">
        <f t="shared" si="0"/>
        <v>1-1-0</v>
      </c>
      <c r="C16" s="55"/>
      <c r="D16" s="56"/>
      <c r="E16" s="50"/>
      <c r="F16" s="50"/>
      <c r="G16" s="50"/>
      <c r="H16" s="50"/>
      <c r="I16" s="50"/>
      <c r="J16" s="50"/>
      <c r="K16" s="50"/>
      <c r="L16" s="50"/>
      <c r="M16" s="50"/>
      <c r="N16" s="50"/>
      <c r="O16" s="50"/>
      <c r="P16" s="50"/>
      <c r="Q16" s="50"/>
    </row>
    <row r="17" spans="1:17" s="34" customFormat="1" ht="26.25" customHeight="1">
      <c r="A17" s="60"/>
      <c r="B17" s="47" t="str">
        <f t="shared" si="0"/>
        <v>1-1-0</v>
      </c>
      <c r="C17" s="55"/>
      <c r="D17" s="57"/>
      <c r="E17" s="58"/>
      <c r="F17" s="50"/>
      <c r="G17" s="50"/>
      <c r="H17" s="50"/>
      <c r="I17" s="50"/>
      <c r="J17" s="50"/>
      <c r="K17" s="50"/>
      <c r="L17" s="50"/>
      <c r="M17" s="50"/>
      <c r="N17" s="50"/>
      <c r="O17" s="50"/>
      <c r="P17" s="50"/>
      <c r="Q17" s="50"/>
    </row>
    <row r="18" spans="1:17" s="34" customFormat="1" ht="26.25" customHeight="1">
      <c r="A18" s="35"/>
      <c r="B18" s="47" t="str">
        <f t="shared" si="0"/>
        <v>1-1-0</v>
      </c>
      <c r="C18" s="55"/>
      <c r="D18" s="59"/>
      <c r="E18" s="58"/>
      <c r="F18" s="50"/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50"/>
    </row>
    <row r="19" spans="1:17" s="34" customFormat="1" ht="26.25" customHeight="1">
      <c r="A19" s="60"/>
      <c r="B19" s="47" t="str">
        <f t="shared" si="0"/>
        <v>1-1-0</v>
      </c>
      <c r="C19" s="55"/>
      <c r="D19" s="61"/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/>
    </row>
    <row r="20" spans="1:17" s="34" customFormat="1" ht="26.25" customHeight="1">
      <c r="A20" s="60"/>
      <c r="B20" s="47" t="str">
        <f t="shared" si="0"/>
        <v>1-1-0</v>
      </c>
      <c r="C20" s="55"/>
      <c r="D20" s="62"/>
      <c r="E20" s="58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</row>
    <row r="21" spans="1:17" s="34" customFormat="1" ht="26.25" customHeight="1">
      <c r="A21" s="35"/>
      <c r="B21" s="47" t="str">
        <f t="shared" si="0"/>
        <v>1-1-0</v>
      </c>
      <c r="C21" s="55"/>
      <c r="D21" s="57"/>
      <c r="E21" s="58"/>
      <c r="F21" s="50"/>
      <c r="G21" s="50"/>
      <c r="H21" s="50"/>
      <c r="I21" s="50"/>
      <c r="J21" s="50"/>
      <c r="K21" s="50"/>
      <c r="L21" s="50"/>
      <c r="M21" s="50"/>
      <c r="N21" s="50"/>
      <c r="O21" s="50"/>
      <c r="P21" s="50"/>
      <c r="Q21" s="50"/>
    </row>
    <row r="22" spans="1:17" s="34" customFormat="1" ht="26.25" customHeight="1">
      <c r="A22" s="60"/>
      <c r="B22" s="47" t="str">
        <f t="shared" si="0"/>
        <v>1-1-0</v>
      </c>
      <c r="C22" s="55"/>
      <c r="D22" s="61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</row>
    <row r="23" spans="1:17" s="34" customFormat="1" ht="26.25" customHeight="1">
      <c r="A23" s="60"/>
      <c r="B23" s="47" t="str">
        <f t="shared" si="0"/>
        <v>1-1-0</v>
      </c>
      <c r="C23" s="55"/>
      <c r="D23" s="57"/>
      <c r="E23" s="58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</row>
    <row r="24" spans="1:17" s="34" customFormat="1" ht="26.25" customHeight="1">
      <c r="A24" s="35"/>
      <c r="B24" s="47" t="str">
        <f t="shared" si="0"/>
        <v>1-1-0</v>
      </c>
      <c r="C24" s="55"/>
      <c r="D24" s="59"/>
      <c r="E24" s="58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</row>
    <row r="25" spans="1:17" s="34" customFormat="1" ht="26.25" customHeight="1">
      <c r="A25" s="60"/>
      <c r="B25" s="47" t="str">
        <f t="shared" si="0"/>
        <v>1-1-0</v>
      </c>
      <c r="C25" s="55"/>
      <c r="D25" s="61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0"/>
    </row>
    <row r="26" spans="1:17" s="34" customFormat="1" ht="26.25" customHeight="1">
      <c r="A26" s="60"/>
      <c r="B26" s="47" t="str">
        <f t="shared" si="0"/>
        <v>1-1-0</v>
      </c>
      <c r="C26" s="55"/>
      <c r="D26" s="57"/>
      <c r="E26" s="58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0"/>
    </row>
    <row r="27" spans="1:17" s="34" customFormat="1" ht="26.25" customHeight="1">
      <c r="A27" s="35"/>
      <c r="B27" s="47" t="str">
        <f t="shared" si="0"/>
        <v>1-1-0</v>
      </c>
      <c r="C27" s="55"/>
      <c r="D27" s="62"/>
      <c r="E27" s="58"/>
      <c r="F27" s="50"/>
      <c r="G27" s="50"/>
      <c r="H27" s="50"/>
      <c r="I27" s="50"/>
      <c r="J27" s="50"/>
      <c r="K27" s="50"/>
      <c r="L27" s="50"/>
      <c r="M27" s="50"/>
      <c r="N27" s="50"/>
      <c r="O27" s="50"/>
      <c r="P27" s="50"/>
      <c r="Q27" s="50"/>
    </row>
    <row r="28" spans="1:17" s="34" customFormat="1" ht="26.25" customHeight="1">
      <c r="A28" s="60"/>
      <c r="B28" s="47" t="str">
        <f t="shared" si="0"/>
        <v>1-1-0</v>
      </c>
      <c r="C28" s="63" t="s">
        <v>31</v>
      </c>
      <c r="D28" s="64"/>
      <c r="E28" s="65"/>
      <c r="F28" s="50"/>
      <c r="G28" s="50"/>
      <c r="H28" s="50"/>
      <c r="I28" s="50"/>
      <c r="J28" s="50"/>
      <c r="K28" s="50"/>
      <c r="L28" s="50"/>
      <c r="M28" s="50"/>
      <c r="N28" s="50"/>
      <c r="O28" s="50"/>
      <c r="P28" s="50"/>
      <c r="Q28" s="50"/>
    </row>
    <row r="29" spans="1:17" s="34" customFormat="1" ht="26.25" customHeight="1">
      <c r="A29" s="60"/>
      <c r="B29" s="47" t="str">
        <f t="shared" si="0"/>
        <v>1-1-0</v>
      </c>
      <c r="C29" s="55"/>
      <c r="D29" s="66"/>
      <c r="E29" s="65"/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0"/>
    </row>
    <row r="30" spans="1:17" s="34" customFormat="1" ht="26.25" customHeight="1">
      <c r="A30" s="60"/>
      <c r="B30" s="47" t="str">
        <f t="shared" si="0"/>
        <v>1-1-0</v>
      </c>
      <c r="C30" s="55"/>
      <c r="D30" s="67"/>
      <c r="E30" s="65"/>
      <c r="F30" s="50"/>
      <c r="G30" s="50"/>
      <c r="H30" s="50"/>
      <c r="I30" s="50"/>
      <c r="J30" s="50"/>
      <c r="K30" s="50"/>
      <c r="L30" s="50"/>
      <c r="M30" s="50"/>
      <c r="N30" s="50"/>
      <c r="O30" s="50"/>
      <c r="P30" s="50"/>
      <c r="Q30" s="50"/>
    </row>
    <row r="31" spans="1:17" s="34" customFormat="1" ht="26.25" customHeight="1">
      <c r="A31" s="60"/>
      <c r="B31" s="47" t="str">
        <f t="shared" si="0"/>
        <v>1-1-0</v>
      </c>
      <c r="C31" s="55"/>
      <c r="D31" s="68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</row>
    <row r="32" spans="1:17" s="34" customFormat="1" ht="26.25" customHeight="1">
      <c r="A32" s="60"/>
      <c r="B32" s="47" t="str">
        <f t="shared" si="0"/>
        <v>1-1-0</v>
      </c>
      <c r="C32" s="55"/>
      <c r="D32" s="57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</row>
    <row r="33" spans="1:17" s="34" customFormat="1" ht="26.25" customHeight="1">
      <c r="A33" s="60"/>
      <c r="B33" s="47" t="str">
        <f t="shared" si="0"/>
        <v>1-1-0</v>
      </c>
      <c r="C33" s="55"/>
      <c r="D33" s="69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</row>
    <row r="34" spans="1:17" s="34" customFormat="1" ht="26.25" customHeight="1">
      <c r="A34" s="60"/>
      <c r="B34" s="47" t="str">
        <f t="shared" si="0"/>
        <v>1-1-0</v>
      </c>
      <c r="C34" s="55"/>
      <c r="D34" s="67"/>
      <c r="E34" s="65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</row>
    <row r="35" spans="1:17" s="34" customFormat="1" ht="26.25" customHeight="1">
      <c r="A35" s="60"/>
      <c r="B35" s="47" t="str">
        <f t="shared" si="0"/>
        <v>1-1-0</v>
      </c>
      <c r="C35" s="55"/>
      <c r="D35" s="61"/>
      <c r="E35" s="50"/>
      <c r="F35" s="50"/>
      <c r="G35" s="50"/>
      <c r="H35" s="50"/>
      <c r="I35" s="50"/>
      <c r="J35" s="50"/>
      <c r="K35" s="50"/>
      <c r="L35" s="50"/>
      <c r="M35" s="50"/>
      <c r="N35" s="50"/>
      <c r="O35" s="50"/>
      <c r="P35" s="50"/>
      <c r="Q35" s="50"/>
    </row>
    <row r="36" spans="1:17" s="34" customFormat="1" ht="26.25" customHeight="1">
      <c r="A36" s="70"/>
      <c r="B36" s="47" t="str">
        <f t="shared" si="0"/>
        <v>1-1-0</v>
      </c>
      <c r="C36" s="55"/>
      <c r="D36" s="71"/>
      <c r="E36" s="72"/>
      <c r="F36" s="73"/>
      <c r="G36" s="73"/>
      <c r="H36" s="73"/>
      <c r="I36" s="73"/>
      <c r="J36" s="73"/>
      <c r="K36" s="73"/>
      <c r="L36" s="73"/>
      <c r="M36" s="73"/>
      <c r="N36" s="73"/>
      <c r="O36" s="73"/>
      <c r="P36" s="73"/>
      <c r="Q36" s="73"/>
    </row>
    <row r="37" spans="1:17" s="34" customFormat="1" ht="26.25" customHeight="1">
      <c r="A37" s="70"/>
      <c r="B37" s="47" t="str">
        <f t="shared" si="0"/>
        <v>1-1-0</v>
      </c>
      <c r="C37" s="55"/>
      <c r="D37" s="74"/>
      <c r="E37" s="50"/>
      <c r="F37" s="73"/>
      <c r="G37" s="73"/>
      <c r="H37" s="73"/>
      <c r="I37" s="73"/>
      <c r="J37" s="73"/>
      <c r="K37" s="73"/>
      <c r="L37" s="73"/>
      <c r="M37" s="73"/>
      <c r="N37" s="73"/>
      <c r="O37" s="73"/>
      <c r="P37" s="73"/>
      <c r="Q37" s="73"/>
    </row>
    <row r="38" spans="1:17" s="34" customFormat="1" ht="26.25" customHeight="1">
      <c r="A38" s="60"/>
      <c r="B38" s="47" t="str">
        <f t="shared" si="0"/>
        <v>1-1-0</v>
      </c>
      <c r="C38" s="55"/>
      <c r="D38" s="67"/>
      <c r="E38" s="65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</row>
    <row r="39" spans="1:17" s="34" customFormat="1" ht="26.25" customHeight="1">
      <c r="A39" s="70"/>
      <c r="B39" s="47" t="str">
        <f t="shared" si="0"/>
        <v>1-1-0</v>
      </c>
      <c r="C39" s="55"/>
      <c r="D39" s="71"/>
      <c r="E39" s="72"/>
      <c r="F39" s="73"/>
      <c r="G39" s="73"/>
      <c r="H39" s="73"/>
      <c r="I39" s="73"/>
      <c r="J39" s="73"/>
      <c r="K39" s="73"/>
      <c r="L39" s="73"/>
      <c r="M39" s="73"/>
      <c r="N39" s="73"/>
      <c r="O39" s="73"/>
      <c r="P39" s="73"/>
      <c r="Q39" s="73"/>
    </row>
    <row r="40" spans="1:17" s="34" customFormat="1" ht="26.25" customHeight="1">
      <c r="A40" s="70"/>
      <c r="B40" s="47" t="str">
        <f t="shared" si="0"/>
        <v>1-1-0</v>
      </c>
      <c r="C40" s="55"/>
      <c r="D40" s="74"/>
      <c r="E40" s="50"/>
      <c r="F40" s="73"/>
      <c r="G40" s="73"/>
      <c r="H40" s="73"/>
      <c r="I40" s="73"/>
      <c r="J40" s="73"/>
      <c r="K40" s="73"/>
      <c r="L40" s="73"/>
      <c r="M40" s="73"/>
      <c r="N40" s="73"/>
      <c r="O40" s="73"/>
      <c r="P40" s="73"/>
      <c r="Q40" s="73"/>
    </row>
    <row r="41" spans="1:17" s="34" customFormat="1" ht="26.25" customHeight="1">
      <c r="A41" s="60"/>
      <c r="B41" s="47" t="str">
        <f t="shared" si="0"/>
        <v>1-1-0</v>
      </c>
      <c r="C41" s="55"/>
      <c r="D41" s="67"/>
      <c r="E41" s="65"/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</row>
    <row r="42" spans="1:17" s="34" customFormat="1" ht="26.25" customHeight="1">
      <c r="A42" s="70"/>
      <c r="B42" s="47" t="str">
        <f t="shared" si="0"/>
        <v>1-1-0</v>
      </c>
      <c r="C42" s="55"/>
      <c r="D42" s="71"/>
      <c r="E42" s="72"/>
      <c r="F42" s="73"/>
      <c r="G42" s="73"/>
      <c r="H42" s="73"/>
      <c r="I42" s="73"/>
      <c r="J42" s="73"/>
      <c r="K42" s="73"/>
      <c r="L42" s="73"/>
      <c r="M42" s="73"/>
      <c r="N42" s="73"/>
      <c r="O42" s="73"/>
      <c r="P42" s="73"/>
      <c r="Q42" s="73"/>
    </row>
    <row r="43" spans="1:17" s="34" customFormat="1" ht="26.25" customHeight="1">
      <c r="A43" s="70"/>
      <c r="B43" s="47" t="str">
        <f t="shared" si="0"/>
        <v>1-1-0</v>
      </c>
      <c r="C43" s="55"/>
      <c r="D43" s="74"/>
      <c r="E43" s="50"/>
      <c r="F43" s="73"/>
      <c r="G43" s="73"/>
      <c r="H43" s="73"/>
      <c r="I43" s="73"/>
      <c r="J43" s="73"/>
      <c r="K43" s="73"/>
      <c r="L43" s="73"/>
      <c r="M43" s="73"/>
      <c r="N43" s="73"/>
      <c r="O43" s="73"/>
      <c r="P43" s="73"/>
      <c r="Q43" s="73"/>
    </row>
    <row r="44" spans="1:17" s="34" customFormat="1" ht="26.25" customHeight="1">
      <c r="A44" s="60"/>
      <c r="B44" s="47" t="str">
        <f t="shared" si="0"/>
        <v>1-1-0</v>
      </c>
      <c r="C44" s="55"/>
      <c r="D44" s="67"/>
      <c r="E44" s="65"/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0"/>
    </row>
    <row r="45" spans="1:17" s="34" customFormat="1" ht="26.25" customHeight="1">
      <c r="A45" s="70"/>
      <c r="B45" s="47" t="str">
        <f t="shared" si="0"/>
        <v>1-1-0</v>
      </c>
      <c r="C45" s="55"/>
      <c r="D45" s="71"/>
      <c r="E45" s="72"/>
      <c r="F45" s="73"/>
      <c r="G45" s="73"/>
      <c r="H45" s="73"/>
      <c r="I45" s="73"/>
      <c r="J45" s="73"/>
      <c r="K45" s="73"/>
      <c r="L45" s="73"/>
      <c r="M45" s="73"/>
      <c r="N45" s="73"/>
      <c r="O45" s="73"/>
      <c r="P45" s="73"/>
      <c r="Q45" s="73"/>
    </row>
    <row r="46" spans="1:17" s="34" customFormat="1" ht="26.25" customHeight="1">
      <c r="A46" s="70"/>
      <c r="B46" s="47" t="str">
        <f t="shared" si="0"/>
        <v>1-1-0</v>
      </c>
      <c r="C46" s="55"/>
      <c r="D46" s="74"/>
      <c r="E46" s="50"/>
      <c r="F46" s="73"/>
      <c r="G46" s="73"/>
      <c r="H46" s="73"/>
      <c r="I46" s="73"/>
      <c r="J46" s="73"/>
      <c r="K46" s="73"/>
      <c r="L46" s="73"/>
      <c r="M46" s="73"/>
      <c r="N46" s="73"/>
      <c r="O46" s="73"/>
      <c r="P46" s="73"/>
      <c r="Q46" s="73"/>
    </row>
    <row r="47" spans="1:17" s="34" customFormat="1" ht="26.25" customHeight="1">
      <c r="A47" s="60"/>
      <c r="B47" s="47" t="str">
        <f t="shared" si="0"/>
        <v>1-1-0</v>
      </c>
      <c r="C47" s="55"/>
      <c r="D47" s="67"/>
      <c r="E47" s="65"/>
      <c r="F47" s="50"/>
      <c r="G47" s="50"/>
      <c r="H47" s="50"/>
      <c r="I47" s="50"/>
      <c r="J47" s="50"/>
      <c r="K47" s="50"/>
      <c r="L47" s="50"/>
      <c r="M47" s="50"/>
      <c r="N47" s="50"/>
      <c r="O47" s="50"/>
      <c r="P47" s="50"/>
      <c r="Q47" s="50"/>
    </row>
    <row r="48" spans="1:17" s="34" customFormat="1" ht="26.25" customHeight="1">
      <c r="A48" s="70"/>
      <c r="B48" s="47" t="str">
        <f t="shared" si="0"/>
        <v>1-1-0</v>
      </c>
      <c r="C48" s="55"/>
      <c r="D48" s="71"/>
      <c r="E48" s="72"/>
      <c r="F48" s="73"/>
      <c r="G48" s="73"/>
      <c r="H48" s="73"/>
      <c r="I48" s="73"/>
      <c r="J48" s="73"/>
      <c r="K48" s="73"/>
      <c r="L48" s="73"/>
      <c r="M48" s="73"/>
      <c r="N48" s="73"/>
      <c r="O48" s="73"/>
      <c r="P48" s="73"/>
      <c r="Q48" s="73"/>
    </row>
    <row r="49" spans="1:17" s="34" customFormat="1" ht="26.25" customHeight="1">
      <c r="A49" s="70"/>
      <c r="B49" s="47" t="str">
        <f t="shared" si="0"/>
        <v>1-1-0</v>
      </c>
      <c r="C49" s="55"/>
      <c r="D49" s="74"/>
      <c r="E49" s="50"/>
      <c r="F49" s="73"/>
      <c r="G49" s="73"/>
      <c r="H49" s="73"/>
      <c r="I49" s="73"/>
      <c r="J49" s="73"/>
      <c r="K49" s="73"/>
      <c r="L49" s="73"/>
      <c r="M49" s="73"/>
      <c r="N49" s="73"/>
      <c r="O49" s="73"/>
      <c r="P49" s="73"/>
      <c r="Q49" s="73"/>
    </row>
    <row r="50" spans="1:17" s="34" customFormat="1" ht="26.25" customHeight="1">
      <c r="A50" s="60"/>
      <c r="B50" s="47" t="str">
        <f t="shared" si="0"/>
        <v>1-1-0</v>
      </c>
      <c r="C50" s="55"/>
      <c r="D50" s="67"/>
      <c r="E50" s="65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0"/>
      <c r="Q50" s="50"/>
    </row>
    <row r="51" spans="1:17" s="34" customFormat="1" ht="26.25" customHeight="1">
      <c r="A51" s="70"/>
      <c r="B51" s="47" t="str">
        <f t="shared" si="0"/>
        <v>1-1-0</v>
      </c>
      <c r="C51" s="75" t="s">
        <v>32</v>
      </c>
      <c r="D51" s="76"/>
      <c r="E51" s="77"/>
      <c r="F51" s="73"/>
      <c r="G51" s="73"/>
      <c r="H51" s="73"/>
      <c r="I51" s="73"/>
      <c r="J51" s="73"/>
      <c r="K51" s="73"/>
      <c r="L51" s="73"/>
      <c r="M51" s="73"/>
      <c r="N51" s="73"/>
      <c r="O51" s="73"/>
      <c r="P51" s="73"/>
      <c r="Q51" s="73"/>
    </row>
    <row r="52" spans="1:17" s="34" customFormat="1" ht="26.25" customHeight="1">
      <c r="A52" s="70"/>
      <c r="B52" s="47" t="str">
        <f t="shared" si="0"/>
        <v>1-1-0</v>
      </c>
      <c r="C52" s="78"/>
      <c r="D52" s="79"/>
      <c r="E52" s="80"/>
      <c r="F52" s="73"/>
      <c r="G52" s="73"/>
      <c r="H52" s="73"/>
      <c r="I52" s="73"/>
      <c r="J52" s="73"/>
      <c r="K52" s="73"/>
      <c r="L52" s="73"/>
      <c r="M52" s="73"/>
      <c r="N52" s="73"/>
      <c r="O52" s="73"/>
      <c r="P52" s="73"/>
      <c r="Q52" s="73"/>
    </row>
    <row r="53" spans="1:17" s="34" customFormat="1" ht="26.25" customHeight="1">
      <c r="A53" s="70"/>
      <c r="B53" s="47" t="str">
        <f t="shared" si="0"/>
        <v>1-1-0</v>
      </c>
      <c r="C53" s="78"/>
      <c r="D53" s="81"/>
      <c r="E53" s="82"/>
      <c r="F53" s="73"/>
      <c r="G53" s="73"/>
      <c r="H53" s="73"/>
      <c r="I53" s="73"/>
      <c r="J53" s="73"/>
      <c r="K53" s="73"/>
      <c r="L53" s="73"/>
      <c r="M53" s="73"/>
      <c r="N53" s="73"/>
      <c r="O53" s="73"/>
      <c r="P53" s="73"/>
      <c r="Q53" s="73"/>
    </row>
    <row r="54" spans="1:17" s="34" customFormat="1" ht="26.25" customHeight="1">
      <c r="A54" s="70"/>
      <c r="B54" s="47" t="str">
        <f t="shared" si="0"/>
        <v>1-1-0</v>
      </c>
      <c r="C54" s="78"/>
      <c r="D54" s="83"/>
      <c r="E54" s="84"/>
      <c r="F54" s="73"/>
      <c r="G54" s="73"/>
      <c r="H54" s="73"/>
      <c r="I54" s="73"/>
      <c r="J54" s="73"/>
      <c r="K54" s="73"/>
      <c r="L54" s="73"/>
      <c r="M54" s="73"/>
      <c r="N54" s="73"/>
      <c r="O54" s="73"/>
      <c r="P54" s="73"/>
      <c r="Q54" s="73"/>
    </row>
    <row r="55" spans="1:17" s="34" customFormat="1" ht="26.25" customHeight="1">
      <c r="A55" s="70"/>
      <c r="B55" s="47" t="str">
        <f t="shared" si="0"/>
        <v>1-1-0</v>
      </c>
      <c r="C55" s="78"/>
      <c r="D55" s="85"/>
      <c r="E55" s="77"/>
      <c r="F55" s="73"/>
      <c r="G55" s="73"/>
      <c r="H55" s="73"/>
      <c r="I55" s="73"/>
      <c r="J55" s="73"/>
      <c r="K55" s="73"/>
      <c r="L55" s="73"/>
      <c r="M55" s="73"/>
      <c r="N55" s="73"/>
      <c r="O55" s="73"/>
      <c r="P55" s="73"/>
      <c r="Q55" s="73"/>
    </row>
    <row r="56" spans="1:17" s="34" customFormat="1" ht="26.25" customHeight="1">
      <c r="A56" s="70"/>
      <c r="B56" s="47" t="str">
        <f t="shared" si="0"/>
        <v>1-1-0</v>
      </c>
      <c r="C56" s="78"/>
      <c r="D56" s="85"/>
      <c r="E56" s="77"/>
      <c r="F56" s="73"/>
      <c r="G56" s="73"/>
      <c r="H56" s="73"/>
      <c r="I56" s="73"/>
      <c r="J56" s="73"/>
      <c r="K56" s="73"/>
      <c r="L56" s="73"/>
      <c r="M56" s="73"/>
      <c r="N56" s="73"/>
      <c r="O56" s="73"/>
      <c r="P56" s="73"/>
      <c r="Q56" s="73"/>
    </row>
    <row r="57" spans="1:17" s="34" customFormat="1" ht="26.25" customHeight="1">
      <c r="A57" s="70"/>
      <c r="B57" s="47" t="str">
        <f t="shared" si="0"/>
        <v>1-1-0</v>
      </c>
      <c r="C57" s="86"/>
      <c r="D57" s="87"/>
      <c r="E57" s="77"/>
      <c r="F57" s="73"/>
      <c r="G57" s="73"/>
      <c r="H57" s="73"/>
      <c r="I57" s="73"/>
      <c r="J57" s="73"/>
      <c r="K57" s="73"/>
      <c r="L57" s="73"/>
      <c r="M57" s="73"/>
      <c r="N57" s="73"/>
      <c r="O57" s="73"/>
      <c r="P57" s="73"/>
      <c r="Q57" s="73"/>
    </row>
    <row r="58" spans="1:17" s="34" customFormat="1" ht="26.25" customHeight="1">
      <c r="A58" s="88"/>
      <c r="B58" s="47" t="str">
        <f t="shared" si="0"/>
        <v>1-1-0</v>
      </c>
      <c r="C58" s="78" t="s">
        <v>33</v>
      </c>
      <c r="D58" s="89"/>
      <c r="E58" s="90"/>
      <c r="F58" s="72"/>
      <c r="G58" s="72"/>
      <c r="H58" s="72"/>
      <c r="I58" s="72"/>
      <c r="J58" s="72"/>
      <c r="K58" s="72"/>
      <c r="L58" s="72"/>
      <c r="M58" s="72"/>
      <c r="N58" s="72"/>
      <c r="O58" s="72"/>
      <c r="P58" s="72"/>
      <c r="Q58" s="72"/>
    </row>
    <row r="59" spans="1:17" s="34" customFormat="1" ht="26.25" customHeight="1">
      <c r="A59" s="88"/>
      <c r="B59" s="47" t="str">
        <f t="shared" si="0"/>
        <v>1-1-0</v>
      </c>
      <c r="C59" s="91"/>
      <c r="D59" s="92"/>
      <c r="E59" s="82"/>
      <c r="F59" s="72"/>
      <c r="G59" s="72"/>
      <c r="H59" s="72"/>
      <c r="I59" s="72"/>
      <c r="J59" s="72"/>
      <c r="K59" s="72"/>
      <c r="L59" s="72"/>
      <c r="M59" s="72"/>
      <c r="N59" s="72"/>
      <c r="O59" s="72"/>
      <c r="P59" s="72"/>
      <c r="Q59" s="72"/>
    </row>
    <row r="60" spans="1:17" s="34" customFormat="1" ht="26.25" customHeight="1">
      <c r="A60" s="88"/>
      <c r="B60" s="47" t="str">
        <f t="shared" si="0"/>
        <v>1-1-0</v>
      </c>
      <c r="C60" s="93"/>
      <c r="D60" s="94"/>
      <c r="E60" s="72"/>
      <c r="F60" s="72"/>
      <c r="G60" s="72"/>
      <c r="H60" s="72"/>
      <c r="I60" s="72"/>
      <c r="J60" s="72"/>
      <c r="K60" s="72"/>
      <c r="L60" s="72"/>
      <c r="M60" s="72"/>
      <c r="N60" s="72"/>
      <c r="O60" s="72"/>
      <c r="P60" s="72"/>
      <c r="Q60" s="72"/>
    </row>
    <row r="61" spans="1:17" s="34" customFormat="1" ht="26.25" customHeight="1">
      <c r="A61" s="88"/>
      <c r="B61" s="47" t="str">
        <f t="shared" si="0"/>
        <v>1-1-0</v>
      </c>
      <c r="C61" s="95"/>
      <c r="D61" s="96"/>
      <c r="E61" s="97"/>
      <c r="F61" s="72"/>
      <c r="G61" s="72"/>
      <c r="H61" s="72"/>
      <c r="I61" s="72"/>
      <c r="J61" s="72"/>
      <c r="K61" s="72"/>
      <c r="L61" s="72"/>
      <c r="M61" s="72"/>
      <c r="N61" s="72"/>
      <c r="O61" s="72"/>
      <c r="P61" s="72"/>
      <c r="Q61" s="72"/>
    </row>
    <row r="62" spans="1:17" s="34" customFormat="1" ht="26.25" customHeight="1">
      <c r="A62" s="88"/>
      <c r="B62" s="47" t="str">
        <f t="shared" si="0"/>
        <v>1-1-0</v>
      </c>
      <c r="C62" s="75" t="s">
        <v>34</v>
      </c>
      <c r="D62" s="98"/>
      <c r="E62" s="99"/>
      <c r="F62" s="82"/>
      <c r="G62" s="72"/>
      <c r="H62" s="72"/>
      <c r="I62" s="72"/>
      <c r="J62" s="72"/>
      <c r="K62" s="72"/>
      <c r="L62" s="72"/>
      <c r="M62" s="72"/>
      <c r="N62" s="72"/>
      <c r="O62" s="72"/>
      <c r="P62" s="72"/>
      <c r="Q62" s="72"/>
    </row>
    <row r="63" spans="1:17" s="34" customFormat="1" ht="26.25" customHeight="1">
      <c r="A63" s="88"/>
      <c r="B63" s="47" t="str">
        <f t="shared" si="0"/>
        <v>1-1-0</v>
      </c>
      <c r="C63" s="91"/>
      <c r="D63" s="92"/>
      <c r="E63" s="72"/>
      <c r="F63" s="72"/>
      <c r="G63" s="72"/>
      <c r="H63" s="72"/>
      <c r="I63" s="72"/>
      <c r="J63" s="72"/>
      <c r="K63" s="72"/>
      <c r="L63" s="72"/>
      <c r="M63" s="72"/>
      <c r="N63" s="72"/>
      <c r="O63" s="72"/>
      <c r="P63" s="72"/>
      <c r="Q63" s="72"/>
    </row>
    <row r="64" spans="1:17" s="34" customFormat="1" ht="26.25" customHeight="1">
      <c r="A64" s="88"/>
      <c r="B64" s="47" t="str">
        <f t="shared" si="0"/>
        <v>1-1-0</v>
      </c>
      <c r="C64" s="93"/>
      <c r="D64" s="94"/>
      <c r="E64" s="72"/>
      <c r="F64" s="72"/>
      <c r="G64" s="72"/>
      <c r="H64" s="72"/>
      <c r="I64" s="72"/>
      <c r="J64" s="72"/>
      <c r="K64" s="72"/>
      <c r="L64" s="72"/>
      <c r="M64" s="72"/>
      <c r="N64" s="72"/>
      <c r="O64" s="72"/>
      <c r="P64" s="72"/>
      <c r="Q64" s="72"/>
    </row>
    <row r="65" spans="1:17" s="34" customFormat="1" ht="26.25" customHeight="1">
      <c r="A65" s="88"/>
      <c r="B65" s="47" t="str">
        <f>B$7&amp;"-"&amp;B$8&amp;"-"&amp;(COUNTA(E$9:E65))</f>
        <v>1-1-0</v>
      </c>
      <c r="C65" s="95"/>
      <c r="D65" s="96"/>
      <c r="E65" s="82"/>
      <c r="F65" s="72"/>
      <c r="G65" s="72"/>
      <c r="H65" s="72"/>
      <c r="I65" s="72"/>
      <c r="J65" s="72"/>
      <c r="K65" s="72"/>
      <c r="L65" s="72"/>
      <c r="M65" s="72"/>
      <c r="N65" s="72"/>
      <c r="O65" s="72"/>
      <c r="P65" s="72"/>
      <c r="Q65" s="72"/>
    </row>
    <row r="66" spans="1:17" s="34" customFormat="1" ht="26.25" customHeight="1">
      <c r="A66" s="88"/>
      <c r="B66" s="47" t="str">
        <f>B$7&amp;"-"&amp;B$8&amp;"-"&amp;(COUNTA(E$9:E66))</f>
        <v>1-1-0</v>
      </c>
      <c r="C66" s="75" t="s">
        <v>35</v>
      </c>
      <c r="D66" s="98"/>
      <c r="E66" s="99"/>
      <c r="F66" s="82"/>
      <c r="G66" s="72"/>
      <c r="H66" s="72"/>
      <c r="I66" s="72"/>
      <c r="J66" s="72"/>
      <c r="K66" s="72"/>
      <c r="L66" s="72"/>
      <c r="M66" s="72"/>
      <c r="N66" s="72"/>
      <c r="O66" s="72"/>
      <c r="P66" s="72"/>
      <c r="Q66" s="72"/>
    </row>
    <row r="67" spans="1:17" s="34" customFormat="1" ht="26.25" customHeight="1">
      <c r="A67" s="88"/>
      <c r="B67" s="47" t="str">
        <f>B$7&amp;"-"&amp;B$8&amp;"-"&amp;(COUNTA(E$9:E67))</f>
        <v>1-1-0</v>
      </c>
      <c r="C67" s="91"/>
      <c r="D67" s="92"/>
      <c r="E67" s="72"/>
      <c r="F67" s="72"/>
      <c r="G67" s="72"/>
      <c r="H67" s="72"/>
      <c r="I67" s="72"/>
      <c r="J67" s="72"/>
      <c r="K67" s="72"/>
      <c r="L67" s="72"/>
      <c r="M67" s="72"/>
      <c r="N67" s="72"/>
      <c r="O67" s="72"/>
      <c r="P67" s="72"/>
      <c r="Q67" s="72"/>
    </row>
    <row r="68" spans="1:17" s="34" customFormat="1" ht="26.25" customHeight="1">
      <c r="A68" s="88"/>
      <c r="B68" s="47" t="str">
        <f>B$7&amp;"-"&amp;B$8&amp;"-"&amp;(COUNTA(E$9:E68))</f>
        <v>1-1-0</v>
      </c>
      <c r="C68" s="93"/>
      <c r="D68" s="94"/>
      <c r="E68" s="72"/>
      <c r="F68" s="72"/>
      <c r="G68" s="72"/>
      <c r="H68" s="72"/>
      <c r="I68" s="72"/>
      <c r="J68" s="72"/>
      <c r="K68" s="72"/>
      <c r="L68" s="72"/>
      <c r="M68" s="72"/>
      <c r="N68" s="72"/>
      <c r="O68" s="72"/>
      <c r="P68" s="72"/>
      <c r="Q68" s="72"/>
    </row>
    <row r="69" spans="1:17" s="34" customFormat="1" ht="26.25" customHeight="1">
      <c r="A69" s="88"/>
      <c r="B69" s="47" t="str">
        <f>B$7&amp;"-"&amp;B$8&amp;"-"&amp;(COUNTA(E$9:E69))</f>
        <v>1-1-0</v>
      </c>
      <c r="C69" s="95"/>
      <c r="D69" s="96"/>
      <c r="E69" s="82"/>
      <c r="F69" s="72"/>
      <c r="G69" s="72"/>
      <c r="H69" s="72"/>
      <c r="I69" s="72"/>
      <c r="J69" s="72"/>
      <c r="K69" s="72"/>
      <c r="L69" s="72"/>
      <c r="M69" s="72"/>
      <c r="N69" s="72"/>
      <c r="O69" s="72"/>
      <c r="P69" s="72"/>
      <c r="Q69" s="72"/>
    </row>
    <row r="70" spans="1:17" s="34" customFormat="1" ht="26.25" customHeight="1">
      <c r="A70" s="88"/>
      <c r="B70" s="47" t="str">
        <f>B$7&amp;"-"&amp;B$8&amp;"-"&amp;(COUNTA(E$9:E70))</f>
        <v>1-1-0</v>
      </c>
      <c r="C70" s="75" t="s">
        <v>36</v>
      </c>
      <c r="D70" s="98"/>
      <c r="E70" s="99"/>
      <c r="F70" s="82"/>
      <c r="G70" s="72"/>
      <c r="H70" s="72"/>
      <c r="I70" s="72"/>
      <c r="J70" s="72"/>
      <c r="K70" s="72"/>
      <c r="L70" s="72"/>
      <c r="M70" s="72"/>
      <c r="N70" s="72"/>
      <c r="O70" s="72"/>
      <c r="P70" s="72"/>
      <c r="Q70" s="72"/>
    </row>
    <row r="71" spans="1:17" s="34" customFormat="1" ht="26.25" customHeight="1">
      <c r="A71" s="88"/>
      <c r="B71" s="47" t="str">
        <f>B$7&amp;"-"&amp;B$8&amp;"-"&amp;(COUNTA(E$9:E71))</f>
        <v>1-1-0</v>
      </c>
      <c r="C71" s="91"/>
      <c r="D71" s="92"/>
      <c r="E71" s="77"/>
      <c r="F71" s="72"/>
      <c r="G71" s="72"/>
      <c r="H71" s="72"/>
      <c r="I71" s="72"/>
      <c r="J71" s="72"/>
      <c r="K71" s="72"/>
      <c r="L71" s="72"/>
      <c r="M71" s="72"/>
      <c r="N71" s="72"/>
      <c r="O71" s="72"/>
      <c r="P71" s="72"/>
      <c r="Q71" s="72"/>
    </row>
    <row r="72" spans="1:17" s="34" customFormat="1" ht="26.25" customHeight="1">
      <c r="A72" s="88"/>
      <c r="B72" s="47" t="str">
        <f>B$7&amp;"-"&amp;B$8&amp;"-"&amp;(COUNTA(E$9:E72))</f>
        <v>1-1-0</v>
      </c>
      <c r="C72" s="93"/>
      <c r="D72" s="94"/>
      <c r="E72" s="77"/>
      <c r="F72" s="72"/>
      <c r="G72" s="72"/>
      <c r="H72" s="72"/>
      <c r="I72" s="72"/>
      <c r="J72" s="72"/>
      <c r="K72" s="72"/>
      <c r="L72" s="72"/>
      <c r="M72" s="72"/>
      <c r="N72" s="72"/>
      <c r="O72" s="72"/>
      <c r="P72" s="72"/>
      <c r="Q72" s="72"/>
    </row>
    <row r="73" spans="1:17" s="34" customFormat="1" ht="26.25" customHeight="1">
      <c r="A73" s="88"/>
      <c r="B73" s="47" t="str">
        <f>B$7&amp;"-"&amp;B$8&amp;"-"&amp;(COUNTA(E$9:E73))</f>
        <v>1-1-0</v>
      </c>
      <c r="C73" s="95"/>
      <c r="D73" s="96"/>
      <c r="E73" s="77"/>
      <c r="F73" s="72"/>
      <c r="G73" s="72"/>
      <c r="H73" s="72"/>
      <c r="I73" s="72"/>
      <c r="J73" s="72"/>
      <c r="K73" s="72"/>
      <c r="L73" s="72"/>
      <c r="M73" s="72"/>
      <c r="N73" s="72"/>
      <c r="O73" s="72"/>
      <c r="P73" s="72"/>
      <c r="Q73" s="72"/>
    </row>
    <row r="74" spans="1:17" s="34" customFormat="1" ht="26.25" customHeight="1">
      <c r="A74" s="88"/>
      <c r="B74" s="47" t="str">
        <f>B$7&amp;"-"&amp;B$8&amp;"-"&amp;(COUNTA(E$9:E74))</f>
        <v>1-1-0</v>
      </c>
      <c r="C74" s="75" t="s">
        <v>37</v>
      </c>
      <c r="D74" s="98"/>
      <c r="E74" s="99"/>
      <c r="F74" s="82"/>
      <c r="G74" s="72"/>
      <c r="H74" s="72"/>
      <c r="I74" s="72"/>
      <c r="J74" s="72"/>
      <c r="K74" s="72"/>
      <c r="L74" s="72"/>
      <c r="M74" s="72"/>
      <c r="N74" s="72"/>
      <c r="O74" s="72"/>
      <c r="P74" s="72"/>
      <c r="Q74" s="72"/>
    </row>
    <row r="75" spans="1:17" s="34" customFormat="1" ht="26.25" customHeight="1">
      <c r="A75" s="88"/>
      <c r="B75" s="47" t="str">
        <f>B$7&amp;"-"&amp;B$8&amp;"-"&amp;(COUNTA(E$9:E75))</f>
        <v>1-1-0</v>
      </c>
      <c r="C75" s="91"/>
      <c r="D75" s="92"/>
      <c r="E75" s="77"/>
      <c r="F75" s="72"/>
      <c r="G75" s="72"/>
      <c r="H75" s="72"/>
      <c r="I75" s="72"/>
      <c r="J75" s="72"/>
      <c r="K75" s="72"/>
      <c r="L75" s="72"/>
      <c r="M75" s="72"/>
      <c r="N75" s="72"/>
      <c r="O75" s="72"/>
      <c r="P75" s="72"/>
      <c r="Q75" s="72"/>
    </row>
    <row r="76" spans="1:17" s="34" customFormat="1" ht="26.25" customHeight="1">
      <c r="A76" s="88"/>
      <c r="B76" s="47" t="str">
        <f>B$7&amp;"-"&amp;B$8&amp;"-"&amp;(COUNTA(E$9:E76))</f>
        <v>1-1-0</v>
      </c>
      <c r="C76" s="93"/>
      <c r="D76" s="94"/>
      <c r="E76" s="77"/>
      <c r="F76" s="72"/>
      <c r="G76" s="72"/>
      <c r="H76" s="72"/>
      <c r="I76" s="72"/>
      <c r="J76" s="72"/>
      <c r="K76" s="72"/>
      <c r="L76" s="72"/>
      <c r="M76" s="72"/>
      <c r="N76" s="72"/>
      <c r="O76" s="72"/>
      <c r="P76" s="72"/>
      <c r="Q76" s="72"/>
    </row>
    <row r="77" spans="1:17" s="34" customFormat="1" ht="26.25" customHeight="1">
      <c r="A77" s="88"/>
      <c r="B77" s="47" t="str">
        <f>B$7&amp;"-"&amp;B$8&amp;"-"&amp;(COUNTA(E$9:E77))</f>
        <v>1-1-0</v>
      </c>
      <c r="C77" s="95"/>
      <c r="D77" s="96"/>
      <c r="E77" s="77"/>
      <c r="F77" s="72"/>
      <c r="G77" s="72"/>
      <c r="H77" s="72"/>
      <c r="I77" s="72"/>
      <c r="J77" s="72"/>
      <c r="K77" s="72"/>
      <c r="L77" s="72"/>
      <c r="M77" s="72"/>
      <c r="N77" s="72"/>
      <c r="O77" s="72"/>
      <c r="P77" s="72"/>
      <c r="Q77" s="72"/>
    </row>
    <row r="78" spans="1:17" s="34" customFormat="1" ht="26.25" customHeight="1">
      <c r="A78" s="88"/>
      <c r="B78" s="47" t="str">
        <f>B$7&amp;"-"&amp;B$8&amp;"-"&amp;(COUNTA(E$9:E78))</f>
        <v>1-1-0</v>
      </c>
      <c r="C78" s="75" t="s">
        <v>38</v>
      </c>
      <c r="D78" s="98"/>
      <c r="E78" s="99"/>
      <c r="F78" s="82"/>
      <c r="G78" s="72"/>
      <c r="H78" s="72"/>
      <c r="I78" s="72"/>
      <c r="J78" s="72"/>
      <c r="K78" s="72"/>
      <c r="L78" s="72"/>
      <c r="M78" s="72"/>
      <c r="N78" s="72"/>
      <c r="O78" s="72"/>
      <c r="P78" s="72"/>
      <c r="Q78" s="72"/>
    </row>
    <row r="79" spans="1:17" s="34" customFormat="1" ht="26.25" customHeight="1">
      <c r="A79" s="88"/>
      <c r="B79" s="47" t="str">
        <f>B$7&amp;"-"&amp;B$8&amp;"-"&amp;(COUNTA(E$9:E79))</f>
        <v>1-1-0</v>
      </c>
      <c r="C79" s="93"/>
      <c r="D79" s="94"/>
      <c r="E79" s="77"/>
      <c r="F79" s="72"/>
      <c r="G79" s="72"/>
      <c r="H79" s="72"/>
      <c r="I79" s="72"/>
      <c r="J79" s="72"/>
      <c r="K79" s="72"/>
      <c r="L79" s="72"/>
      <c r="M79" s="72"/>
      <c r="N79" s="72"/>
      <c r="O79" s="72"/>
      <c r="P79" s="72"/>
      <c r="Q79" s="72"/>
    </row>
    <row r="80" spans="1:17" s="34" customFormat="1" ht="26.25" customHeight="1">
      <c r="A80" s="88"/>
      <c r="B80" s="47" t="str">
        <f>B$7&amp;"-"&amp;B$8&amp;"-"&amp;(COUNTA(E$9:E80))</f>
        <v>1-1-0</v>
      </c>
      <c r="C80" s="95"/>
      <c r="D80" s="96"/>
      <c r="E80" s="77"/>
      <c r="F80" s="72"/>
      <c r="G80" s="72"/>
      <c r="H80" s="72"/>
      <c r="I80" s="72"/>
      <c r="J80" s="72"/>
      <c r="K80" s="72"/>
      <c r="L80" s="72"/>
      <c r="M80" s="72"/>
      <c r="N80" s="72"/>
      <c r="O80" s="72"/>
      <c r="P80" s="72"/>
      <c r="Q80" s="72"/>
    </row>
    <row r="81" spans="1:17" s="34" customFormat="1" ht="26.25" customHeight="1">
      <c r="A81" s="88"/>
      <c r="B81" s="47" t="str">
        <f>B$7&amp;"-"&amp;B$8&amp;"-"&amp;(COUNTA(E$9:E81))</f>
        <v>1-1-0</v>
      </c>
      <c r="C81" s="75" t="s">
        <v>39</v>
      </c>
      <c r="D81" s="98"/>
      <c r="E81" s="99"/>
      <c r="F81" s="82"/>
      <c r="G81" s="72"/>
      <c r="H81" s="72"/>
      <c r="I81" s="72"/>
      <c r="J81" s="72"/>
      <c r="K81" s="72"/>
      <c r="L81" s="72"/>
      <c r="M81" s="72"/>
      <c r="N81" s="72"/>
      <c r="O81" s="72"/>
      <c r="P81" s="72"/>
      <c r="Q81" s="72"/>
    </row>
    <row r="82" spans="1:17" s="34" customFormat="1" ht="26.25" customHeight="1">
      <c r="A82" s="88"/>
      <c r="B82" s="47" t="str">
        <f>B$7&amp;"-"&amp;B$8&amp;"-"&amp;(COUNTA(E$9:E82))</f>
        <v>1-1-0</v>
      </c>
      <c r="C82" s="95"/>
      <c r="D82" s="96"/>
      <c r="E82" s="77"/>
      <c r="F82" s="72"/>
      <c r="G82" s="72"/>
      <c r="H82" s="72"/>
      <c r="I82" s="72"/>
      <c r="J82" s="72"/>
      <c r="K82" s="72"/>
      <c r="L82" s="72"/>
      <c r="M82" s="72"/>
      <c r="N82" s="72"/>
      <c r="O82" s="72"/>
      <c r="P82" s="72"/>
      <c r="Q82" s="72"/>
    </row>
    <row r="83" spans="1:17" s="34" customFormat="1" ht="26.25" customHeight="1">
      <c r="A83" s="88"/>
      <c r="B83" s="47" t="str">
        <f>B$7&amp;"-"&amp;B$8&amp;"-"&amp;(COUNTA(E$9:E83))</f>
        <v>1-1-0</v>
      </c>
      <c r="C83" s="75" t="s">
        <v>40</v>
      </c>
      <c r="D83" s="98"/>
      <c r="E83" s="99"/>
      <c r="F83" s="82"/>
      <c r="G83" s="72"/>
      <c r="H83" s="72"/>
      <c r="I83" s="72"/>
      <c r="J83" s="72"/>
      <c r="K83" s="72"/>
      <c r="L83" s="72"/>
      <c r="M83" s="72"/>
      <c r="N83" s="72"/>
      <c r="O83" s="72"/>
      <c r="P83" s="72"/>
      <c r="Q83" s="72"/>
    </row>
    <row r="84" spans="1:17" s="34" customFormat="1" ht="26.25" customHeight="1">
      <c r="A84" s="88"/>
      <c r="B84" s="47" t="str">
        <f>B$7&amp;"-"&amp;B$8&amp;"-"&amp;(COUNTA(E$9:E84))</f>
        <v>1-1-0</v>
      </c>
      <c r="C84" s="95"/>
      <c r="D84" s="96"/>
      <c r="E84" s="77"/>
      <c r="F84" s="72"/>
      <c r="G84" s="72"/>
      <c r="H84" s="72"/>
      <c r="I84" s="72"/>
      <c r="J84" s="72"/>
      <c r="K84" s="72"/>
      <c r="L84" s="72"/>
      <c r="M84" s="72"/>
      <c r="N84" s="72"/>
      <c r="O84" s="72"/>
      <c r="P84" s="72"/>
      <c r="Q84" s="72"/>
    </row>
    <row r="85" spans="1:17" s="34" customFormat="1" ht="26.25" customHeight="1">
      <c r="A85" s="70"/>
      <c r="B85" s="100" t="str">
        <f>B$7&amp;"-"&amp;B$8&amp;"-"&amp;(COUNTA(E$9:E85))</f>
        <v>1-1-0</v>
      </c>
      <c r="C85" s="101" t="s">
        <v>41</v>
      </c>
      <c r="D85" s="84"/>
      <c r="E85" s="73"/>
      <c r="F85" s="73"/>
      <c r="G85" s="73"/>
      <c r="H85" s="73"/>
      <c r="I85" s="73"/>
      <c r="J85" s="73"/>
      <c r="K85" s="73"/>
      <c r="L85" s="73"/>
      <c r="M85" s="73"/>
      <c r="N85" s="73"/>
      <c r="O85" s="73"/>
      <c r="P85" s="73"/>
      <c r="Q85" s="73"/>
    </row>
    <row r="86" spans="1:17" s="34" customFormat="1" ht="26.25" customHeight="1">
      <c r="A86" s="70"/>
      <c r="B86" s="100" t="str">
        <f>B$7&amp;"-"&amp;B$8&amp;"-"&amp;(COUNTA(E$9:E86))</f>
        <v>1-1-0</v>
      </c>
      <c r="C86" s="101" t="s">
        <v>42</v>
      </c>
      <c r="D86" s="84"/>
      <c r="E86" s="73"/>
      <c r="F86" s="73"/>
      <c r="G86" s="73"/>
      <c r="H86" s="73"/>
      <c r="I86" s="73"/>
      <c r="J86" s="73"/>
      <c r="K86" s="73"/>
      <c r="L86" s="73"/>
      <c r="M86" s="73"/>
      <c r="N86" s="73"/>
      <c r="O86" s="73"/>
      <c r="P86" s="73"/>
      <c r="Q86" s="73"/>
    </row>
    <row r="87" spans="1:17" s="34" customFormat="1" ht="26.25" customHeight="1">
      <c r="A87" s="70"/>
      <c r="B87" s="47" t="str">
        <f>B$7&amp;"-"&amp;B$8&amp;"-"&amp;(COUNTA(E$9:E87))</f>
        <v>1-1-0</v>
      </c>
      <c r="C87" s="102"/>
      <c r="D87" s="103"/>
      <c r="E87" s="73"/>
      <c r="F87" s="73"/>
      <c r="G87" s="73"/>
      <c r="H87" s="73"/>
      <c r="I87" s="73"/>
      <c r="J87" s="73"/>
      <c r="K87" s="73"/>
      <c r="L87" s="73"/>
      <c r="M87" s="73"/>
      <c r="N87" s="73"/>
      <c r="O87" s="73"/>
      <c r="P87" s="73"/>
      <c r="Q87" s="73"/>
    </row>
    <row r="88" spans="1:17" s="34" customFormat="1" ht="26.25" customHeight="1">
      <c r="A88" s="70"/>
      <c r="B88" s="47" t="str">
        <f>B$7&amp;"-"&amp;B$8&amp;"-"&amp;(COUNTA(E$9:E88))</f>
        <v>1-1-0</v>
      </c>
      <c r="C88" s="104" t="s">
        <v>43</v>
      </c>
      <c r="D88" s="104"/>
      <c r="E88" s="73"/>
      <c r="F88" s="73"/>
      <c r="G88" s="73"/>
      <c r="H88" s="73"/>
      <c r="I88" s="73"/>
      <c r="J88" s="73"/>
      <c r="K88" s="73"/>
      <c r="L88" s="73"/>
      <c r="M88" s="73"/>
      <c r="N88" s="73"/>
      <c r="O88" s="73"/>
      <c r="P88" s="73"/>
      <c r="Q88" s="73"/>
    </row>
    <row r="89" spans="1:17" s="34" customFormat="1" ht="26.25" customHeight="1">
      <c r="A89" s="70"/>
      <c r="B89" s="47" t="str">
        <f>B$7&amp;"-"&amp;B$8&amp;"-"&amp;(COUNTA(E$9:E89))</f>
        <v>1-1-0</v>
      </c>
      <c r="C89" s="52"/>
      <c r="D89" s="104"/>
      <c r="E89" s="72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</row>
    <row r="90" spans="1:17" s="34" customFormat="1" ht="26.25" customHeight="1">
      <c r="A90" s="70"/>
      <c r="B90" s="47" t="str">
        <f>B$7&amp;"-"&amp;B$8&amp;"-"&amp;(COUNTA(E$9:E90))</f>
        <v>1-1-0</v>
      </c>
      <c r="C90" s="52"/>
      <c r="D90" s="102"/>
      <c r="E90" s="72"/>
      <c r="F90" s="73"/>
      <c r="G90" s="73"/>
      <c r="H90" s="73"/>
      <c r="I90" s="73"/>
      <c r="J90" s="73"/>
      <c r="K90" s="73"/>
      <c r="L90" s="73"/>
      <c r="M90" s="73"/>
      <c r="N90" s="73"/>
      <c r="O90" s="73"/>
      <c r="P90" s="73"/>
      <c r="Q90" s="73"/>
    </row>
    <row r="91" spans="1:17" s="34" customFormat="1" ht="26.25" customHeight="1">
      <c r="A91" s="70"/>
      <c r="B91" s="47" t="str">
        <f>B$7&amp;"-"&amp;B$8&amp;"-"&amp;(COUNTA(E$9:E91))</f>
        <v>1-1-0</v>
      </c>
      <c r="C91" s="52"/>
      <c r="D91" s="104"/>
      <c r="E91" s="72"/>
      <c r="F91" s="73"/>
      <c r="G91" s="73"/>
      <c r="H91" s="73"/>
      <c r="I91" s="73"/>
      <c r="J91" s="73"/>
      <c r="K91" s="73"/>
      <c r="L91" s="73"/>
      <c r="M91" s="73"/>
      <c r="N91" s="73"/>
      <c r="O91" s="73"/>
      <c r="P91" s="73"/>
      <c r="Q91" s="73"/>
    </row>
    <row r="92" spans="1:17" s="34" customFormat="1" ht="26.25" customHeight="1">
      <c r="A92" s="70"/>
      <c r="B92" s="47" t="str">
        <f>B$7&amp;"-"&amp;B$8&amp;"-"&amp;(COUNTA(E$9:E92))</f>
        <v>1-1-0</v>
      </c>
      <c r="C92" s="52"/>
      <c r="D92" s="102"/>
      <c r="E92" s="72"/>
      <c r="F92" s="73"/>
      <c r="G92" s="73"/>
      <c r="H92" s="73"/>
      <c r="I92" s="73"/>
      <c r="J92" s="73"/>
      <c r="K92" s="73"/>
      <c r="L92" s="73"/>
      <c r="M92" s="73"/>
      <c r="N92" s="73"/>
      <c r="O92" s="73"/>
      <c r="P92" s="73"/>
      <c r="Q92" s="73"/>
    </row>
    <row r="93" spans="1:17" s="34" customFormat="1" ht="26.25" customHeight="1">
      <c r="A93" s="70"/>
      <c r="B93" s="47" t="str">
        <f>B$7&amp;"-"&amp;B$8&amp;"-"&amp;(COUNTA(E$9:E93))</f>
        <v>1-1-0</v>
      </c>
      <c r="C93" s="52"/>
      <c r="D93" s="104"/>
      <c r="E93" s="72"/>
      <c r="F93" s="73"/>
      <c r="G93" s="73"/>
      <c r="H93" s="73"/>
      <c r="I93" s="73"/>
      <c r="J93" s="73"/>
      <c r="K93" s="73"/>
      <c r="L93" s="73"/>
      <c r="M93" s="73"/>
      <c r="N93" s="73"/>
      <c r="O93" s="73"/>
      <c r="P93" s="73"/>
      <c r="Q93" s="73"/>
    </row>
    <row r="94" spans="1:17" s="34" customFormat="1" ht="26.25" customHeight="1">
      <c r="A94" s="70"/>
      <c r="B94" s="47" t="str">
        <f>B$7&amp;"-"&amp;B$8&amp;"-"&amp;(COUNTA(E$9:E94))</f>
        <v>1-1-0</v>
      </c>
      <c r="C94" s="52"/>
      <c r="D94" s="102"/>
      <c r="E94" s="72"/>
      <c r="F94" s="73"/>
      <c r="G94" s="73"/>
      <c r="H94" s="73"/>
      <c r="I94" s="73"/>
      <c r="J94" s="73"/>
      <c r="K94" s="73"/>
      <c r="L94" s="73"/>
      <c r="M94" s="73"/>
      <c r="N94" s="73"/>
      <c r="O94" s="73"/>
      <c r="P94" s="73"/>
      <c r="Q94" s="73"/>
    </row>
    <row r="95" spans="1:17" s="34" customFormat="1" ht="26.25" customHeight="1">
      <c r="A95" s="70"/>
      <c r="B95" s="47" t="str">
        <f>B$7&amp;"-"&amp;B$8&amp;"-"&amp;(COUNTA(E$9:E95))</f>
        <v>1-1-0</v>
      </c>
      <c r="C95" s="52"/>
      <c r="D95" s="104"/>
      <c r="E95" s="72"/>
      <c r="F95" s="73"/>
      <c r="G95" s="73"/>
      <c r="H95" s="73"/>
      <c r="I95" s="73"/>
      <c r="J95" s="73"/>
      <c r="K95" s="73"/>
      <c r="L95" s="73"/>
      <c r="M95" s="73"/>
      <c r="N95" s="73"/>
      <c r="O95" s="73"/>
      <c r="P95" s="73"/>
      <c r="Q95" s="73"/>
    </row>
    <row r="96" spans="1:17" s="34" customFormat="1" ht="26.25" customHeight="1">
      <c r="A96" s="70"/>
      <c r="B96" s="47" t="str">
        <f>B$7&amp;"-"&amp;B$8&amp;"-"&amp;(COUNTA(E$9:E96))</f>
        <v>1-1-0</v>
      </c>
      <c r="C96" s="102"/>
      <c r="D96" s="102"/>
      <c r="E96" s="105"/>
      <c r="F96" s="73"/>
      <c r="G96" s="73"/>
      <c r="H96" s="73"/>
      <c r="I96" s="73"/>
      <c r="J96" s="73"/>
      <c r="K96" s="73"/>
      <c r="L96" s="73"/>
      <c r="M96" s="73"/>
      <c r="N96" s="73"/>
      <c r="O96" s="73"/>
      <c r="P96" s="73"/>
      <c r="Q96" s="73"/>
    </row>
    <row r="97" spans="1:17" s="34" customFormat="1" ht="26.25" customHeight="1">
      <c r="A97" s="37"/>
      <c r="B97" s="39">
        <v>2</v>
      </c>
      <c r="C97" s="40" t="s">
        <v>44</v>
      </c>
      <c r="D97" s="40"/>
      <c r="E97" s="40"/>
      <c r="F97" s="40"/>
      <c r="G97" s="40"/>
      <c r="H97" s="40"/>
      <c r="I97" s="40"/>
      <c r="J97" s="40"/>
      <c r="K97" s="40"/>
      <c r="L97" s="40"/>
      <c r="M97" s="40"/>
      <c r="N97" s="40"/>
      <c r="O97" s="40"/>
      <c r="P97" s="40"/>
      <c r="Q97" s="41"/>
    </row>
    <row r="98" spans="1:17" s="34" customFormat="1" ht="26.25" customHeight="1">
      <c r="A98" s="37"/>
      <c r="B98" s="42">
        <v>1</v>
      </c>
      <c r="C98" s="106" t="s">
        <v>45</v>
      </c>
      <c r="D98" s="106"/>
      <c r="E98" s="43"/>
      <c r="F98" s="44" t="s">
        <v>46</v>
      </c>
      <c r="G98" s="45"/>
      <c r="H98" s="45"/>
      <c r="I98" s="45"/>
      <c r="J98" s="45"/>
      <c r="K98" s="45"/>
      <c r="L98" s="45"/>
      <c r="M98" s="45"/>
      <c r="N98" s="45"/>
      <c r="O98" s="45"/>
      <c r="P98" s="45"/>
      <c r="Q98" s="46"/>
    </row>
    <row r="99" spans="1:17" s="34" customFormat="1" ht="26.25" customHeight="1">
      <c r="A99" s="88"/>
      <c r="B99" s="72" t="str">
        <f>B$97&amp;"-"&amp;B$98&amp;"-"&amp;(COUNTA(E$99:E99))</f>
        <v>2-1-0</v>
      </c>
      <c r="C99" s="105" t="s">
        <v>44</v>
      </c>
      <c r="D99" s="105"/>
      <c r="E99" s="72"/>
      <c r="F99" s="72"/>
      <c r="G99" s="72"/>
      <c r="H99" s="72"/>
      <c r="I99" s="72"/>
      <c r="J99" s="72"/>
      <c r="K99" s="72"/>
      <c r="L99" s="72"/>
      <c r="M99" s="72"/>
      <c r="N99" s="72"/>
      <c r="O99" s="72"/>
      <c r="P99" s="72"/>
      <c r="Q99" s="72"/>
    </row>
    <row r="100" spans="1:17" s="34" customFormat="1" ht="26.25" customHeight="1">
      <c r="A100" s="88"/>
      <c r="B100" s="72" t="str">
        <f>B$97&amp;"-"&amp;B$98&amp;"-"&amp;(COUNTA(E$99:E100))</f>
        <v>2-1-0</v>
      </c>
      <c r="C100" s="107"/>
      <c r="D100" s="107"/>
      <c r="E100" s="72"/>
      <c r="F100" s="72"/>
      <c r="G100" s="72"/>
      <c r="H100" s="72"/>
      <c r="I100" s="72"/>
      <c r="J100" s="72"/>
      <c r="K100" s="72"/>
      <c r="L100" s="72"/>
      <c r="M100" s="72"/>
      <c r="N100" s="72"/>
      <c r="O100" s="72"/>
      <c r="P100" s="72"/>
      <c r="Q100" s="72"/>
    </row>
    <row r="101" spans="1:17" s="34" customFormat="1" ht="26.25" customHeight="1">
      <c r="A101" s="88"/>
      <c r="B101" s="72" t="str">
        <f>B$97&amp;"-"&amp;B$98&amp;"-"&amp;(COUNTA(E$99:E101))</f>
        <v>2-1-0</v>
      </c>
      <c r="C101" s="107"/>
      <c r="D101" s="108"/>
      <c r="E101" s="72"/>
      <c r="F101" s="72"/>
      <c r="G101" s="72"/>
      <c r="H101" s="72"/>
      <c r="I101" s="72"/>
      <c r="J101" s="72"/>
      <c r="K101" s="72"/>
      <c r="L101" s="72"/>
      <c r="M101" s="72"/>
      <c r="N101" s="72"/>
      <c r="O101" s="72"/>
      <c r="P101" s="72"/>
      <c r="Q101" s="72"/>
    </row>
    <row r="102" spans="1:17" s="34" customFormat="1" ht="26.25" customHeight="1">
      <c r="A102" s="88"/>
      <c r="B102" s="72" t="str">
        <f>B$97&amp;"-"&amp;B$98&amp;"-"&amp;(COUNTA(E$99:E102))</f>
        <v>2-1-0</v>
      </c>
      <c r="C102" s="105" t="s">
        <v>47</v>
      </c>
      <c r="D102" s="72"/>
      <c r="E102" s="72"/>
      <c r="F102" s="72"/>
      <c r="G102" s="72"/>
      <c r="H102" s="72"/>
      <c r="I102" s="72"/>
      <c r="J102" s="72"/>
      <c r="K102" s="72"/>
      <c r="L102" s="72"/>
      <c r="M102" s="72"/>
      <c r="N102" s="72"/>
      <c r="O102" s="72"/>
      <c r="P102" s="72"/>
      <c r="Q102" s="72"/>
    </row>
    <row r="103" spans="1:17" s="34" customFormat="1" ht="26.25" customHeight="1">
      <c r="A103" s="88"/>
      <c r="B103" s="72" t="str">
        <f>B$97&amp;"-"&amp;B$98&amp;"-"&amp;(COUNTA(E$99:E103))</f>
        <v>2-1-0</v>
      </c>
      <c r="C103" s="107"/>
      <c r="D103" s="105"/>
      <c r="E103" s="72"/>
      <c r="F103" s="72"/>
      <c r="G103" s="72"/>
      <c r="H103" s="72"/>
      <c r="I103" s="72"/>
      <c r="J103" s="72"/>
      <c r="K103" s="72"/>
      <c r="L103" s="72"/>
      <c r="M103" s="72"/>
      <c r="N103" s="72"/>
      <c r="O103" s="72"/>
      <c r="P103" s="72"/>
      <c r="Q103" s="72"/>
    </row>
    <row r="104" spans="1:17" s="34" customFormat="1" ht="26.25" customHeight="1">
      <c r="A104" s="88"/>
      <c r="B104" s="72" t="str">
        <f>B$97&amp;"-"&amp;B$98&amp;"-"&amp;(COUNTA(E$99:E104))</f>
        <v>2-1-0</v>
      </c>
      <c r="C104" s="107"/>
      <c r="D104" s="108"/>
      <c r="E104" s="72"/>
      <c r="F104" s="72"/>
      <c r="G104" s="72"/>
      <c r="H104" s="72"/>
      <c r="I104" s="72"/>
      <c r="J104" s="72"/>
      <c r="K104" s="72"/>
      <c r="L104" s="72"/>
      <c r="M104" s="72"/>
      <c r="N104" s="72"/>
      <c r="O104" s="72"/>
      <c r="P104" s="72"/>
      <c r="Q104" s="72"/>
    </row>
    <row r="105" spans="1:17" s="34" customFormat="1" ht="26.25" customHeight="1">
      <c r="A105" s="88"/>
      <c r="B105" s="72"/>
      <c r="C105" s="109"/>
      <c r="D105" s="108"/>
      <c r="E105" s="72"/>
      <c r="F105" s="72"/>
      <c r="G105" s="72"/>
      <c r="H105" s="72"/>
      <c r="I105" s="72"/>
      <c r="J105" s="72"/>
      <c r="K105" s="72"/>
      <c r="L105" s="72"/>
      <c r="M105" s="72"/>
      <c r="N105" s="72"/>
      <c r="O105" s="72"/>
      <c r="P105" s="72"/>
      <c r="Q105" s="72"/>
    </row>
    <row r="106" spans="1:17" s="34" customFormat="1" ht="26.25" customHeight="1">
      <c r="A106" s="88"/>
      <c r="B106" s="72" t="str">
        <f>B$97&amp;"-"&amp;B$98&amp;"-"&amp;(COUNTA(E$99:E106))</f>
        <v>2-1-0</v>
      </c>
      <c r="C106" s="110"/>
      <c r="D106" s="72"/>
      <c r="E106" s="72"/>
      <c r="F106" s="72"/>
      <c r="G106" s="72"/>
      <c r="H106" s="72"/>
      <c r="I106" s="72"/>
      <c r="J106" s="72"/>
      <c r="K106" s="72"/>
      <c r="L106" s="72"/>
      <c r="M106" s="72"/>
      <c r="N106" s="72"/>
      <c r="O106" s="72"/>
      <c r="P106" s="72"/>
      <c r="Q106" s="72"/>
    </row>
    <row r="107" spans="1:17" s="34" customFormat="1" ht="26.25" customHeight="1">
      <c r="A107" s="88"/>
      <c r="B107" s="72" t="str">
        <f>B$97&amp;"-"&amp;B$98&amp;"-"&amp;(COUNTA(E$99:E107))</f>
        <v>2-1-0</v>
      </c>
      <c r="C107" s="107"/>
      <c r="D107" s="105"/>
      <c r="E107" s="72"/>
      <c r="F107" s="72"/>
      <c r="G107" s="72"/>
      <c r="H107" s="72"/>
      <c r="I107" s="72"/>
      <c r="J107" s="72"/>
      <c r="K107" s="72"/>
      <c r="L107" s="72"/>
      <c r="M107" s="72"/>
      <c r="N107" s="72"/>
      <c r="O107" s="72"/>
      <c r="P107" s="72"/>
      <c r="Q107" s="72"/>
    </row>
    <row r="108" spans="1:17" s="34" customFormat="1" ht="26.25" customHeight="1">
      <c r="A108" s="88"/>
      <c r="B108" s="72" t="str">
        <f>B$97&amp;"-"&amp;B$98&amp;"-"&amp;(COUNTA(E$99:E108))</f>
        <v>2-1-0</v>
      </c>
      <c r="C108" s="107"/>
      <c r="D108" s="108"/>
      <c r="E108" s="72"/>
      <c r="F108" s="72"/>
      <c r="G108" s="72"/>
      <c r="H108" s="72"/>
      <c r="I108" s="72"/>
      <c r="J108" s="72"/>
      <c r="K108" s="72"/>
      <c r="L108" s="72"/>
      <c r="M108" s="72"/>
      <c r="N108" s="72"/>
      <c r="O108" s="72"/>
      <c r="P108" s="72"/>
      <c r="Q108" s="72"/>
    </row>
    <row r="109" spans="1:17" s="34" customFormat="1" ht="26.25" customHeight="1">
      <c r="A109" s="88"/>
      <c r="B109" s="72"/>
      <c r="C109" s="109"/>
      <c r="D109" s="108"/>
      <c r="E109" s="72"/>
      <c r="F109" s="72"/>
      <c r="G109" s="72"/>
      <c r="H109" s="72"/>
      <c r="I109" s="72"/>
      <c r="J109" s="72"/>
      <c r="K109" s="72"/>
      <c r="L109" s="72"/>
      <c r="M109" s="72"/>
      <c r="N109" s="72"/>
      <c r="O109" s="72"/>
      <c r="P109" s="72"/>
      <c r="Q109" s="72"/>
    </row>
    <row r="110" spans="1:17" s="34" customFormat="1" ht="26.25" customHeight="1">
      <c r="A110" s="88"/>
      <c r="B110" s="72" t="str">
        <f>B$97&amp;"-"&amp;B$98&amp;"-"&amp;(COUNTA(E$99:E110))</f>
        <v>2-1-0</v>
      </c>
      <c r="C110" s="107"/>
      <c r="D110" s="105"/>
      <c r="E110" s="72"/>
      <c r="F110" s="72"/>
      <c r="G110" s="72"/>
      <c r="H110" s="72"/>
      <c r="I110" s="72"/>
      <c r="J110" s="72"/>
      <c r="K110" s="72"/>
      <c r="L110" s="72"/>
      <c r="M110" s="72"/>
      <c r="N110" s="72"/>
      <c r="O110" s="72"/>
      <c r="P110" s="72"/>
      <c r="Q110" s="72"/>
    </row>
    <row r="111" spans="1:17" s="34" customFormat="1" ht="26.25" customHeight="1">
      <c r="A111" s="88"/>
      <c r="B111" s="72" t="str">
        <f>B$97&amp;"-"&amp;B$98&amp;"-"&amp;(COUNTA(E$99:E111))</f>
        <v>2-1-0</v>
      </c>
      <c r="C111" s="107"/>
      <c r="D111" s="108"/>
      <c r="E111" s="50"/>
      <c r="F111" s="72"/>
      <c r="G111" s="72"/>
      <c r="H111" s="72"/>
      <c r="I111" s="72"/>
      <c r="J111" s="72"/>
      <c r="K111" s="72"/>
      <c r="L111" s="72"/>
      <c r="M111" s="72"/>
      <c r="N111" s="72"/>
      <c r="O111" s="72"/>
      <c r="P111" s="72"/>
      <c r="Q111" s="72"/>
    </row>
    <row r="112" spans="1:17" s="34" customFormat="1" ht="26.25" customHeight="1">
      <c r="A112" s="88"/>
      <c r="B112" s="72"/>
      <c r="C112" s="109"/>
      <c r="D112" s="108"/>
      <c r="E112" s="72"/>
      <c r="F112" s="72"/>
      <c r="G112" s="72"/>
      <c r="H112" s="72"/>
      <c r="I112" s="72"/>
      <c r="J112" s="72"/>
      <c r="K112" s="72"/>
      <c r="L112" s="72"/>
      <c r="M112" s="72"/>
      <c r="N112" s="72"/>
      <c r="O112" s="72"/>
      <c r="P112" s="72"/>
      <c r="Q112" s="72"/>
    </row>
    <row r="113" spans="1:17" s="34" customFormat="1" ht="26.25" customHeight="1">
      <c r="A113" s="88"/>
      <c r="B113" s="72" t="str">
        <f>B$97&amp;"-"&amp;B$98&amp;"-"&amp;(COUNTA(E$99:E113))</f>
        <v>2-1-0</v>
      </c>
      <c r="C113" s="107"/>
      <c r="D113" s="105"/>
      <c r="E113" s="72"/>
      <c r="F113" s="72"/>
      <c r="G113" s="72"/>
      <c r="H113" s="72"/>
      <c r="I113" s="72"/>
      <c r="J113" s="72"/>
      <c r="K113" s="72"/>
      <c r="L113" s="72"/>
      <c r="M113" s="72"/>
      <c r="N113" s="72"/>
      <c r="O113" s="72"/>
      <c r="P113" s="72"/>
      <c r="Q113" s="72"/>
    </row>
    <row r="114" spans="1:17" s="34" customFormat="1" ht="26.25" customHeight="1">
      <c r="A114" s="88"/>
      <c r="B114" s="72" t="str">
        <f>B$97&amp;"-"&amp;B$98&amp;"-"&amp;(COUNTA(E$99:E114))</f>
        <v>2-1-0</v>
      </c>
      <c r="C114" s="107"/>
      <c r="D114" s="108"/>
      <c r="E114" s="72"/>
      <c r="F114" s="72"/>
      <c r="G114" s="72"/>
      <c r="H114" s="72"/>
      <c r="I114" s="72"/>
      <c r="J114" s="72"/>
      <c r="K114" s="72"/>
      <c r="L114" s="72"/>
      <c r="M114" s="72"/>
      <c r="N114" s="72"/>
      <c r="O114" s="72"/>
      <c r="P114" s="72"/>
      <c r="Q114" s="72"/>
    </row>
    <row r="115" spans="1:17" s="34" customFormat="1" ht="26.25" customHeight="1">
      <c r="A115" s="88"/>
      <c r="B115" s="72"/>
      <c r="C115" s="109"/>
      <c r="D115" s="108"/>
      <c r="E115" s="72"/>
      <c r="F115" s="72"/>
      <c r="G115" s="72"/>
      <c r="H115" s="72"/>
      <c r="I115" s="72"/>
      <c r="J115" s="72"/>
      <c r="K115" s="72"/>
      <c r="L115" s="72"/>
      <c r="M115" s="72"/>
      <c r="N115" s="72"/>
      <c r="O115" s="72"/>
      <c r="P115" s="72"/>
      <c r="Q115" s="72"/>
    </row>
    <row r="116" spans="1:17" s="34" customFormat="1" ht="26.25" customHeight="1">
      <c r="A116" s="88"/>
      <c r="B116" s="72" t="str">
        <f>B$97&amp;"-"&amp;B$98&amp;"-"&amp;(COUNTA(E$99:E116))</f>
        <v>2-1-0</v>
      </c>
      <c r="C116" s="107"/>
      <c r="D116" s="105"/>
      <c r="E116" s="72"/>
      <c r="F116" s="72"/>
      <c r="G116" s="72"/>
      <c r="H116" s="72"/>
      <c r="I116" s="72"/>
      <c r="J116" s="72"/>
      <c r="K116" s="72"/>
      <c r="L116" s="72"/>
      <c r="M116" s="72"/>
      <c r="N116" s="72"/>
      <c r="O116" s="72"/>
      <c r="P116" s="72"/>
      <c r="Q116" s="72"/>
    </row>
    <row r="117" spans="1:17" s="34" customFormat="1" ht="26.25" customHeight="1">
      <c r="A117" s="88"/>
      <c r="B117" s="72" t="str">
        <f>B$97&amp;"-"&amp;B$98&amp;"-"&amp;(COUNTA(E$99:E117))</f>
        <v>2-1-0</v>
      </c>
      <c r="C117" s="107"/>
      <c r="D117" s="108"/>
      <c r="E117" s="72"/>
      <c r="F117" s="72"/>
      <c r="G117" s="72"/>
      <c r="H117" s="72"/>
      <c r="I117" s="72"/>
      <c r="J117" s="72"/>
      <c r="K117" s="72"/>
      <c r="L117" s="72"/>
      <c r="M117" s="72"/>
      <c r="N117" s="72"/>
      <c r="O117" s="72"/>
      <c r="P117" s="72"/>
      <c r="Q117" s="72"/>
    </row>
    <row r="118" spans="1:17" s="34" customFormat="1" ht="26.25" customHeight="1">
      <c r="A118" s="88"/>
      <c r="B118" s="72"/>
      <c r="C118" s="109"/>
      <c r="D118" s="108"/>
      <c r="E118" s="72"/>
      <c r="F118" s="72"/>
      <c r="G118" s="72"/>
      <c r="H118" s="72"/>
      <c r="I118" s="72"/>
      <c r="J118" s="72"/>
      <c r="K118" s="72"/>
      <c r="L118" s="72"/>
      <c r="M118" s="72"/>
      <c r="N118" s="72"/>
      <c r="O118" s="72"/>
      <c r="P118" s="72"/>
      <c r="Q118" s="72"/>
    </row>
    <row r="119" spans="1:17" s="34" customFormat="1" ht="26.25" customHeight="1">
      <c r="A119" s="88"/>
      <c r="B119" s="72" t="str">
        <f>B$97&amp;"-"&amp;B$98&amp;"-"&amp;(COUNTA(E$99:E119))</f>
        <v>2-1-0</v>
      </c>
      <c r="C119" s="107"/>
      <c r="D119" s="105"/>
      <c r="E119" s="72"/>
      <c r="F119" s="72"/>
      <c r="G119" s="72"/>
      <c r="H119" s="72"/>
      <c r="I119" s="72"/>
      <c r="J119" s="72"/>
      <c r="K119" s="72"/>
      <c r="L119" s="72"/>
      <c r="M119" s="72"/>
      <c r="N119" s="72"/>
      <c r="O119" s="72"/>
      <c r="P119" s="72"/>
      <c r="Q119" s="72"/>
    </row>
    <row r="120" spans="1:17" s="34" customFormat="1" ht="26.25" customHeight="1">
      <c r="A120" s="88"/>
      <c r="B120" s="72" t="str">
        <f>B$97&amp;"-"&amp;B$98&amp;"-"&amp;(COUNTA(E$99:E120))</f>
        <v>2-1-0</v>
      </c>
      <c r="C120" s="107"/>
      <c r="D120" s="108"/>
      <c r="E120" s="72"/>
      <c r="F120" s="72"/>
      <c r="G120" s="72"/>
      <c r="H120" s="72"/>
      <c r="I120" s="72"/>
      <c r="J120" s="72"/>
      <c r="K120" s="72"/>
      <c r="L120" s="72"/>
      <c r="M120" s="72"/>
      <c r="N120" s="72"/>
      <c r="O120" s="72"/>
      <c r="P120" s="72"/>
      <c r="Q120" s="72"/>
    </row>
    <row r="121" spans="1:17" s="34" customFormat="1" ht="26.25" customHeight="1">
      <c r="A121" s="88"/>
      <c r="B121" s="72"/>
      <c r="C121" s="109"/>
      <c r="D121" s="108"/>
      <c r="E121" s="72"/>
      <c r="F121" s="72"/>
      <c r="G121" s="72"/>
      <c r="H121" s="72"/>
      <c r="I121" s="72"/>
      <c r="J121" s="72"/>
      <c r="K121" s="72"/>
      <c r="L121" s="72"/>
      <c r="M121" s="72"/>
      <c r="N121" s="72"/>
      <c r="O121" s="72"/>
      <c r="P121" s="72"/>
      <c r="Q121" s="72"/>
    </row>
    <row r="122" spans="1:17" s="34" customFormat="1" ht="26.25" customHeight="1">
      <c r="A122" s="88"/>
      <c r="B122" s="72" t="str">
        <f>B$97&amp;"-"&amp;B$98&amp;"-"&amp;(COUNTA(E$99:E122))</f>
        <v>2-1-0</v>
      </c>
      <c r="C122" s="107"/>
      <c r="D122" s="105"/>
      <c r="E122" s="72"/>
      <c r="F122" s="72"/>
      <c r="G122" s="72"/>
      <c r="H122" s="72"/>
      <c r="I122" s="72"/>
      <c r="J122" s="72"/>
      <c r="K122" s="72"/>
      <c r="L122" s="72"/>
      <c r="M122" s="72"/>
      <c r="N122" s="72"/>
      <c r="O122" s="72"/>
      <c r="P122" s="72"/>
      <c r="Q122" s="72"/>
    </row>
    <row r="123" spans="1:17" s="34" customFormat="1" ht="26.25" customHeight="1">
      <c r="A123" s="88"/>
      <c r="B123" s="72" t="str">
        <f>B$97&amp;"-"&amp;B$98&amp;"-"&amp;(COUNTA(E$99:E123))</f>
        <v>2-1-0</v>
      </c>
      <c r="C123" s="107"/>
      <c r="D123" s="108"/>
      <c r="E123" s="72"/>
      <c r="F123" s="72"/>
      <c r="G123" s="72"/>
      <c r="H123" s="72"/>
      <c r="I123" s="72"/>
      <c r="J123" s="72"/>
      <c r="K123" s="72"/>
      <c r="L123" s="72"/>
      <c r="M123" s="72"/>
      <c r="N123" s="72"/>
      <c r="O123" s="72"/>
      <c r="P123" s="72"/>
      <c r="Q123" s="72"/>
    </row>
    <row r="124" spans="1:17" s="34" customFormat="1" ht="26.25" customHeight="1">
      <c r="A124" s="88"/>
      <c r="B124" s="72"/>
      <c r="C124" s="109"/>
      <c r="D124" s="108"/>
      <c r="E124" s="72"/>
      <c r="F124" s="72"/>
      <c r="G124" s="72"/>
      <c r="H124" s="72"/>
      <c r="I124" s="72"/>
      <c r="J124" s="72"/>
      <c r="K124" s="72"/>
      <c r="L124" s="72"/>
      <c r="M124" s="72"/>
      <c r="N124" s="72"/>
      <c r="O124" s="72"/>
      <c r="P124" s="72"/>
      <c r="Q124" s="72"/>
    </row>
    <row r="125" spans="1:17" s="34" customFormat="1" ht="26.25" customHeight="1">
      <c r="A125" s="88"/>
      <c r="B125" s="72" t="str">
        <f>B$97&amp;"-"&amp;B$98&amp;"-"&amp;(COUNTA(E$99:E125))</f>
        <v>2-1-0</v>
      </c>
      <c r="C125" s="107"/>
      <c r="D125" s="105"/>
      <c r="E125" s="72"/>
      <c r="F125" s="72"/>
      <c r="G125" s="72"/>
      <c r="H125" s="72"/>
      <c r="I125" s="72"/>
      <c r="J125" s="72"/>
      <c r="K125" s="72"/>
      <c r="L125" s="72"/>
      <c r="M125" s="72"/>
      <c r="N125" s="72"/>
      <c r="O125" s="72"/>
      <c r="P125" s="72"/>
      <c r="Q125" s="72"/>
    </row>
    <row r="126" spans="1:17" s="34" customFormat="1" ht="26.25" customHeight="1">
      <c r="A126" s="88"/>
      <c r="B126" s="72" t="str">
        <f>B$97&amp;"-"&amp;B$98&amp;"-"&amp;(COUNTA(E$99:E126))</f>
        <v>2-1-0</v>
      </c>
      <c r="C126" s="107"/>
      <c r="D126" s="108"/>
      <c r="E126" s="72"/>
      <c r="F126" s="72"/>
      <c r="G126" s="72"/>
      <c r="H126" s="72"/>
      <c r="I126" s="72"/>
      <c r="J126" s="72"/>
      <c r="K126" s="72"/>
      <c r="L126" s="72"/>
      <c r="M126" s="72"/>
      <c r="N126" s="72"/>
      <c r="O126" s="72"/>
      <c r="P126" s="72"/>
      <c r="Q126" s="72"/>
    </row>
    <row r="127" spans="1:17" s="34" customFormat="1" ht="26.25" customHeight="1">
      <c r="A127" s="88"/>
      <c r="B127" s="72"/>
      <c r="C127" s="109"/>
      <c r="D127" s="108"/>
      <c r="E127" s="72"/>
      <c r="F127" s="72"/>
      <c r="G127" s="72"/>
      <c r="H127" s="72"/>
      <c r="I127" s="72"/>
      <c r="J127" s="72"/>
      <c r="K127" s="72"/>
      <c r="L127" s="72"/>
      <c r="M127" s="72"/>
      <c r="N127" s="72"/>
      <c r="O127" s="72"/>
      <c r="P127" s="72"/>
      <c r="Q127" s="72"/>
    </row>
    <row r="128" spans="1:17" s="34" customFormat="1" ht="26.25" customHeight="1">
      <c r="A128" s="88"/>
      <c r="B128" s="72" t="str">
        <f>B$97&amp;"-"&amp;B$98&amp;"-"&amp;(COUNTA(E$99:E128))</f>
        <v>2-1-0</v>
      </c>
      <c r="C128" s="107"/>
      <c r="D128" s="105"/>
      <c r="E128" s="72"/>
      <c r="F128" s="72"/>
      <c r="G128" s="72"/>
      <c r="H128" s="72"/>
      <c r="I128" s="72"/>
      <c r="J128" s="72"/>
      <c r="K128" s="72"/>
      <c r="L128" s="72"/>
      <c r="M128" s="72"/>
      <c r="N128" s="72"/>
      <c r="O128" s="72"/>
      <c r="P128" s="72"/>
      <c r="Q128" s="72"/>
    </row>
    <row r="129" spans="1:17" s="34" customFormat="1" ht="26.25" customHeight="1">
      <c r="A129" s="88"/>
      <c r="B129" s="72" t="str">
        <f>B$97&amp;"-"&amp;B$98&amp;"-"&amp;(COUNTA(E$99:E129))</f>
        <v>2-1-0</v>
      </c>
      <c r="C129" s="107"/>
      <c r="D129" s="108"/>
      <c r="E129" s="72"/>
      <c r="F129" s="72"/>
      <c r="G129" s="72"/>
      <c r="H129" s="72"/>
      <c r="I129" s="72"/>
      <c r="J129" s="72"/>
      <c r="K129" s="72"/>
      <c r="L129" s="72"/>
      <c r="M129" s="72"/>
      <c r="N129" s="72"/>
      <c r="O129" s="72"/>
      <c r="P129" s="72"/>
      <c r="Q129" s="72"/>
    </row>
    <row r="130" spans="1:17" s="34" customFormat="1" ht="26.25" customHeight="1">
      <c r="A130" s="88"/>
      <c r="B130" s="72"/>
      <c r="C130" s="109"/>
      <c r="D130" s="108"/>
      <c r="E130" s="72"/>
      <c r="F130" s="72"/>
      <c r="G130" s="72"/>
      <c r="H130" s="72"/>
      <c r="I130" s="72"/>
      <c r="J130" s="72"/>
      <c r="K130" s="72"/>
      <c r="L130" s="72"/>
      <c r="M130" s="72"/>
      <c r="N130" s="72"/>
      <c r="O130" s="72"/>
      <c r="P130" s="72"/>
      <c r="Q130" s="72"/>
    </row>
    <row r="131" spans="1:17" s="34" customFormat="1" ht="26.25" customHeight="1">
      <c r="A131" s="88"/>
      <c r="B131" s="72" t="str">
        <f>B$97&amp;"-"&amp;B$98&amp;"-"&amp;(COUNTA(E$99:E131))</f>
        <v>2-1-0</v>
      </c>
      <c r="C131" s="107"/>
      <c r="D131" s="105"/>
      <c r="E131" s="72"/>
      <c r="F131" s="72"/>
      <c r="G131" s="72"/>
      <c r="H131" s="72"/>
      <c r="I131" s="72"/>
      <c r="J131" s="72"/>
      <c r="K131" s="72"/>
      <c r="L131" s="72"/>
      <c r="M131" s="72"/>
      <c r="N131" s="72"/>
      <c r="O131" s="72"/>
      <c r="P131" s="72"/>
      <c r="Q131" s="72"/>
    </row>
    <row r="132" spans="1:17" s="34" customFormat="1" ht="26.25" customHeight="1">
      <c r="A132" s="88"/>
      <c r="B132" s="105" t="str">
        <f>B$97&amp;"-"&amp;B$98&amp;"-"&amp;(COUNTA(E$99:E132))</f>
        <v>2-1-0</v>
      </c>
      <c r="C132" s="107"/>
      <c r="D132" s="108"/>
      <c r="E132" s="105"/>
      <c r="F132" s="105"/>
      <c r="G132" s="105"/>
      <c r="H132" s="105"/>
      <c r="I132" s="105"/>
      <c r="J132" s="105"/>
      <c r="K132" s="105"/>
      <c r="L132" s="105"/>
      <c r="M132" s="105"/>
      <c r="N132" s="105"/>
      <c r="O132" s="105"/>
      <c r="P132" s="105"/>
      <c r="Q132" s="105"/>
    </row>
    <row r="133" spans="1:17" s="34" customFormat="1" ht="26.25" customHeight="1">
      <c r="A133" s="111"/>
      <c r="B133" s="112"/>
      <c r="C133" s="113"/>
      <c r="D133" s="114"/>
      <c r="E133" s="114"/>
      <c r="F133" s="115"/>
      <c r="G133" s="116"/>
      <c r="H133" s="116"/>
      <c r="I133" s="115"/>
      <c r="J133" s="116"/>
      <c r="K133" s="116"/>
      <c r="L133" s="116"/>
      <c r="M133" s="116"/>
      <c r="N133" s="116"/>
      <c r="O133" s="117"/>
      <c r="P133" s="118"/>
      <c r="Q133" s="118"/>
    </row>
  </sheetData>
  <mergeCells count="21">
    <mergeCell ref="C8:D8"/>
    <mergeCell ref="F8:Q8"/>
    <mergeCell ref="P9:Q9"/>
    <mergeCell ref="F98:Q98"/>
    <mergeCell ref="C5:C6"/>
    <mergeCell ref="D5:D6"/>
    <mergeCell ref="E5:E6"/>
    <mergeCell ref="F5:H5"/>
    <mergeCell ref="I5:K5"/>
    <mergeCell ref="L5:L6"/>
    <mergeCell ref="A1:C1"/>
    <mergeCell ref="G1:H1"/>
    <mergeCell ref="J1:K1"/>
    <mergeCell ref="A2:C2"/>
    <mergeCell ref="G2:H2"/>
    <mergeCell ref="J2:K2"/>
    <mergeCell ref="B5:B6"/>
    <mergeCell ref="M5:M6"/>
    <mergeCell ref="N5:N6"/>
    <mergeCell ref="O5:O6"/>
    <mergeCell ref="P5:Q6"/>
  </mergeCells>
  <phoneticPr fontId="2"/>
  <conditionalFormatting sqref="E9 E48 E25 E36:E37 E39:E40 E94 E129 E110:E111 E85 E126 E123 E88:E91 E113">
    <cfRule type="expression" dxfId="56" priority="55" stopIfTrue="1">
      <formula>$F9="-"</formula>
    </cfRule>
  </conditionalFormatting>
  <conditionalFormatting sqref="E10 E12:E13 E16:E17 E26 E19:E20 E22:E23">
    <cfRule type="expression" dxfId="55" priority="54" stopIfTrue="1">
      <formula>$F10="-"</formula>
    </cfRule>
  </conditionalFormatting>
  <conditionalFormatting sqref="E10">
    <cfRule type="expression" dxfId="54" priority="53" stopIfTrue="1">
      <formula>$F10="-"</formula>
    </cfRule>
  </conditionalFormatting>
  <conditionalFormatting sqref="E29:E30">
    <cfRule type="expression" dxfId="53" priority="52" stopIfTrue="1">
      <formula>$F29="-"</formula>
    </cfRule>
  </conditionalFormatting>
  <conditionalFormatting sqref="E32:E33">
    <cfRule type="expression" dxfId="52" priority="51" stopIfTrue="1">
      <formula>$F32="-"</formula>
    </cfRule>
  </conditionalFormatting>
  <conditionalFormatting sqref="E42:E43 E45">
    <cfRule type="expression" dxfId="51" priority="50" stopIfTrue="1">
      <formula>$F42="-"</formula>
    </cfRule>
  </conditionalFormatting>
  <conditionalFormatting sqref="E11">
    <cfRule type="expression" dxfId="50" priority="48" stopIfTrue="1">
      <formula>$F11="-"</formula>
    </cfRule>
  </conditionalFormatting>
  <conditionalFormatting sqref="E54:E57">
    <cfRule type="expression" dxfId="49" priority="49" stopIfTrue="1">
      <formula>$F53="-"</formula>
    </cfRule>
  </conditionalFormatting>
  <conditionalFormatting sqref="E11">
    <cfRule type="expression" dxfId="48" priority="47" stopIfTrue="1">
      <formula>$F11="-"</formula>
    </cfRule>
  </conditionalFormatting>
  <conditionalFormatting sqref="E14:E15">
    <cfRule type="expression" dxfId="47" priority="46" stopIfTrue="1">
      <formula>$F14="-"</formula>
    </cfRule>
  </conditionalFormatting>
  <conditionalFormatting sqref="E35">
    <cfRule type="expression" dxfId="46" priority="45" stopIfTrue="1">
      <formula>$F35="-"</formula>
    </cfRule>
  </conditionalFormatting>
  <conditionalFormatting sqref="E86">
    <cfRule type="expression" dxfId="45" priority="44" stopIfTrue="1">
      <formula>$F86="-"</formula>
    </cfRule>
  </conditionalFormatting>
  <conditionalFormatting sqref="E101">
    <cfRule type="expression" dxfId="44" priority="41" stopIfTrue="1">
      <formula>$F101="-"</formula>
    </cfRule>
  </conditionalFormatting>
  <conditionalFormatting sqref="E92:E93">
    <cfRule type="expression" dxfId="43" priority="43" stopIfTrue="1">
      <formula>$F92="-"</formula>
    </cfRule>
  </conditionalFormatting>
  <conditionalFormatting sqref="E117 E119:E120">
    <cfRule type="expression" dxfId="42" priority="39" stopIfTrue="1">
      <formula>$F117="-"</formula>
    </cfRule>
  </conditionalFormatting>
  <conditionalFormatting sqref="E95:E96">
    <cfRule type="expression" dxfId="41" priority="42" stopIfTrue="1">
      <formula>$F95="-"</formula>
    </cfRule>
  </conditionalFormatting>
  <conditionalFormatting sqref="E131">
    <cfRule type="expression" dxfId="40" priority="34" stopIfTrue="1">
      <formula>$F131="-"</formula>
    </cfRule>
  </conditionalFormatting>
  <conditionalFormatting sqref="E99">
    <cfRule type="expression" dxfId="39" priority="40" stopIfTrue="1">
      <formula>$F99="-"</formula>
    </cfRule>
  </conditionalFormatting>
  <conditionalFormatting sqref="E114">
    <cfRule type="expression" dxfId="38" priority="36" stopIfTrue="1">
      <formula>$F114="-"</formula>
    </cfRule>
  </conditionalFormatting>
  <conditionalFormatting sqref="E108">
    <cfRule type="expression" dxfId="37" priority="37" stopIfTrue="1">
      <formula>$F108="-"</formula>
    </cfRule>
  </conditionalFormatting>
  <conditionalFormatting sqref="E107">
    <cfRule type="expression" dxfId="36" priority="38" stopIfTrue="1">
      <formula>$F107="-"</formula>
    </cfRule>
  </conditionalFormatting>
  <conditionalFormatting sqref="E132">
    <cfRule type="expression" dxfId="35" priority="33" stopIfTrue="1">
      <formula>$F132="-"</formula>
    </cfRule>
  </conditionalFormatting>
  <conditionalFormatting sqref="E116">
    <cfRule type="expression" dxfId="34" priority="35" stopIfTrue="1">
      <formula>$F116="-"</formula>
    </cfRule>
  </conditionalFormatting>
  <conditionalFormatting sqref="E104:E105">
    <cfRule type="expression" dxfId="33" priority="31" stopIfTrue="1">
      <formula>$F104="-"</formula>
    </cfRule>
  </conditionalFormatting>
  <conditionalFormatting sqref="E102">
    <cfRule type="expression" dxfId="32" priority="32" stopIfTrue="1">
      <formula>$F102="-"</formula>
    </cfRule>
  </conditionalFormatting>
  <conditionalFormatting sqref="E103">
    <cfRule type="expression" dxfId="31" priority="30" stopIfTrue="1">
      <formula>$F103="-"</formula>
    </cfRule>
  </conditionalFormatting>
  <conditionalFormatting sqref="E106">
    <cfRule type="expression" dxfId="30" priority="29" stopIfTrue="1">
      <formula>$F106="-"</formula>
    </cfRule>
  </conditionalFormatting>
  <conditionalFormatting sqref="E100">
    <cfRule type="expression" dxfId="29" priority="28" stopIfTrue="1">
      <formula>$F100="-"</formula>
    </cfRule>
  </conditionalFormatting>
  <conditionalFormatting sqref="E87">
    <cfRule type="expression" dxfId="28" priority="27" stopIfTrue="1">
      <formula>$F87="-"</formula>
    </cfRule>
  </conditionalFormatting>
  <conditionalFormatting sqref="E133">
    <cfRule type="expression" dxfId="27" priority="26" stopIfTrue="1">
      <formula>$F133="-"</formula>
    </cfRule>
  </conditionalFormatting>
  <conditionalFormatting sqref="E28">
    <cfRule type="expression" dxfId="26" priority="25" stopIfTrue="1">
      <formula>$F28="-"</formula>
    </cfRule>
  </conditionalFormatting>
  <conditionalFormatting sqref="E31">
    <cfRule type="expression" dxfId="25" priority="24" stopIfTrue="1">
      <formula>$F31="-"</formula>
    </cfRule>
  </conditionalFormatting>
  <conditionalFormatting sqref="E49">
    <cfRule type="expression" dxfId="24" priority="23" stopIfTrue="1">
      <formula>$F49="-"</formula>
    </cfRule>
  </conditionalFormatting>
  <conditionalFormatting sqref="E46">
    <cfRule type="expression" dxfId="23" priority="22" stopIfTrue="1">
      <formula>$F46="-"</formula>
    </cfRule>
  </conditionalFormatting>
  <conditionalFormatting sqref="E125">
    <cfRule type="expression" dxfId="22" priority="21" stopIfTrue="1">
      <formula>$F125="-"</formula>
    </cfRule>
  </conditionalFormatting>
  <conditionalFormatting sqref="E128">
    <cfRule type="expression" dxfId="21" priority="20" stopIfTrue="1">
      <formula>$F128="-"</formula>
    </cfRule>
  </conditionalFormatting>
  <conditionalFormatting sqref="E122">
    <cfRule type="expression" dxfId="20" priority="19" stopIfTrue="1">
      <formula>$F122="-"</formula>
    </cfRule>
  </conditionalFormatting>
  <conditionalFormatting sqref="E18">
    <cfRule type="expression" dxfId="19" priority="18" stopIfTrue="1">
      <formula>$F18="-"</formula>
    </cfRule>
  </conditionalFormatting>
  <conditionalFormatting sqref="E21">
    <cfRule type="expression" dxfId="18" priority="17" stopIfTrue="1">
      <formula>$F21="-"</formula>
    </cfRule>
  </conditionalFormatting>
  <conditionalFormatting sqref="E24">
    <cfRule type="expression" dxfId="17" priority="16" stopIfTrue="1">
      <formula>$F24="-"</formula>
    </cfRule>
  </conditionalFormatting>
  <conditionalFormatting sqref="E27">
    <cfRule type="expression" dxfId="16" priority="15" stopIfTrue="1">
      <formula>$F27="-"</formula>
    </cfRule>
  </conditionalFormatting>
  <conditionalFormatting sqref="E34">
    <cfRule type="expression" dxfId="15" priority="14" stopIfTrue="1">
      <formula>$F34="-"</formula>
    </cfRule>
  </conditionalFormatting>
  <conditionalFormatting sqref="E38">
    <cfRule type="expression" dxfId="14" priority="13" stopIfTrue="1">
      <formula>$F38="-"</formula>
    </cfRule>
  </conditionalFormatting>
  <conditionalFormatting sqref="E41">
    <cfRule type="expression" dxfId="13" priority="12" stopIfTrue="1">
      <formula>$F41="-"</formula>
    </cfRule>
  </conditionalFormatting>
  <conditionalFormatting sqref="E44">
    <cfRule type="expression" dxfId="12" priority="11" stopIfTrue="1">
      <formula>$F44="-"</formula>
    </cfRule>
  </conditionalFormatting>
  <conditionalFormatting sqref="E47">
    <cfRule type="expression" dxfId="11" priority="10" stopIfTrue="1">
      <formula>$F47="-"</formula>
    </cfRule>
  </conditionalFormatting>
  <conditionalFormatting sqref="E50">
    <cfRule type="expression" dxfId="10" priority="9" stopIfTrue="1">
      <formula>$F50="-"</formula>
    </cfRule>
  </conditionalFormatting>
  <conditionalFormatting sqref="E51:E52">
    <cfRule type="expression" dxfId="9" priority="56" stopIfTrue="1">
      <formula>$F57="-"</formula>
    </cfRule>
  </conditionalFormatting>
  <conditionalFormatting sqref="E53">
    <cfRule type="expression" dxfId="8" priority="57" stopIfTrue="1">
      <formula>$F51="-"</formula>
    </cfRule>
  </conditionalFormatting>
  <conditionalFormatting sqref="E109">
    <cfRule type="expression" dxfId="7" priority="8" stopIfTrue="1">
      <formula>$F109="-"</formula>
    </cfRule>
  </conditionalFormatting>
  <conditionalFormatting sqref="E112">
    <cfRule type="expression" dxfId="6" priority="7" stopIfTrue="1">
      <formula>$F112="-"</formula>
    </cfRule>
  </conditionalFormatting>
  <conditionalFormatting sqref="E115">
    <cfRule type="expression" dxfId="5" priority="6" stopIfTrue="1">
      <formula>$F115="-"</formula>
    </cfRule>
  </conditionalFormatting>
  <conditionalFormatting sqref="E118">
    <cfRule type="expression" dxfId="4" priority="5" stopIfTrue="1">
      <formula>$F118="-"</formula>
    </cfRule>
  </conditionalFormatting>
  <conditionalFormatting sqref="E121">
    <cfRule type="expression" dxfId="3" priority="4" stopIfTrue="1">
      <formula>$F121="-"</formula>
    </cfRule>
  </conditionalFormatting>
  <conditionalFormatting sqref="E124">
    <cfRule type="expression" dxfId="2" priority="3" stopIfTrue="1">
      <formula>$F124="-"</formula>
    </cfRule>
  </conditionalFormatting>
  <conditionalFormatting sqref="E127">
    <cfRule type="expression" dxfId="1" priority="2" stopIfTrue="1">
      <formula>$F127="-"</formula>
    </cfRule>
  </conditionalFormatting>
  <conditionalFormatting sqref="E130">
    <cfRule type="expression" dxfId="0" priority="1" stopIfTrue="1">
      <formula>$F130="-"</formula>
    </cfRule>
  </conditionalFormatting>
  <dataValidations count="1">
    <dataValidation type="list" allowBlank="1" showInputMessage="1" showErrorMessage="1" sqref="J99:J133 G99:G133 J8:J96 G8:G96">
      <formula1>"OK,NG,-"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Bestライトプラン　ホーム 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2017-06-14T01:49:01Z</dcterms:created>
  <dcterms:modified xsi:type="dcterms:W3CDTF">2017-06-14T02:45:06Z</dcterms:modified>
</cp:coreProperties>
</file>