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tbt2\Documents\"/>
    </mc:Choice>
  </mc:AlternateContent>
  <xr:revisionPtr revIDLastSave="0" documentId="13_ncr:1_{E787ABC2-A12B-4333-9D18-284E4000FDAF}" xr6:coauthVersionLast="38" xr6:coauthVersionMax="38" xr10:uidLastSave="{00000000-0000-0000-0000-000000000000}"/>
  <workbookProtection lockStructure="1"/>
  <bookViews>
    <workbookView xWindow="0" yWindow="0" windowWidth="20490" windowHeight="7370" xr2:uid="{00000000-000D-0000-FFFF-FFFF00000000}"/>
  </bookViews>
  <sheets>
    <sheet name="Sheet1" sheetId="1" r:id="rId1"/>
    <sheet name="TruongTHCS" sheetId="3" r:id="rId2"/>
    <sheet name="TruongTHPT" sheetId="2" r:id="rId3"/>
    <sheet name="NhomNV" sheetId="7" r:id="rId4"/>
    <sheet name="Huyen" sheetId="4" r:id="rId5"/>
    <sheet name="DMTruongTHCS" sheetId="5" r:id="rId6"/>
    <sheet name="DienUT" sheetId="8" r:id="rId7"/>
    <sheet name="NghePT" sheetId="6" r:id="rId8"/>
  </sheets>
  <definedNames>
    <definedName name="_xlnm._FilterDatabase" localSheetId="0" hidden="1">Sheet1!$A$1:$BF$215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215" i="1" l="1"/>
  <c r="AJ215" i="1"/>
  <c r="AI215" i="1"/>
  <c r="AG215" i="1"/>
  <c r="AF215" i="1"/>
  <c r="AD215" i="1"/>
  <c r="AK215" i="1" s="1"/>
  <c r="E215" i="1"/>
  <c r="AD6" i="1" l="1"/>
  <c r="AK6" i="1" s="1"/>
  <c r="AD7" i="1"/>
  <c r="AK7" i="1" s="1"/>
  <c r="AD8" i="1"/>
  <c r="AK8" i="1" s="1"/>
  <c r="AD9" i="1"/>
  <c r="AK9" i="1" s="1"/>
  <c r="AD10" i="1"/>
  <c r="AK10" i="1" s="1"/>
  <c r="AD11" i="1"/>
  <c r="AK11" i="1" s="1"/>
  <c r="AD12" i="1"/>
  <c r="AK12" i="1" s="1"/>
  <c r="AD13" i="1"/>
  <c r="AK13" i="1" s="1"/>
  <c r="AD14" i="1"/>
  <c r="AK14" i="1" s="1"/>
  <c r="AD15" i="1"/>
  <c r="AK15" i="1" s="1"/>
  <c r="AD16" i="1"/>
  <c r="AK16" i="1" s="1"/>
  <c r="AD17" i="1"/>
  <c r="AK17" i="1" s="1"/>
  <c r="AD18" i="1"/>
  <c r="AK18" i="1" s="1"/>
  <c r="AD19" i="1"/>
  <c r="AK19" i="1" s="1"/>
  <c r="AD20" i="1"/>
  <c r="AK20" i="1" s="1"/>
  <c r="AD21" i="1"/>
  <c r="AK21" i="1" s="1"/>
  <c r="AD22" i="1"/>
  <c r="AK22" i="1" s="1"/>
  <c r="AD23" i="1"/>
  <c r="AK23" i="1" s="1"/>
  <c r="AD24" i="1"/>
  <c r="AK24" i="1" s="1"/>
  <c r="AD25" i="1"/>
  <c r="AK25" i="1" s="1"/>
  <c r="AD26" i="1"/>
  <c r="AK26" i="1" s="1"/>
  <c r="AD27" i="1"/>
  <c r="AK27" i="1" s="1"/>
  <c r="AD28" i="1"/>
  <c r="AK28" i="1" s="1"/>
  <c r="AD29" i="1"/>
  <c r="AK29" i="1" s="1"/>
  <c r="AD30" i="1"/>
  <c r="AK30" i="1" s="1"/>
  <c r="AD31" i="1"/>
  <c r="AK31" i="1" s="1"/>
  <c r="AD32" i="1"/>
  <c r="AK32" i="1" s="1"/>
  <c r="AD33" i="1"/>
  <c r="AK33" i="1" s="1"/>
  <c r="AD34" i="1"/>
  <c r="AK34" i="1" s="1"/>
  <c r="AD35" i="1"/>
  <c r="AK35" i="1" s="1"/>
  <c r="AD36" i="1"/>
  <c r="AK36" i="1" s="1"/>
  <c r="AD37" i="1"/>
  <c r="AK37" i="1" s="1"/>
  <c r="AD38" i="1"/>
  <c r="AK38" i="1" s="1"/>
  <c r="AD39" i="1"/>
  <c r="AK39" i="1" s="1"/>
  <c r="AD40" i="1"/>
  <c r="AK40" i="1" s="1"/>
  <c r="AD41" i="1"/>
  <c r="AK41" i="1" s="1"/>
  <c r="AD42" i="1"/>
  <c r="AK42" i="1" s="1"/>
  <c r="AD43" i="1"/>
  <c r="AK43" i="1" s="1"/>
  <c r="AD44" i="1"/>
  <c r="AK44" i="1" s="1"/>
  <c r="AD45" i="1"/>
  <c r="AK45" i="1" s="1"/>
  <c r="AD46" i="1"/>
  <c r="AK46" i="1" s="1"/>
  <c r="AD47" i="1"/>
  <c r="AK47" i="1" s="1"/>
  <c r="AD48" i="1"/>
  <c r="AK48" i="1" s="1"/>
  <c r="AD49" i="1"/>
  <c r="AK49" i="1" s="1"/>
  <c r="AD50" i="1"/>
  <c r="AK50" i="1" s="1"/>
  <c r="AD51" i="1"/>
  <c r="AK51" i="1" s="1"/>
  <c r="AD52" i="1"/>
  <c r="AK52" i="1" s="1"/>
  <c r="AD53" i="1"/>
  <c r="AK53" i="1" s="1"/>
  <c r="AD54" i="1"/>
  <c r="AK54" i="1" s="1"/>
  <c r="AD55" i="1"/>
  <c r="AK55" i="1" s="1"/>
  <c r="AD56" i="1"/>
  <c r="AK56" i="1" s="1"/>
  <c r="AD57" i="1"/>
  <c r="AK57" i="1" s="1"/>
  <c r="AD58" i="1"/>
  <c r="AK58" i="1" s="1"/>
  <c r="AD59" i="1"/>
  <c r="AK59" i="1" s="1"/>
  <c r="AD60" i="1"/>
  <c r="AK60" i="1" s="1"/>
  <c r="AD61" i="1"/>
  <c r="AK61" i="1" s="1"/>
  <c r="AD62" i="1"/>
  <c r="AK62" i="1" s="1"/>
  <c r="AD63" i="1"/>
  <c r="AK63" i="1" s="1"/>
  <c r="AD64" i="1"/>
  <c r="AK64" i="1" s="1"/>
  <c r="AD65" i="1"/>
  <c r="AK65" i="1" s="1"/>
  <c r="AD66" i="1"/>
  <c r="AK66" i="1" s="1"/>
  <c r="AD67" i="1"/>
  <c r="AK67" i="1" s="1"/>
  <c r="AD68" i="1"/>
  <c r="AK68" i="1" s="1"/>
  <c r="AD69" i="1"/>
  <c r="AK69" i="1" s="1"/>
  <c r="AD70" i="1"/>
  <c r="AK70" i="1" s="1"/>
  <c r="AD71" i="1"/>
  <c r="AK71" i="1" s="1"/>
  <c r="AD72" i="1"/>
  <c r="AK72" i="1" s="1"/>
  <c r="AD73" i="1"/>
  <c r="AK73" i="1" s="1"/>
  <c r="AD74" i="1"/>
  <c r="AK74" i="1" s="1"/>
  <c r="AD75" i="1"/>
  <c r="AK75" i="1" s="1"/>
  <c r="AD76" i="1"/>
  <c r="AK76" i="1" s="1"/>
  <c r="AD77" i="1"/>
  <c r="AK77" i="1" s="1"/>
  <c r="AD78" i="1"/>
  <c r="AK78" i="1" s="1"/>
  <c r="AD79" i="1"/>
  <c r="AK79" i="1" s="1"/>
  <c r="AD80" i="1"/>
  <c r="AK80" i="1" s="1"/>
  <c r="AD81" i="1"/>
  <c r="AK81" i="1" s="1"/>
  <c r="AD82" i="1"/>
  <c r="AK82" i="1" s="1"/>
  <c r="AD83" i="1"/>
  <c r="AK83" i="1" s="1"/>
  <c r="AD84" i="1"/>
  <c r="AK84" i="1" s="1"/>
  <c r="AD85" i="1"/>
  <c r="AK85" i="1" s="1"/>
  <c r="AD86" i="1"/>
  <c r="AK86" i="1" s="1"/>
  <c r="AD87" i="1"/>
  <c r="AK87" i="1" s="1"/>
  <c r="AD88" i="1"/>
  <c r="AK88" i="1" s="1"/>
  <c r="AD89" i="1"/>
  <c r="AK89" i="1" s="1"/>
  <c r="AD90" i="1"/>
  <c r="AK90" i="1" s="1"/>
  <c r="AD91" i="1"/>
  <c r="AK91" i="1" s="1"/>
  <c r="AD92" i="1"/>
  <c r="AK92" i="1" s="1"/>
  <c r="AD93" i="1"/>
  <c r="AK93" i="1" s="1"/>
  <c r="AD94" i="1"/>
  <c r="AK94" i="1" s="1"/>
  <c r="AD95" i="1"/>
  <c r="AK95" i="1" s="1"/>
  <c r="AD96" i="1"/>
  <c r="AK96" i="1" s="1"/>
  <c r="AD97" i="1"/>
  <c r="AK97" i="1" s="1"/>
  <c r="AD98" i="1"/>
  <c r="AK98" i="1" s="1"/>
  <c r="AD99" i="1"/>
  <c r="AK99" i="1" s="1"/>
  <c r="AD100" i="1"/>
  <c r="AK100" i="1" s="1"/>
  <c r="AD101" i="1"/>
  <c r="AK101" i="1" s="1"/>
  <c r="AD102" i="1"/>
  <c r="AK102" i="1" s="1"/>
  <c r="AD103" i="1"/>
  <c r="AK103" i="1" s="1"/>
  <c r="AD104" i="1"/>
  <c r="AK104" i="1" s="1"/>
  <c r="AD105" i="1"/>
  <c r="AK105" i="1" s="1"/>
  <c r="AD106" i="1"/>
  <c r="AK106" i="1" s="1"/>
  <c r="AD107" i="1"/>
  <c r="AK107" i="1" s="1"/>
  <c r="AD108" i="1"/>
  <c r="AK108" i="1" s="1"/>
  <c r="AD109" i="1"/>
  <c r="AK109" i="1" s="1"/>
  <c r="AD110" i="1"/>
  <c r="AK110" i="1" s="1"/>
  <c r="AD111" i="1"/>
  <c r="AK111" i="1" s="1"/>
  <c r="AD112" i="1"/>
  <c r="AK112" i="1" s="1"/>
  <c r="AD113" i="1"/>
  <c r="AK113" i="1" s="1"/>
  <c r="AD114" i="1"/>
  <c r="AK114" i="1" s="1"/>
  <c r="AD115" i="1"/>
  <c r="AK115" i="1" s="1"/>
  <c r="AD116" i="1"/>
  <c r="AK116" i="1" s="1"/>
  <c r="AD117" i="1"/>
  <c r="AK117" i="1" s="1"/>
  <c r="AD118" i="1"/>
  <c r="AK118" i="1" s="1"/>
  <c r="AD119" i="1"/>
  <c r="AK119" i="1" s="1"/>
  <c r="AD120" i="1"/>
  <c r="AK120" i="1" s="1"/>
  <c r="AD121" i="1"/>
  <c r="AK121" i="1" s="1"/>
  <c r="AD122" i="1"/>
  <c r="AK122" i="1" s="1"/>
  <c r="AD123" i="1"/>
  <c r="AK123" i="1" s="1"/>
  <c r="AD124" i="1"/>
  <c r="AK124" i="1" s="1"/>
  <c r="AD125" i="1"/>
  <c r="AK125" i="1" s="1"/>
  <c r="AD126" i="1"/>
  <c r="AK126" i="1" s="1"/>
  <c r="AD127" i="1"/>
  <c r="AK127" i="1" s="1"/>
  <c r="AD128" i="1"/>
  <c r="AK128" i="1" s="1"/>
  <c r="AD129" i="1"/>
  <c r="AK129" i="1" s="1"/>
  <c r="AD130" i="1"/>
  <c r="AK130" i="1" s="1"/>
  <c r="AD131" i="1"/>
  <c r="AK131" i="1" s="1"/>
  <c r="AD132" i="1"/>
  <c r="AK132" i="1" s="1"/>
  <c r="AD133" i="1"/>
  <c r="AK133" i="1" s="1"/>
  <c r="AD134" i="1"/>
  <c r="AK134" i="1" s="1"/>
  <c r="AD135" i="1"/>
  <c r="AK135" i="1" s="1"/>
  <c r="AD136" i="1"/>
  <c r="AK136" i="1" s="1"/>
  <c r="AD137" i="1"/>
  <c r="AK137" i="1" s="1"/>
  <c r="AD138" i="1"/>
  <c r="AK138" i="1" s="1"/>
  <c r="AD139" i="1"/>
  <c r="AK139" i="1" s="1"/>
  <c r="AD140" i="1"/>
  <c r="AK140" i="1" s="1"/>
  <c r="AD141" i="1"/>
  <c r="AK141" i="1" s="1"/>
  <c r="AD142" i="1"/>
  <c r="AK142" i="1" s="1"/>
  <c r="AD143" i="1"/>
  <c r="AK143" i="1" s="1"/>
  <c r="AD144" i="1"/>
  <c r="AK144" i="1" s="1"/>
  <c r="AD145" i="1"/>
  <c r="AK145" i="1" s="1"/>
  <c r="AD146" i="1"/>
  <c r="AK146" i="1" s="1"/>
  <c r="AD147" i="1"/>
  <c r="AK147" i="1" s="1"/>
  <c r="AD148" i="1"/>
  <c r="AK148" i="1" s="1"/>
  <c r="AD149" i="1"/>
  <c r="AK149" i="1" s="1"/>
  <c r="AD150" i="1"/>
  <c r="AK150" i="1" s="1"/>
  <c r="AD151" i="1"/>
  <c r="AK151" i="1" s="1"/>
  <c r="AD152" i="1"/>
  <c r="AK152" i="1" s="1"/>
  <c r="AD153" i="1"/>
  <c r="AK153" i="1" s="1"/>
  <c r="AD154" i="1"/>
  <c r="AK154" i="1" s="1"/>
  <c r="AD155" i="1"/>
  <c r="AK155" i="1" s="1"/>
  <c r="AD156" i="1"/>
  <c r="AK156" i="1" s="1"/>
  <c r="AD157" i="1"/>
  <c r="AK157" i="1" s="1"/>
  <c r="AD158" i="1"/>
  <c r="AK158" i="1" s="1"/>
  <c r="AD159" i="1"/>
  <c r="AK159" i="1" s="1"/>
  <c r="AD160" i="1"/>
  <c r="AK160" i="1" s="1"/>
  <c r="AD161" i="1"/>
  <c r="AK161" i="1" s="1"/>
  <c r="AD162" i="1"/>
  <c r="AK162" i="1" s="1"/>
  <c r="AD163" i="1"/>
  <c r="AK163" i="1" s="1"/>
  <c r="AD164" i="1"/>
  <c r="AK164" i="1" s="1"/>
  <c r="AD165" i="1"/>
  <c r="AK165" i="1" s="1"/>
  <c r="AD166" i="1"/>
  <c r="AK166" i="1" s="1"/>
  <c r="AD167" i="1"/>
  <c r="AK167" i="1" s="1"/>
  <c r="AD168" i="1"/>
  <c r="AK168" i="1" s="1"/>
  <c r="AD169" i="1"/>
  <c r="AK169" i="1" s="1"/>
  <c r="AD170" i="1"/>
  <c r="AK170" i="1" s="1"/>
  <c r="AD171" i="1"/>
  <c r="AK171" i="1" s="1"/>
  <c r="AD172" i="1"/>
  <c r="AK172" i="1" s="1"/>
  <c r="AD173" i="1"/>
  <c r="AK173" i="1" s="1"/>
  <c r="AD174" i="1"/>
  <c r="AK174" i="1" s="1"/>
  <c r="AD175" i="1"/>
  <c r="AK175" i="1" s="1"/>
  <c r="AD176" i="1"/>
  <c r="AK176" i="1" s="1"/>
  <c r="AD177" i="1"/>
  <c r="AK177" i="1" s="1"/>
  <c r="AD178" i="1"/>
  <c r="AK178" i="1" s="1"/>
  <c r="AD179" i="1"/>
  <c r="AK179" i="1" s="1"/>
  <c r="AD180" i="1"/>
  <c r="AK180" i="1" s="1"/>
  <c r="AD181" i="1"/>
  <c r="AK181" i="1" s="1"/>
  <c r="AD182" i="1"/>
  <c r="AK182" i="1" s="1"/>
  <c r="AD183" i="1"/>
  <c r="AK183" i="1" s="1"/>
  <c r="AD184" i="1"/>
  <c r="AK184" i="1" s="1"/>
  <c r="AD185" i="1"/>
  <c r="AK185" i="1" s="1"/>
  <c r="AD186" i="1"/>
  <c r="AK186" i="1" s="1"/>
  <c r="AD187" i="1"/>
  <c r="AK187" i="1" s="1"/>
  <c r="AD188" i="1"/>
  <c r="AK188" i="1" s="1"/>
  <c r="AD189" i="1"/>
  <c r="AK189" i="1" s="1"/>
  <c r="AD190" i="1"/>
  <c r="AK190" i="1" s="1"/>
  <c r="AD191" i="1"/>
  <c r="AK191" i="1" s="1"/>
  <c r="AD192" i="1"/>
  <c r="AK192" i="1" s="1"/>
  <c r="AD193" i="1"/>
  <c r="AK193" i="1" s="1"/>
  <c r="AD194" i="1"/>
  <c r="AK194" i="1" s="1"/>
  <c r="AD195" i="1"/>
  <c r="AK195" i="1" s="1"/>
  <c r="AD196" i="1"/>
  <c r="AK196" i="1" s="1"/>
  <c r="AD197" i="1"/>
  <c r="AK197" i="1" s="1"/>
  <c r="AD198" i="1"/>
  <c r="AK198" i="1" s="1"/>
  <c r="AD199" i="1"/>
  <c r="AK199" i="1" s="1"/>
  <c r="AD200" i="1"/>
  <c r="AK200" i="1" s="1"/>
  <c r="AD201" i="1"/>
  <c r="AK201" i="1" s="1"/>
  <c r="AD202" i="1"/>
  <c r="AK202" i="1" s="1"/>
  <c r="AD203" i="1"/>
  <c r="AK203" i="1" s="1"/>
  <c r="AD204" i="1"/>
  <c r="AK204" i="1" s="1"/>
  <c r="AD205" i="1"/>
  <c r="AK205" i="1" s="1"/>
  <c r="AD206" i="1"/>
  <c r="AK206" i="1" s="1"/>
  <c r="AD207" i="1"/>
  <c r="AK207" i="1" s="1"/>
  <c r="AD208" i="1"/>
  <c r="AK208" i="1" s="1"/>
  <c r="AD209" i="1"/>
  <c r="AK209" i="1" s="1"/>
  <c r="AD210" i="1"/>
  <c r="AK210" i="1" s="1"/>
  <c r="AD211" i="1"/>
  <c r="AK211" i="1" s="1"/>
  <c r="AD212" i="1"/>
  <c r="AK212" i="1" s="1"/>
  <c r="AD213" i="1"/>
  <c r="AK213" i="1" s="1"/>
  <c r="AD214" i="1"/>
  <c r="AK214" i="1" s="1"/>
  <c r="AD5" i="1"/>
  <c r="AK5" i="1" s="1"/>
  <c r="AD4" i="1"/>
  <c r="AK4" i="1" s="1"/>
  <c r="AD3" i="1"/>
  <c r="AK3" i="1" s="1"/>
  <c r="AD2" i="1"/>
  <c r="AK2" i="1" s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3" i="1"/>
  <c r="AL2" i="1"/>
  <c r="AG2" i="1"/>
  <c r="AF2" i="1"/>
  <c r="AJ2" i="1"/>
  <c r="AI2" i="1" l="1"/>
  <c r="E2" i="1" l="1"/>
</calcChain>
</file>

<file path=xl/sharedStrings.xml><?xml version="1.0" encoding="utf-8"?>
<sst xmlns="http://schemas.openxmlformats.org/spreadsheetml/2006/main" count="4741" uniqueCount="768">
  <si>
    <t>STT</t>
  </si>
  <si>
    <t>Tentruong</t>
  </si>
  <si>
    <t>THPT Nguyễn Đình Chiểu</t>
  </si>
  <si>
    <t>THPT Võ Trường Toản</t>
  </si>
  <si>
    <t>THPT Lạc Long Quân</t>
  </si>
  <si>
    <t>NV1</t>
  </si>
  <si>
    <t>Gioitinh</t>
  </si>
  <si>
    <t>Hoten</t>
  </si>
  <si>
    <t>Ngaysinh</t>
  </si>
  <si>
    <t>Dantoc</t>
  </si>
  <si>
    <t>Noisinh</t>
  </si>
  <si>
    <t>TruongTHCS</t>
  </si>
  <si>
    <t>Huyen</t>
  </si>
  <si>
    <t>Hokhau</t>
  </si>
  <si>
    <t>Diachi</t>
  </si>
  <si>
    <t>Dienthoai</t>
  </si>
  <si>
    <t>NghePT</t>
  </si>
  <si>
    <t>UT_A</t>
  </si>
  <si>
    <t>UT_B</t>
  </si>
  <si>
    <t>UT_C</t>
  </si>
  <si>
    <t>DTB6</t>
  </si>
  <si>
    <t>HK6</t>
  </si>
  <si>
    <t>HL6</t>
  </si>
  <si>
    <t>DTB7</t>
  </si>
  <si>
    <t>HK7</t>
  </si>
  <si>
    <t>HL7</t>
  </si>
  <si>
    <t>DTB8</t>
  </si>
  <si>
    <t>HK8</t>
  </si>
  <si>
    <t>HL8</t>
  </si>
  <si>
    <t>DTB9</t>
  </si>
  <si>
    <t>HK9</t>
  </si>
  <si>
    <t>HL9</t>
  </si>
  <si>
    <t>NV2</t>
  </si>
  <si>
    <t>NV3</t>
  </si>
  <si>
    <t>THCS Nguyễn Văn Đồn</t>
  </si>
  <si>
    <t>Bình Đại</t>
  </si>
  <si>
    <t>THCS Định Hòa</t>
  </si>
  <si>
    <t>THCS Huỳnh Tấn Phát</t>
  </si>
  <si>
    <t>THCS Thới Lai</t>
  </si>
  <si>
    <t>THCS Vang Quới</t>
  </si>
  <si>
    <t>THCS Đỗ Nghĩa Trọng</t>
  </si>
  <si>
    <t>THCS Trịnh Viết Bàng</t>
  </si>
  <si>
    <t>THCS Phú Long</t>
  </si>
  <si>
    <t>THCS Bùi Sĩ Hùng</t>
  </si>
  <si>
    <t>THCS Lê Hoàng Chiếu</t>
  </si>
  <si>
    <t>THCS Bình Thắng</t>
  </si>
  <si>
    <t>THCS Đỗ Hữu Phương</t>
  </si>
  <si>
    <t>THCS Thạnh Trị</t>
  </si>
  <si>
    <t>THCS Võ Văn Lân</t>
  </si>
  <si>
    <t>THCS Thừa Đức</t>
  </si>
  <si>
    <t>THCS Thới Thuận</t>
  </si>
  <si>
    <t>THCS Hồ Hảo Hớn</t>
  </si>
  <si>
    <t>Mỏ Cày Nam</t>
  </si>
  <si>
    <t>THCS Minh Đức</t>
  </si>
  <si>
    <t>THCS Tân Trung</t>
  </si>
  <si>
    <t>THCS Cẩm Sơn</t>
  </si>
  <si>
    <t>THCS An Thới</t>
  </si>
  <si>
    <t>THCS An Định</t>
  </si>
  <si>
    <t>THCS Bình Khánh Đông - Tây</t>
  </si>
  <si>
    <t>THCS Phước Hiệp</t>
  </si>
  <si>
    <t>THCS Đồng Khởi</t>
  </si>
  <si>
    <t>THCS Thị Trấn Mỏ Cày</t>
  </si>
  <si>
    <t>THCS Đa Phước Hội</t>
  </si>
  <si>
    <t>THCS Tạ Thị Kiều</t>
  </si>
  <si>
    <t>THCS Thành Thới A</t>
  </si>
  <si>
    <t>THCS Thành Thới B</t>
  </si>
  <si>
    <t>KiemtraNgaysinh</t>
  </si>
  <si>
    <t>Châu Thành</t>
  </si>
  <si>
    <t>Chợ Lách</t>
  </si>
  <si>
    <t>Mỏ Cày Bắc</t>
  </si>
  <si>
    <t>Thạnh Phú</t>
  </si>
  <si>
    <t>Giồng Trôm</t>
  </si>
  <si>
    <t>Ba Tri</t>
  </si>
  <si>
    <t>Ngoài tỉnh</t>
  </si>
  <si>
    <t>Nam</t>
  </si>
  <si>
    <t>Kinh</t>
  </si>
  <si>
    <t>Giỏi nghề PT</t>
  </si>
  <si>
    <t>Khá nghề PT</t>
  </si>
  <si>
    <t>TB nghề PT</t>
  </si>
  <si>
    <t>THPT Lê Hoàng Chiếu</t>
  </si>
  <si>
    <t>THPT Lê Quí Đôn</t>
  </si>
  <si>
    <t>THPT Huỳnh Tấn Phát</t>
  </si>
  <si>
    <t>THPT Trần Văn Ơn</t>
  </si>
  <si>
    <t>THPT Mạc Đĩnh Chi</t>
  </si>
  <si>
    <t>THPT Diệp Minh Châu</t>
  </si>
  <si>
    <t>THPT Nguyễn Huệ</t>
  </si>
  <si>
    <t>THPT Trần Văn Kiết</t>
  </si>
  <si>
    <t>THPT Trương Vĩnh Ký</t>
  </si>
  <si>
    <t>THPT Ngô Văn Cấn</t>
  </si>
  <si>
    <t>THPT Lê Anh Xuân</t>
  </si>
  <si>
    <t>THPT Chê-Ghêvara</t>
  </si>
  <si>
    <t>THPT Quản Trọng Hoàng</t>
  </si>
  <si>
    <t>THPT Ca Văn Thỉnh</t>
  </si>
  <si>
    <t>THPT Nguyễn Thị Minh Khai</t>
  </si>
  <si>
    <t>THPT An Thới</t>
  </si>
  <si>
    <t>THPT Lê Hoài Đôn</t>
  </si>
  <si>
    <t>THPT Lương Thế Vinh</t>
  </si>
  <si>
    <t>THPT Đoàn Thị Điểm</t>
  </si>
  <si>
    <t>THPT Trần Trường Sinh</t>
  </si>
  <si>
    <t>THPT Phan Văn Trị</t>
  </si>
  <si>
    <t>THPT Nguyễn Thị Định</t>
  </si>
  <si>
    <t>THPT Nguyễn Ngọc Thăng</t>
  </si>
  <si>
    <t>THPT Nguyễn Trãi</t>
  </si>
  <si>
    <t>THPT Phan Thanh Giản</t>
  </si>
  <si>
    <t>THPT Phan Liêm</t>
  </si>
  <si>
    <t>THPT Sương Nguyệt Anh</t>
  </si>
  <si>
    <t>THPT Tán Kế</t>
  </si>
  <si>
    <t>THPT Phan Ngọc Tòng</t>
  </si>
  <si>
    <t>THPT Chuyên Bến Tre</t>
  </si>
  <si>
    <t>ID</t>
  </si>
  <si>
    <t>Mahuyen</t>
  </si>
  <si>
    <t>NhomNV</t>
  </si>
  <si>
    <t>Lê Hoàng Chiếu</t>
  </si>
  <si>
    <t>Lê Quí Đôn</t>
  </si>
  <si>
    <t>Huỳnh Tấn Phát</t>
  </si>
  <si>
    <t>Châu Thành A</t>
  </si>
  <si>
    <t>Châu Thành B</t>
  </si>
  <si>
    <t>Trần Văn Kiết</t>
  </si>
  <si>
    <t>Trương Vĩnh Ký</t>
  </si>
  <si>
    <t>Mỏ Cày Nam A</t>
  </si>
  <si>
    <t>Mỏ Cày Nam B</t>
  </si>
  <si>
    <t>Lê Hoài Đôn</t>
  </si>
  <si>
    <t>Đoàn Thị Điểm</t>
  </si>
  <si>
    <t>Trần Trường Sinh</t>
  </si>
  <si>
    <t>Giồng Trôm A</t>
  </si>
  <si>
    <t>Giồng Trôm B</t>
  </si>
  <si>
    <t>Ba Tri A</t>
  </si>
  <si>
    <t>Tán Kế</t>
  </si>
  <si>
    <t>Phan Ngọc Tòng</t>
  </si>
  <si>
    <t>TP Bến Tre</t>
  </si>
  <si>
    <t>Chuyên Bến Tre</t>
  </si>
  <si>
    <t>TenNhom</t>
  </si>
  <si>
    <t>MaHuyen</t>
  </si>
  <si>
    <t>TenTruong</t>
  </si>
  <si>
    <t>TenHuyen</t>
  </si>
  <si>
    <t>Con liệt sĩ</t>
  </si>
  <si>
    <t>Con thương binh từ 81%</t>
  </si>
  <si>
    <t>Con bệnh binh từ 81%</t>
  </si>
  <si>
    <t>Con người như TB, BB từ 81%</t>
  </si>
  <si>
    <t>Con AHLLVT</t>
  </si>
  <si>
    <t>Con AHLĐ</t>
  </si>
  <si>
    <t>Con thương binh dưới 81%</t>
  </si>
  <si>
    <t>Con bệnh binh dưới 81%</t>
  </si>
  <si>
    <t>Con người như TB, BB dưới 81%</t>
  </si>
  <si>
    <t>Người học ở vùng khó khăn</t>
  </si>
  <si>
    <t>DienUT</t>
  </si>
  <si>
    <t>Diemcong</t>
  </si>
  <si>
    <t>T</t>
  </si>
  <si>
    <t>MatruongTHCS</t>
  </si>
  <si>
    <t>MaTruong</t>
  </si>
  <si>
    <t>DienKK</t>
  </si>
  <si>
    <t>MaDienKK</t>
  </si>
  <si>
    <t>DiemKK</t>
  </si>
  <si>
    <t>DiemUT</t>
  </si>
  <si>
    <t>Maso</t>
  </si>
  <si>
    <t>MaNV1</t>
  </si>
  <si>
    <t>MaNV2</t>
  </si>
  <si>
    <t>MaNV3</t>
  </si>
  <si>
    <t>Tenhuyen</t>
  </si>
  <si>
    <t>THCS An Hiệp</t>
  </si>
  <si>
    <t>THCS  An Hóa</t>
  </si>
  <si>
    <t>THCS An Khánh</t>
  </si>
  <si>
    <t>THCS An Phước</t>
  </si>
  <si>
    <t>THCS Giao Long</t>
  </si>
  <si>
    <t>THCS Phan Triêm</t>
  </si>
  <si>
    <t xml:space="preserve">THCS Phú Túc </t>
  </si>
  <si>
    <t>THCS Quới Sơn</t>
  </si>
  <si>
    <t>THCS Tam Phước</t>
  </si>
  <si>
    <t>THCS Tân Phú</t>
  </si>
  <si>
    <t>THCS Tân Thạch</t>
  </si>
  <si>
    <t xml:space="preserve">THCS Tiên Long </t>
  </si>
  <si>
    <t>THCS Tiên Thủy</t>
  </si>
  <si>
    <t>THCS Phú Phụng</t>
  </si>
  <si>
    <t>THCS Vĩnh Bình</t>
  </si>
  <si>
    <t>THCS Sơn Định</t>
  </si>
  <si>
    <t>THCS Thị Trấn</t>
  </si>
  <si>
    <t>THCS Hòa Nghĩa</t>
  </si>
  <si>
    <t>THCS Long Thới</t>
  </si>
  <si>
    <t>THCS Lê Hồng</t>
  </si>
  <si>
    <t>THCS Vĩnh Thành</t>
  </si>
  <si>
    <t>THCS Ngô Văn Cấn</t>
  </si>
  <si>
    <t>THCS Vĩnh Hòa</t>
  </si>
  <si>
    <t>THCS Hòa Lộc</t>
  </si>
  <si>
    <t xml:space="preserve">THCS Nguyễn Văn Tư </t>
  </si>
  <si>
    <t>THCS Tân Phú Tây</t>
  </si>
  <si>
    <t>THCS Thạnh Ngãi</t>
  </si>
  <si>
    <t>THCS Phú Mỹ</t>
  </si>
  <si>
    <t>THCS Thanh Tân</t>
  </si>
  <si>
    <t>THCS Phước Mỹ Trung</t>
  </si>
  <si>
    <t>THCS Tân Thanh Tây</t>
  </si>
  <si>
    <t>THCS Nhuận Phú Tân</t>
  </si>
  <si>
    <t>THCS Khánh Thạnh Tân</t>
  </si>
  <si>
    <t>THCS Tân Bình</t>
  </si>
  <si>
    <t>THCS Hưng Khánh Trung A</t>
  </si>
  <si>
    <t>THCS Phú Khánh</t>
  </si>
  <si>
    <t>THCS Đại Điền</t>
  </si>
  <si>
    <t>THCS Tân Phong</t>
  </si>
  <si>
    <t>THCS Thới Thạnh</t>
  </si>
  <si>
    <t>THCS Quới Điền</t>
  </si>
  <si>
    <t>THCS Hòa Lợi</t>
  </si>
  <si>
    <t>THCS Mỹ Hưng</t>
  </si>
  <si>
    <t>THCS Mỹ An</t>
  </si>
  <si>
    <t>THCS Thạnh Phú</t>
  </si>
  <si>
    <t>THCS Bình Thạnh</t>
  </si>
  <si>
    <t>THCS An Thạnh</t>
  </si>
  <si>
    <t>THCS An Thuận</t>
  </si>
  <si>
    <t>THCS An Qui</t>
  </si>
  <si>
    <t>THCS An Điền</t>
  </si>
  <si>
    <t>THCS An Nhơn</t>
  </si>
  <si>
    <t>THCS Trần Thị Tiết</t>
  </si>
  <si>
    <t>THCS Thạnh Phong</t>
  </si>
  <si>
    <t>THCS Thạnh Hải</t>
  </si>
  <si>
    <t>THCS Tân Thanh</t>
  </si>
  <si>
    <t>THCS Bình Thành</t>
  </si>
  <si>
    <t>THCS Châu Bình</t>
  </si>
  <si>
    <t>THCS Phạm Viết Chánh</t>
  </si>
  <si>
    <t>THCS Phong Nẫm</t>
  </si>
  <si>
    <t>THCS Lương Quới</t>
  </si>
  <si>
    <t>THCS Châu Hòa</t>
  </si>
  <si>
    <t>THCS Phước Long</t>
  </si>
  <si>
    <t>THCS Hưng Phong</t>
  </si>
  <si>
    <t>THCS Sơn Phú</t>
  </si>
  <si>
    <t>THCS Lương Phú</t>
  </si>
  <si>
    <t>THCS Thuận Điền</t>
  </si>
  <si>
    <t>THCS Lương Hòa</t>
  </si>
  <si>
    <t>THCS Đồng Văn Cống</t>
  </si>
  <si>
    <t>THCS Hoàng Lam</t>
  </si>
  <si>
    <t>THCS Hưng Nhượng</t>
  </si>
  <si>
    <t>Thạnh Phú Đông</t>
  </si>
  <si>
    <t>THCS Hưng Lễ</t>
  </si>
  <si>
    <t>THCS Tân Lợi Thạnh</t>
  </si>
  <si>
    <t xml:space="preserve">THCS An Đức </t>
  </si>
  <si>
    <t xml:space="preserve">THCS Trần Hữu Nghiệp </t>
  </si>
  <si>
    <t xml:space="preserve">THCS Bảo Thuận </t>
  </si>
  <si>
    <t xml:space="preserve">THCS Thị trấn Ba Tri </t>
  </si>
  <si>
    <t xml:space="preserve">THCS An Ngãi Trung </t>
  </si>
  <si>
    <t xml:space="preserve">THCS An Phú Trung </t>
  </si>
  <si>
    <t>THCS Vĩnh An</t>
  </si>
  <si>
    <t>THCS Mỹ Hòa</t>
  </si>
  <si>
    <t>THCS Tân Hưng</t>
  </si>
  <si>
    <t>THCS Phú Lễ</t>
  </si>
  <si>
    <t>THCS Ba Mỹ</t>
  </si>
  <si>
    <t>THCS Phú Ngãi</t>
  </si>
  <si>
    <t>THCS Mỹ Nhơn</t>
  </si>
  <si>
    <t>THCS An Bình Tây</t>
  </si>
  <si>
    <t>THCS An Hòa Tây</t>
  </si>
  <si>
    <t>THCS An Ngãi Tây</t>
  </si>
  <si>
    <t>THCS Bảo Thạnh</t>
  </si>
  <si>
    <t>THCS Mỹ Thạnh</t>
  </si>
  <si>
    <t>THCS An Thủy</t>
  </si>
  <si>
    <t>THCS Tân Xuân</t>
  </si>
  <si>
    <t>THCS TP Bến Tre</t>
  </si>
  <si>
    <t>THCS Sơn Đông</t>
  </si>
  <si>
    <t>THCS Mỹ Hóa</t>
  </si>
  <si>
    <t>THCS Vĩnh Phúc</t>
  </si>
  <si>
    <t>THCS Nhơn Thạnh</t>
  </si>
  <si>
    <t>THCS Phú Hưng</t>
  </si>
  <si>
    <t>Con CB kháng chiến nhiễm chất độc hóa học</t>
  </si>
  <si>
    <t>Con người dân tộc thiểu số</t>
  </si>
  <si>
    <t>Người dân tộc thiểu số</t>
  </si>
  <si>
    <t>THCS Thạnh Phú Đông</t>
  </si>
  <si>
    <t>G</t>
  </si>
  <si>
    <t>Huỳnh Thị Thúy An</t>
  </si>
  <si>
    <t>Nguyễn Trường An</t>
  </si>
  <si>
    <t>Trương Vĩnh An</t>
  </si>
  <si>
    <t>Châu Ngọc Vân Anh</t>
  </si>
  <si>
    <t>Phan Đình Bảo Anh</t>
  </si>
  <si>
    <t>Trần Thị Lan Anh</t>
  </si>
  <si>
    <t>Võ Trọng Anh</t>
  </si>
  <si>
    <t>Cao Tấn Bảo</t>
  </si>
  <si>
    <t>Châu Hoàng Gia Bảo</t>
  </si>
  <si>
    <t>Đặng Chí Bảo</t>
  </si>
  <si>
    <t>Hà  Bảo</t>
  </si>
  <si>
    <t>Nguyễn Hoài Bảo</t>
  </si>
  <si>
    <t>Nguyễn Quốc Bảo</t>
  </si>
  <si>
    <t>Phan Ngô Quốc Bảo</t>
  </si>
  <si>
    <t>Thái Quốc Bảo</t>
  </si>
  <si>
    <t>Hà Hải Băng</t>
  </si>
  <si>
    <t>Nguyễn Thị Ngọc Chi</t>
  </si>
  <si>
    <t>Nguyễn Ngọc Có</t>
  </si>
  <si>
    <t>Đỗ Duy Cường</t>
  </si>
  <si>
    <t>Lê Thị Thanh Diệu</t>
  </si>
  <si>
    <t>Châu Nguyễn Phương Dung</t>
  </si>
  <si>
    <t>Phạm Thanh Dũng</t>
  </si>
  <si>
    <t>Bùi Phương Duy</t>
  </si>
  <si>
    <t>Đỗ Khắc Duy</t>
  </si>
  <si>
    <t>Đỗ Nguyễn Thành Duy</t>
  </si>
  <si>
    <t>Lê Nhựt Duy</t>
  </si>
  <si>
    <t>Nguyễn Công Duy</t>
  </si>
  <si>
    <t>Nguyễn Tấn Duy</t>
  </si>
  <si>
    <t>Võ Hiền Duy</t>
  </si>
  <si>
    <t>Võ Trường Duy</t>
  </si>
  <si>
    <t>Dương Thị Cẩm Duyên</t>
  </si>
  <si>
    <t>Nguyễn Thị Mỹ Duyên</t>
  </si>
  <si>
    <t>Nguyễn Thị Thùy Dương</t>
  </si>
  <si>
    <t>Nguyễn Tùng Dương</t>
  </si>
  <si>
    <t>Võ Phúc Dương</t>
  </si>
  <si>
    <t>Võ Thị Thùy Dương</t>
  </si>
  <si>
    <t>Võ Tâm Đan</t>
  </si>
  <si>
    <t>Nguyễn Tiến Đạt</t>
  </si>
  <si>
    <t>Trần Tiến Đạt</t>
  </si>
  <si>
    <t>Võ Thành Đạt</t>
  </si>
  <si>
    <t>Trần Trọng Đức</t>
  </si>
  <si>
    <t>Phạm Trường Giang</t>
  </si>
  <si>
    <t>Phan Nhựt Giang</t>
  </si>
  <si>
    <t>Nguyễn Thị Ngọc Giàu</t>
  </si>
  <si>
    <t>Võ Đặng Ngọc Hà</t>
  </si>
  <si>
    <t>Bùi Văn Nhựt Hào</t>
  </si>
  <si>
    <t>Trương Thị Thúy Hằng</t>
  </si>
  <si>
    <t>Lê Tố Hân</t>
  </si>
  <si>
    <t>Lê Trung Hậu</t>
  </si>
  <si>
    <t>Nguyễn Minh Hiếu</t>
  </si>
  <si>
    <t>Liêu Thái Hòa</t>
  </si>
  <si>
    <t>Nguyễn Thanh Hoàng</t>
  </si>
  <si>
    <t>Nguyễn Thị Xuân Hồng</t>
  </si>
  <si>
    <t>Nguyễn Thị Bích Huyền</t>
  </si>
  <si>
    <t>Nguyễn Thị Ngọc Huyền</t>
  </si>
  <si>
    <t>Trần Ngọc Cẩm Huyền</t>
  </si>
  <si>
    <t>Nguyễn Thị Ngân Huỳnh</t>
  </si>
  <si>
    <t>Hồ Thị Xuân Hương</t>
  </si>
  <si>
    <t>Nguyễn Thị Ngọc Hương</t>
  </si>
  <si>
    <t>Phạm Lê Thiên Hương</t>
  </si>
  <si>
    <t>Châu Hoàng Kha</t>
  </si>
  <si>
    <t>Nguyễn Hoàng Kha</t>
  </si>
  <si>
    <t>Trần Huỳnh Duy Kha</t>
  </si>
  <si>
    <t>Phan Anh Khang</t>
  </si>
  <si>
    <t>Nguyễn  Khánh</t>
  </si>
  <si>
    <t>Trần Trung Khoa</t>
  </si>
  <si>
    <t>Võ Nguyễn Đăng Khoa</t>
  </si>
  <si>
    <t>Trần Duy Khương</t>
  </si>
  <si>
    <t>Lê Thị Thanh Kiều</t>
  </si>
  <si>
    <t>Trịnh Hồng Lam</t>
  </si>
  <si>
    <t>Lê Tuấn Lâm</t>
  </si>
  <si>
    <t>Tống Ý Linh</t>
  </si>
  <si>
    <t>Vương Thị Yến Linh</t>
  </si>
  <si>
    <t>Hồ Tấn Lộc</t>
  </si>
  <si>
    <t>Nguyễn Thành Lộc</t>
  </si>
  <si>
    <t>Phạm Thành Luân</t>
  </si>
  <si>
    <t>Nguyễn Thị Trúc Ly</t>
  </si>
  <si>
    <t>Nguyễn Thị Ngọc Mai</t>
  </si>
  <si>
    <t>Nguyễn Cao Hoàng Minh</t>
  </si>
  <si>
    <t>Phan Bảo Minh</t>
  </si>
  <si>
    <t>Nguyễn Thị Kiều My</t>
  </si>
  <si>
    <t>Nguyễn Thị Ngọc My</t>
  </si>
  <si>
    <t>Trần Thị Trà My</t>
  </si>
  <si>
    <t>Đặng Hoài Nam</t>
  </si>
  <si>
    <t>Huỳnh Nguyễn Khoa Nam</t>
  </si>
  <si>
    <t>Trần Quốc Nam</t>
  </si>
  <si>
    <t>Mai Phạm Thanh Nga</t>
  </si>
  <si>
    <t>Nguyễn Thị Huỳnh Nga</t>
  </si>
  <si>
    <t>Lê Thị Yến Ngân</t>
  </si>
  <si>
    <t>Nguyễn Thị Kim Ngân</t>
  </si>
  <si>
    <t>Nguyễn Thị Thanh Ngân</t>
  </si>
  <si>
    <t>Phan Thị Thanh Ngân</t>
  </si>
  <si>
    <t>Phan Thị Mộng Nghi</t>
  </si>
  <si>
    <t>Nguyễn Hiếu Nghĩa</t>
  </si>
  <si>
    <t>Nguyễn Trọng Nghĩa</t>
  </si>
  <si>
    <t>Nguyễn Thị Kim Ngoan</t>
  </si>
  <si>
    <t>Bùi Thụy Bảo Ngọc</t>
  </si>
  <si>
    <t>Hồ Thái Ngọc</t>
  </si>
  <si>
    <t>Lưu Bích Ngọc</t>
  </si>
  <si>
    <t>Mai Bội Ngọc</t>
  </si>
  <si>
    <t>Nguyễn Cao Minh Ngọc</t>
  </si>
  <si>
    <t>Thái Phạm Hồng Ngọc</t>
  </si>
  <si>
    <t>Trần Yến Ngọc</t>
  </si>
  <si>
    <t>Bùi Thị Thảo Nguyên</t>
  </si>
  <si>
    <t>Lê Nhựt Nguyên</t>
  </si>
  <si>
    <t>Nguyễn Thảo Nguyên</t>
  </si>
  <si>
    <t>Nguyễn Trung Nguyên</t>
  </si>
  <si>
    <t>Võ Lâm Nguyên</t>
  </si>
  <si>
    <t>Bùi Như Nguyệt</t>
  </si>
  <si>
    <t>Phạm Như Nguyệt</t>
  </si>
  <si>
    <t>Trần Quốc Nhân</t>
  </si>
  <si>
    <t>Nguyễn Thị Huỳnh Nhi</t>
  </si>
  <si>
    <t>Phan Thị Yến Nhi</t>
  </si>
  <si>
    <t>Châu Ngọc Thi Nhung</t>
  </si>
  <si>
    <t>Lê Thanh Hoàng Nhung</t>
  </si>
  <si>
    <t>Nguyễn Thị Tuyết Nhung</t>
  </si>
  <si>
    <t>Trần Thị Hồng Nhung</t>
  </si>
  <si>
    <t>Võ Lâm Hồng Nhung</t>
  </si>
  <si>
    <t>Huỳnh  Như</t>
  </si>
  <si>
    <t>Huỳnh Quý Như</t>
  </si>
  <si>
    <t>Phạm Thị Huỳnh Như</t>
  </si>
  <si>
    <t>Phan Lê Huỳnh Như</t>
  </si>
  <si>
    <t>Trần Mẫn Như</t>
  </si>
  <si>
    <t>Ngô Tường Thanh Nhy</t>
  </si>
  <si>
    <t>Lê Thị Tường Oanh</t>
  </si>
  <si>
    <t>Mai Thị Hoàng Oanh</t>
  </si>
  <si>
    <t>Nguyễn Thị Kiều Oanh</t>
  </si>
  <si>
    <t>Thân Tấn Phát</t>
  </si>
  <si>
    <t>Võ Thị Linh Phi</t>
  </si>
  <si>
    <t>Mai Trọng Phúc</t>
  </si>
  <si>
    <t>Nguyễn Trọng Phúc</t>
  </si>
  <si>
    <t>Phạm Hồng Phúc</t>
  </si>
  <si>
    <t>Phan Trọng Phúc</t>
  </si>
  <si>
    <t>Võ Tấn Phúc</t>
  </si>
  <si>
    <t>Lê Thị Kim Phụng</t>
  </si>
  <si>
    <t>Bùi Minh Quân</t>
  </si>
  <si>
    <t>Đỗ Hoàng Quân</t>
  </si>
  <si>
    <t>Lê Trung Quân</t>
  </si>
  <si>
    <t>Nguyễn Trung Quân</t>
  </si>
  <si>
    <t>Võ Hồng Quân</t>
  </si>
  <si>
    <t>Phạm Hoàng Qui</t>
  </si>
  <si>
    <t>Trần Thị Tố Quyên</t>
  </si>
  <si>
    <t>Bùi Minh Quyền</t>
  </si>
  <si>
    <t>Trần Thụy Khánh Quỳnh</t>
  </si>
  <si>
    <t>Nguyễn Thành Tại</t>
  </si>
  <si>
    <t>Lê Minh Tâm</t>
  </si>
  <si>
    <t>Nguyễn Thành Tâm</t>
  </si>
  <si>
    <t>Trần Võ Hoàng Thành</t>
  </si>
  <si>
    <t>Bùi Thị Phương Thảo</t>
  </si>
  <si>
    <t>Lý Võ Phương Thảo</t>
  </si>
  <si>
    <t>Trần Thị Thanh Thảo</t>
  </si>
  <si>
    <t>Đặng Quốc Thịnh</t>
  </si>
  <si>
    <t>Phạm Văn Thịnh</t>
  </si>
  <si>
    <t>Trần Phước Thịnh</t>
  </si>
  <si>
    <t>Võ Cường Thịnh</t>
  </si>
  <si>
    <t>Đào Hoàng Thọ</t>
  </si>
  <si>
    <t>Đặng Minh Thông</t>
  </si>
  <si>
    <t>Đỗ Duy Thông</t>
  </si>
  <si>
    <t>Thái Minh Thông</t>
  </si>
  <si>
    <t>Nguyễn Thị Hồng Thơ</t>
  </si>
  <si>
    <t>Cao Thị Cẩm Thu</t>
  </si>
  <si>
    <t>Nguyễn Hiếu Thuận</t>
  </si>
  <si>
    <t>Nguyễn Thị Đoan Thùy</t>
  </si>
  <si>
    <t>Phan Hồ Như Thủy</t>
  </si>
  <si>
    <t>Nguyễn Lâm Thư</t>
  </si>
  <si>
    <t>Nguyễn Thị Anh Thư</t>
  </si>
  <si>
    <t>Trần Anh Thư</t>
  </si>
  <si>
    <t>Võ Thị Anh Thư</t>
  </si>
  <si>
    <t>Võ Thị Minh Thư</t>
  </si>
  <si>
    <t>Đoàn Nguyễn Nguyệt Thy</t>
  </si>
  <si>
    <t>Đỗ Ngọc Xuân Thy</t>
  </si>
  <si>
    <t>Tạ Thị Hồng Thy</t>
  </si>
  <si>
    <t>Trần Thảo Uyên Thy</t>
  </si>
  <si>
    <t>Nguyễn Ngô Mỹ Tiên</t>
  </si>
  <si>
    <t>Nguyễn Thị Mỹ Tiên</t>
  </si>
  <si>
    <t>Phan Châu Hạnh Tiên</t>
  </si>
  <si>
    <t>Trần Thủy Tiên</t>
  </si>
  <si>
    <t>Nguyễn Hoàng Tiến</t>
  </si>
  <si>
    <t>Đặng Trung Tín</t>
  </si>
  <si>
    <t>Lê Chánh Tín</t>
  </si>
  <si>
    <t>Đặng Thị Ngọc Trâm</t>
  </si>
  <si>
    <t>Lê Thị Huyền Trâm</t>
  </si>
  <si>
    <t>Trần Thị Huyền Trân</t>
  </si>
  <si>
    <t>Trần Minh Trí</t>
  </si>
  <si>
    <t>Hồ Thị Tuyết Trinh</t>
  </si>
  <si>
    <t>Nguyễn Hoàng Phương Trinh</t>
  </si>
  <si>
    <t>Nguyễn Thị Diễm Trinh</t>
  </si>
  <si>
    <t>Trần Thị Trinh</t>
  </si>
  <si>
    <t>Bùi Thị Trúc</t>
  </si>
  <si>
    <t>Nguyễn Thanh Trúc</t>
  </si>
  <si>
    <t>Nguyễn Hứa Nhựt Trường</t>
  </si>
  <si>
    <t>Trần Nhật Trường</t>
  </si>
  <si>
    <t>Lê Thị Cẩm Tú</t>
  </si>
  <si>
    <t>Lê Trần Anh Tú</t>
  </si>
  <si>
    <t>Ngô Thị Cẩm Tú</t>
  </si>
  <si>
    <t>Nguyễn Thị Diễm Tú</t>
  </si>
  <si>
    <t>Hồng Châu Ngọc Tuấn</t>
  </si>
  <si>
    <t>Võ Quốc Tuấn</t>
  </si>
  <si>
    <t>Châu Ngọc Tuy</t>
  </si>
  <si>
    <t>Trần Thị Thanh Tuyền</t>
  </si>
  <si>
    <t>Nguyễn Thị Tú Uyên</t>
  </si>
  <si>
    <t>Võ Thị Hồng Vân</t>
  </si>
  <si>
    <t>Nguyễn Tấn Vinh</t>
  </si>
  <si>
    <t>Phan Công Vinh</t>
  </si>
  <si>
    <t>Trần Sỉ Vinh</t>
  </si>
  <si>
    <t>Lê Nguyên Vũ</t>
  </si>
  <si>
    <t>Đỗ Tường Vy</t>
  </si>
  <si>
    <t>Lương Hồ Xuân Vy</t>
  </si>
  <si>
    <t>Đinh Thị Thảo Yên</t>
  </si>
  <si>
    <t>Phạm Thị Ngọc Yến</t>
  </si>
  <si>
    <t>Nữ</t>
  </si>
  <si>
    <t>Huyện Giồng Trôm, Tỉnh Bến Tre</t>
  </si>
  <si>
    <t>TX Bến Tre, Tỉnh Bến Tre</t>
  </si>
  <si>
    <t>TX  Bến Tre, Tỉnh Bến Tre</t>
  </si>
  <si>
    <t>TP Hồ Chí Minh</t>
  </si>
  <si>
    <t>Giông Trôm, Tỉnh Bến Tre</t>
  </si>
  <si>
    <t>Huyện Giồng Trôm , Tỉnh Bến Tre</t>
  </si>
  <si>
    <t>Châu Thành, Tỉnh Bến Tre</t>
  </si>
  <si>
    <t>Huyện Hoài Nhơn, Tỉnh Bình Định</t>
  </si>
  <si>
    <t>Huyện Long Thành, Tỉnh Đồng Nai</t>
  </si>
  <si>
    <t>Huyện Ba Tri, Tỉnh Bến Tre</t>
  </si>
  <si>
    <t>Huyện Giồng Trôm, Tỉnh Bến Tre.</t>
  </si>
  <si>
    <t>Huyện Ngọc Hiển, Tỉnh Cà Mau</t>
  </si>
  <si>
    <t>Tỉnh Tiền Giang</t>
  </si>
  <si>
    <t xml:space="preserve">Tỉnh Tiền Giang </t>
  </si>
  <si>
    <t>Huyện Giồng Trôm,Bến Tre</t>
  </si>
  <si>
    <t>Ấp 4, Bình Hoà, Giồng Trôm</t>
  </si>
  <si>
    <t>Kinh Trong, Bình Hòa, Giồng Trôm</t>
  </si>
  <si>
    <t>Ấp 2, Bình Hoà, Giồng Trôm</t>
  </si>
  <si>
    <t>Kinh Ngoài, Bình Hòa, Giồng Trôm</t>
  </si>
  <si>
    <t>Kp 3, Thị Trấn, Giồng Trôm</t>
  </si>
  <si>
    <t>Ấp 5, Bình Thành, Giồng Trôm</t>
  </si>
  <si>
    <t>Ấp 7, Bình Hòa, Giồng Trôm</t>
  </si>
  <si>
    <t>KP 2, Thị Trấn, Giồng Trôm</t>
  </si>
  <si>
    <t>Ấp 5A, Thị Trấn, Giồng Trôm</t>
  </si>
  <si>
    <t>KP1, Thị Trấn, Giồng Trôm</t>
  </si>
  <si>
    <t>Ấp 6, Thị Trấn, Giồng Trôm</t>
  </si>
  <si>
    <t>Ấp 1, Bình Hòa, Giồng Trôm</t>
  </si>
  <si>
    <t>KP 3, Thị Trấn, Giồng Trôm</t>
  </si>
  <si>
    <t>Bình Tiên 2, Bình Hòa, Giồng Trôm</t>
  </si>
  <si>
    <t>Kinh Ngoài, Bình Hoà, Giồng Trôm</t>
  </si>
  <si>
    <t>Ấp 5B, Thị Trấn, Giồng Trôm</t>
  </si>
  <si>
    <t>KP1-Thị Trấn, Giồng Trôm</t>
  </si>
  <si>
    <t>Ấp 5,Bình Thành, Giồng Trôm</t>
  </si>
  <si>
    <t>Bình Tiên 1, Bình Hoà, Giồng Trôm</t>
  </si>
  <si>
    <t>Kinh Ngoài, Bình Hoà , Giồng Trôm</t>
  </si>
  <si>
    <t>Ấp 1, Bình Hoà, Giồng Trôm</t>
  </si>
  <si>
    <t>Ấp 5B, Thị trấn, Giồng Trôm</t>
  </si>
  <si>
    <t>Ấp 2, Bình Hòa, Giồng Trôm</t>
  </si>
  <si>
    <t>Ấp 4, Bình Hòa, Giồng Trôm</t>
  </si>
  <si>
    <t>Ấp 6 , Thị Trấn, Giồng Trôm</t>
  </si>
  <si>
    <t>Ấp 6 ,Thị Trấn, Giồng Trôm</t>
  </si>
  <si>
    <t>Ấp 13, Tân Hào, Giồng Trôm</t>
  </si>
  <si>
    <t>KP 1, Thị Trấn, Giồng Trôm</t>
  </si>
  <si>
    <t>Ấp 5 A, Thị Trấn, Giồng Trôm</t>
  </si>
  <si>
    <t>Ấp 5B-Thị Trấn, Giồng Trôm</t>
  </si>
  <si>
    <t>Ấp 6, Thị Trấn  , Giồng Trôm</t>
  </si>
  <si>
    <t>KP 3, Thị Trấn  , Giồng Trôm</t>
  </si>
  <si>
    <t>Thới Trị, Châu Hòa, Giồng Trôm</t>
  </si>
  <si>
    <t>Ấp 7, Bình Hoà, Giồng Trôm</t>
  </si>
  <si>
    <t>Ấp 5 B, Thị Trấn  , Giồng Trôm</t>
  </si>
  <si>
    <t>Ấp 6-Thị Trấn, Giồng Trôm</t>
  </si>
  <si>
    <t>KP3, Thị Trấn, Giồng Trôm</t>
  </si>
  <si>
    <t>KP2-Thị Trấn, Giồng Trôm</t>
  </si>
  <si>
    <t>Ấp 6, Thị trấn, Giồng Trôm</t>
  </si>
  <si>
    <t>KP 1,Thị Trấn, Giồng Trôm</t>
  </si>
  <si>
    <t>Ấp  2,  Bình Hoà, Giồng Trôm</t>
  </si>
  <si>
    <t>Kinh Trong,  Bình Hòa, Giồng Trôm</t>
  </si>
  <si>
    <t>Ấp 7, Bình Hoà , Giồng Trôm</t>
  </si>
  <si>
    <t>Kinh Ngoài, Bình Hòa, Giồng Trôm</t>
  </si>
  <si>
    <t>Tân Phước, Tân Thanh, Giồng Trôm</t>
  </si>
  <si>
    <t>Ấp 5, Lương Hòa, Giồng Trôm</t>
  </si>
  <si>
    <t>Ấp 5B , Thị Trấn, Giồng Trôm</t>
  </si>
  <si>
    <t>KP 3 ,Thị Trấn, Giồng Trôm</t>
  </si>
  <si>
    <t>Ấp 2, Bình Hoà , Giồng Trôm</t>
  </si>
  <si>
    <t>Ấp 6, Bình Thành, Giồng Trôm</t>
  </si>
  <si>
    <t>Ấp 5A ,Thị Trấn, Giồng Trôm</t>
  </si>
  <si>
    <t>KP3, Thị Trấn  , Giồng Trôm</t>
  </si>
  <si>
    <t>Hòa Bình, Mỹ Hòa, Giồng Trôm</t>
  </si>
  <si>
    <t>Kinh Trong, Bình Hoà, Giồng Trôm</t>
  </si>
  <si>
    <t>KP 3, Thị trấn, Giồng Trôm</t>
  </si>
  <si>
    <t>Kinh Trong, Bình Hoà , Giồng Trôm</t>
  </si>
  <si>
    <t>ấp 5B, Thị Trấn, Giồng Trôm</t>
  </si>
  <si>
    <t>ấp 5, Lương Hòa, Giồng Trôm</t>
  </si>
  <si>
    <t>Ấp 5A, Thị trấn  , Giồng Trôm</t>
  </si>
  <si>
    <t>Hòa Thạnh B, Lương Hòa , Giồng Trôm</t>
  </si>
  <si>
    <t>Tây Kinh , Bình Hòa, Giồng Trôm</t>
  </si>
  <si>
    <t>Ấp 1,  Bình Hòa, Giồng Trôm</t>
  </si>
  <si>
    <t>Bình Long, Châu Bình, Giồng Trôm</t>
  </si>
  <si>
    <t>KP2, Thị Trấn, Giồng Trôm</t>
  </si>
  <si>
    <t>TB</t>
  </si>
  <si>
    <t>K</t>
  </si>
  <si>
    <t>Hoa</t>
  </si>
  <si>
    <t>0932110084</t>
  </si>
  <si>
    <t>01699875196</t>
  </si>
  <si>
    <t>0918104381</t>
  </si>
  <si>
    <t>01634203289</t>
  </si>
  <si>
    <t>01647140337</t>
  </si>
  <si>
    <t>01678313389</t>
  </si>
  <si>
    <t>01644517345</t>
  </si>
  <si>
    <t>02753861941</t>
  </si>
  <si>
    <t>0978499954</t>
  </si>
  <si>
    <t>01676499467</t>
  </si>
  <si>
    <t>0978484722</t>
  </si>
  <si>
    <t>0939001335</t>
  </si>
  <si>
    <t>01673483782</t>
  </si>
  <si>
    <t>01678313136</t>
  </si>
  <si>
    <t>01656750370</t>
  </si>
  <si>
    <t>01695227817</t>
  </si>
  <si>
    <t>01649475473</t>
  </si>
  <si>
    <t>0976096042</t>
  </si>
  <si>
    <t>01689882011</t>
  </si>
  <si>
    <t>01225743690</t>
  </si>
  <si>
    <t>01293144497</t>
  </si>
  <si>
    <t>0947897079</t>
  </si>
  <si>
    <t>01666656609</t>
  </si>
  <si>
    <t>01682367254</t>
  </si>
  <si>
    <t>01682816779</t>
  </si>
  <si>
    <t>01687694299</t>
  </si>
  <si>
    <t>01657000785</t>
  </si>
  <si>
    <t>01633129700</t>
  </si>
  <si>
    <t>01654748775</t>
  </si>
  <si>
    <t>097498629</t>
  </si>
  <si>
    <t>01675205966</t>
  </si>
  <si>
    <t>0986847264</t>
  </si>
  <si>
    <t>01667938953</t>
  </si>
  <si>
    <t>01644939282</t>
  </si>
  <si>
    <t>01632966292</t>
  </si>
  <si>
    <t>0918938967</t>
  </si>
  <si>
    <t>01676772405</t>
  </si>
  <si>
    <t>01649595656</t>
  </si>
  <si>
    <t>01656238084</t>
  </si>
  <si>
    <t>01672091491</t>
  </si>
  <si>
    <t>0919047234</t>
  </si>
  <si>
    <t>01283715040</t>
  </si>
  <si>
    <t>0973544862</t>
  </si>
  <si>
    <t>01686563908</t>
  </si>
  <si>
    <t>0908869712</t>
  </si>
  <si>
    <t>01667959689</t>
  </si>
  <si>
    <t>01628559077</t>
  </si>
  <si>
    <t>01226945454</t>
  </si>
  <si>
    <t>01652471467</t>
  </si>
  <si>
    <t>01687201914</t>
  </si>
  <si>
    <t>01626450708</t>
  </si>
  <si>
    <t>01658298070</t>
  </si>
  <si>
    <t>01684095070</t>
  </si>
  <si>
    <t>01646331613</t>
  </si>
  <si>
    <t>0938876353</t>
  </si>
  <si>
    <t>0973457947</t>
  </si>
  <si>
    <t>01697144256</t>
  </si>
  <si>
    <t>01269631516</t>
  </si>
  <si>
    <t>01678004903</t>
  </si>
  <si>
    <t>01687451668</t>
  </si>
  <si>
    <t>01675710013</t>
  </si>
  <si>
    <t>0948424951</t>
  </si>
  <si>
    <t>0978553636</t>
  </si>
  <si>
    <t>01212344858</t>
  </si>
  <si>
    <t>01656894903</t>
  </si>
  <si>
    <t>01698475275</t>
  </si>
  <si>
    <t>0967106068</t>
  </si>
  <si>
    <t>0962459189</t>
  </si>
  <si>
    <t>01664540041</t>
  </si>
  <si>
    <t>01664851677</t>
  </si>
  <si>
    <t>01666037184</t>
  </si>
  <si>
    <t>01684304110</t>
  </si>
  <si>
    <t>0977835496</t>
  </si>
  <si>
    <t>02753640874</t>
  </si>
  <si>
    <t>01672687134</t>
  </si>
  <si>
    <t>01663522154</t>
  </si>
  <si>
    <t>0937827349</t>
  </si>
  <si>
    <t>01678792822</t>
  </si>
  <si>
    <t>01692507771</t>
  </si>
  <si>
    <t>01268889118</t>
  </si>
  <si>
    <t>01628940008</t>
  </si>
  <si>
    <t>0984237014</t>
  </si>
  <si>
    <t>01668820099</t>
  </si>
  <si>
    <t>0948618500</t>
  </si>
  <si>
    <t>01627249853</t>
  </si>
  <si>
    <t>01656823348</t>
  </si>
  <si>
    <t>0973177757</t>
  </si>
  <si>
    <t>01677410510</t>
  </si>
  <si>
    <t>0936624939</t>
  </si>
  <si>
    <t>0939852375</t>
  </si>
  <si>
    <t>0963530164</t>
  </si>
  <si>
    <t>0909206971</t>
  </si>
  <si>
    <t>01633181307</t>
  </si>
  <si>
    <t>0913965548</t>
  </si>
  <si>
    <t>01696509876</t>
  </si>
  <si>
    <t>01659245077</t>
  </si>
  <si>
    <t>01235201816</t>
  </si>
  <si>
    <t>0913814134</t>
  </si>
  <si>
    <t>0983519107</t>
  </si>
  <si>
    <t>02753861282</t>
  </si>
  <si>
    <t>01248265504</t>
  </si>
  <si>
    <t>01645880186</t>
  </si>
  <si>
    <t>0986275963</t>
  </si>
  <si>
    <t>01222896742</t>
  </si>
  <si>
    <t>01637254579</t>
  </si>
  <si>
    <t>01639507213</t>
  </si>
  <si>
    <t>01637337833</t>
  </si>
  <si>
    <t>01654073336</t>
  </si>
  <si>
    <t>01677796503</t>
  </si>
  <si>
    <t>0938021609</t>
  </si>
  <si>
    <t>01688923476</t>
  </si>
  <si>
    <t>01236670789</t>
  </si>
  <si>
    <t>01259656942</t>
  </si>
  <si>
    <t>01642062202</t>
  </si>
  <si>
    <t>01248234218</t>
  </si>
  <si>
    <t>01669710517</t>
  </si>
  <si>
    <t>01662826979</t>
  </si>
  <si>
    <t>0905164907</t>
  </si>
  <si>
    <t>01688375615</t>
  </si>
  <si>
    <t>01289076950</t>
  </si>
  <si>
    <t>02753892279</t>
  </si>
  <si>
    <t>0987012766</t>
  </si>
  <si>
    <t>02753892771</t>
  </si>
  <si>
    <t>01697192134</t>
  </si>
  <si>
    <t>01688759992</t>
  </si>
  <si>
    <t>01635474791</t>
  </si>
  <si>
    <t>0908194947</t>
  </si>
  <si>
    <t>0909097323</t>
  </si>
  <si>
    <t>01657227240</t>
  </si>
  <si>
    <t>0964828071</t>
  </si>
  <si>
    <t>01664471922</t>
  </si>
  <si>
    <t>01653945098</t>
  </si>
  <si>
    <t>01206314019</t>
  </si>
  <si>
    <t>0919707117</t>
  </si>
  <si>
    <t>0967061835</t>
  </si>
  <si>
    <t>01663282746</t>
  </si>
  <si>
    <t>0979886426</t>
  </si>
  <si>
    <t>01686260014</t>
  </si>
  <si>
    <t>0966731251</t>
  </si>
  <si>
    <t>01663334632</t>
  </si>
  <si>
    <t>01635111379</t>
  </si>
  <si>
    <t>0976546805</t>
  </si>
  <si>
    <t>01649945470</t>
  </si>
  <si>
    <t>01694886434</t>
  </si>
  <si>
    <t>01646321725</t>
  </si>
  <si>
    <t>01214675378</t>
  </si>
  <si>
    <t>01666934371</t>
  </si>
  <si>
    <t>01646299424</t>
  </si>
  <si>
    <t>01682890531</t>
  </si>
  <si>
    <t>01694993260</t>
  </si>
  <si>
    <t>0902428540</t>
  </si>
  <si>
    <t>01653316202</t>
  </si>
  <si>
    <t>0984002031</t>
  </si>
  <si>
    <t>01627377266</t>
  </si>
  <si>
    <t>01668328487</t>
  </si>
  <si>
    <t>0985225216</t>
  </si>
  <si>
    <t>01252227744</t>
  </si>
  <si>
    <t>01653460807</t>
  </si>
  <si>
    <t>01646672874</t>
  </si>
  <si>
    <t>01699173151</t>
  </si>
  <si>
    <t>0976522427</t>
  </si>
  <si>
    <t>01694152961</t>
  </si>
  <si>
    <t>01676114893</t>
  </si>
  <si>
    <t>0937849070</t>
  </si>
  <si>
    <t>01292994086</t>
  </si>
  <si>
    <t>01632289225</t>
  </si>
  <si>
    <t>01648140837</t>
  </si>
  <si>
    <t>01293053697</t>
  </si>
  <si>
    <t>0907553968</t>
  </si>
  <si>
    <t>01663063437</t>
  </si>
  <si>
    <t>01626477654</t>
  </si>
  <si>
    <t>0978394153</t>
  </si>
  <si>
    <t>01673715399</t>
  </si>
  <si>
    <t>01658323676</t>
  </si>
  <si>
    <t>01288969114</t>
  </si>
  <si>
    <t>01216900691</t>
  </si>
  <si>
    <t>0911786642</t>
  </si>
  <si>
    <t>0907294734</t>
  </si>
  <si>
    <t>01677187551</t>
  </si>
  <si>
    <t>01658420004</t>
  </si>
  <si>
    <t>0909859056</t>
  </si>
  <si>
    <t>01662632680</t>
  </si>
  <si>
    <t>01695666261</t>
  </si>
  <si>
    <t>01283714401</t>
  </si>
  <si>
    <t>01672809731</t>
  </si>
  <si>
    <t>01635733872</t>
  </si>
  <si>
    <t>01256228777</t>
  </si>
  <si>
    <t>01676111502</t>
  </si>
  <si>
    <t>01636656578</t>
  </si>
  <si>
    <t>01688499132</t>
  </si>
  <si>
    <t>0933126768</t>
  </si>
  <si>
    <t>01628998330</t>
  </si>
  <si>
    <t>0988743788</t>
  </si>
  <si>
    <t>0948357258</t>
  </si>
  <si>
    <t>01659982029</t>
  </si>
  <si>
    <t>01694196854</t>
  </si>
  <si>
    <t>0903855599</t>
  </si>
  <si>
    <t>0917180111</t>
  </si>
  <si>
    <t>01683625965</t>
  </si>
  <si>
    <t>01698299554</t>
  </si>
  <si>
    <t>0943430838</t>
  </si>
  <si>
    <t>0907189464</t>
  </si>
  <si>
    <t>0966633933</t>
  </si>
  <si>
    <t>0907195740</t>
  </si>
  <si>
    <t>0913424279</t>
  </si>
  <si>
    <t>0986526942</t>
  </si>
  <si>
    <t>01652960926</t>
  </si>
  <si>
    <t>0932001778</t>
  </si>
  <si>
    <t>01216912544</t>
  </si>
  <si>
    <t>0967840763</t>
  </si>
  <si>
    <t>01663586785</t>
  </si>
  <si>
    <t>Trần Ngọc Tường Vy</t>
  </si>
  <si>
    <t>01637242168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</si>
</sst>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rial"/>
      <family val="2"/>
      <charset val="163"/>
      <scheme val="minor"/>
    </font>
    <font>
      <sz val="12"/>
      <color theme="1"/>
      <name val="Times New Roman"/>
      <family val="1"/>
      <scheme val="major"/>
    </font>
    <font>
      <b/>
      <sz val="12"/>
      <color theme="1"/>
      <name val="Times New Roman"/>
      <family val="1"/>
      <charset val="163"/>
      <scheme val="major"/>
    </font>
    <font>
      <b/>
      <sz val="11"/>
      <color theme="1"/>
      <name val="Arial"/>
      <family val="2"/>
      <charset val="163"/>
      <scheme val="minor"/>
    </font>
    <font>
      <b/>
      <sz val="12"/>
      <name val="Times New Roman"/>
      <family val="1"/>
      <charset val="163"/>
    </font>
    <font>
      <b/>
      <sz val="12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2"/>
      <color theme="1"/>
      <name val="Times New Roman"/>
      <family val="1"/>
      <scheme val="major"/>
    </font>
    <font>
      <sz val="12"/>
      <color theme="0" tint="-0.499984740745262"/>
      <name val="Times New Roman"/>
      <family val="1"/>
      <scheme val="major"/>
    </font>
    <font>
      <sz val="12"/>
      <name val="Times New Roman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quotePrefix="1" applyFont="1" applyBorder="1" applyAlignment="1">
      <alignment horizontal="center"/>
    </xf>
    <xf numFmtId="0" fontId="7" fillId="0" borderId="0" xfId="0" applyFont="1" applyBorder="1" applyAlignment="1"/>
    <xf numFmtId="0" fontId="6" fillId="0" borderId="0" xfId="0" quotePrefix="1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8" fillId="0" borderId="0" xfId="0" applyFont="1" applyBorder="1" applyAlignment="1"/>
    <xf numFmtId="0" fontId="6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Protection="1">
      <protection locked="0"/>
    </xf>
    <xf numFmtId="0" fontId="7" fillId="0" borderId="0" xfId="0" quotePrefix="1" applyFont="1" applyBorder="1" applyAlignment="1" applyProtection="1">
      <alignment horizontal="center"/>
    </xf>
    <xf numFmtId="0" fontId="7" fillId="0" borderId="0" xfId="0" applyFont="1" applyBorder="1" applyAlignment="1" applyProtection="1"/>
    <xf numFmtId="0" fontId="6" fillId="0" borderId="0" xfId="0" quotePrefix="1" applyFont="1" applyBorder="1" applyAlignment="1" applyProtection="1">
      <alignment horizontal="center"/>
    </xf>
    <xf numFmtId="0" fontId="6" fillId="0" borderId="0" xfId="0" applyFont="1" applyBorder="1" applyProtection="1"/>
    <xf numFmtId="0" fontId="7" fillId="0" borderId="0" xfId="0" applyFont="1" applyBorder="1" applyAlignment="1" applyProtection="1">
      <alignment horizontal="center"/>
    </xf>
    <xf numFmtId="0" fontId="8" fillId="0" borderId="0" xfId="0" applyFont="1" applyBorder="1" applyAlignment="1" applyProtection="1"/>
    <xf numFmtId="0" fontId="6" fillId="0" borderId="0" xfId="0" applyFont="1" applyBorder="1" applyAlignment="1" applyProtection="1">
      <alignment horizontal="center"/>
    </xf>
    <xf numFmtId="0" fontId="6" fillId="0" borderId="0" xfId="0" applyFont="1" applyProtection="1"/>
    <xf numFmtId="0" fontId="6" fillId="0" borderId="0" xfId="0" applyFont="1" applyAlignment="1" applyProtection="1">
      <alignment horizontal="center"/>
    </xf>
    <xf numFmtId="164" fontId="0" fillId="0" borderId="0" xfId="0" applyNumberFormat="1"/>
    <xf numFmtId="164" fontId="0" fillId="0" borderId="0" xfId="0" applyNumberFormat="1" applyAlignment="1">
      <alignment vertical="center"/>
    </xf>
    <xf numFmtId="49" fontId="11" fillId="0" borderId="0" xfId="0" applyNumberFormat="1" applyFont="1" applyFill="1" applyBorder="1" applyProtection="1"/>
    <xf numFmtId="1" fontId="10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Protection="1">
      <protection locked="0"/>
    </xf>
    <xf numFmtId="49" fontId="1" fillId="3" borderId="0" xfId="0" applyNumberFormat="1" applyFont="1" applyFill="1" applyBorder="1" applyAlignment="1" applyProtection="1">
      <alignment horizontal="center"/>
      <protection locked="0"/>
    </xf>
    <xf numFmtId="14" fontId="1" fillId="0" borderId="0" xfId="0" applyNumberFormat="1" applyFont="1" applyBorder="1" applyAlignment="1" applyProtection="1">
      <alignment horizontal="center"/>
      <protection locked="0"/>
    </xf>
    <xf numFmtId="0" fontId="1" fillId="4" borderId="0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1" fillId="3" borderId="0" xfId="0" applyNumberFormat="1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5" borderId="0" xfId="0" applyFont="1" applyFill="1" applyBorder="1" applyProtection="1">
      <protection locked="0"/>
    </xf>
    <xf numFmtId="2" fontId="1" fillId="0" borderId="0" xfId="0" applyNumberFormat="1" applyFont="1" applyBorder="1" applyAlignment="1" applyProtection="1">
      <alignment horizontal="center"/>
      <protection locked="0"/>
    </xf>
    <xf numFmtId="2" fontId="1" fillId="5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Protection="1">
      <protection locked="0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7" borderId="0" xfId="0" applyFont="1" applyFill="1" applyBorder="1" applyProtection="1">
      <protection locked="0"/>
    </xf>
    <xf numFmtId="1" fontId="2" fillId="6" borderId="0" xfId="0" applyNumberFormat="1" applyFont="1" applyFill="1" applyBorder="1" applyAlignment="1" applyProtection="1">
      <alignment horizontal="center"/>
    </xf>
    <xf numFmtId="49" fontId="2" fillId="6" borderId="0" xfId="0" applyNumberFormat="1" applyFont="1" applyFill="1" applyBorder="1" applyAlignment="1" applyProtection="1">
      <alignment horizontal="center"/>
    </xf>
    <xf numFmtId="0" fontId="2" fillId="6" borderId="0" xfId="0" applyFont="1" applyFill="1" applyBorder="1" applyAlignment="1" applyProtection="1">
      <alignment horizontal="center"/>
    </xf>
    <xf numFmtId="0" fontId="2" fillId="6" borderId="0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0" xfId="0" applyFont="1" applyFill="1" applyBorder="1" applyProtection="1"/>
    <xf numFmtId="0" fontId="9" fillId="2" borderId="0" xfId="0" applyFont="1" applyFill="1" applyBorder="1" applyAlignment="1" applyProtection="1">
      <alignment horizontal="center"/>
    </xf>
    <xf numFmtId="1" fontId="10" fillId="7" borderId="0" xfId="0" applyNumberFormat="1" applyFont="1" applyFill="1" applyBorder="1" applyAlignment="1" applyProtection="1">
      <alignment horizontal="center"/>
      <protection locked="0"/>
    </xf>
    <xf numFmtId="49" fontId="1" fillId="7" borderId="0" xfId="0" applyNumberFormat="1" applyFont="1" applyFill="1" applyBorder="1" applyProtection="1">
      <protection locked="0"/>
    </xf>
    <xf numFmtId="49" fontId="1" fillId="7" borderId="0" xfId="0" applyNumberFormat="1" applyFont="1" applyFill="1" applyBorder="1" applyAlignment="1" applyProtection="1">
      <alignment horizontal="center"/>
      <protection locked="0"/>
    </xf>
    <xf numFmtId="14" fontId="1" fillId="7" borderId="0" xfId="0" applyNumberFormat="1" applyFont="1" applyFill="1" applyBorder="1" applyAlignment="1" applyProtection="1">
      <alignment horizontal="center"/>
      <protection locked="0"/>
    </xf>
    <xf numFmtId="0" fontId="1" fillId="7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Protection="1">
      <protection locked="0"/>
    </xf>
    <xf numFmtId="0" fontId="1" fillId="0" borderId="0" xfId="0" applyNumberFormat="1" applyFont="1" applyBorder="1" applyAlignment="1" applyProtection="1">
      <alignment horizontal="center"/>
      <protection locked="0"/>
    </xf>
    <xf numFmtId="1" fontId="1" fillId="0" borderId="0" xfId="0" applyNumberFormat="1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500"/>
  <sheetViews>
    <sheetView tabSelected="1" workbookViewId="0"/>
  </sheetViews>
  <sheetFormatPr defaultColWidth="8.75" defaultRowHeight="15.5" x14ac:dyDescent="0.35"/>
  <cols>
    <col min="1" max="1" width="6" style="65" customWidth="1"/>
    <col min="2" max="2" width="28.25" style="38" bestFit="1" customWidth="1"/>
    <col min="3" max="3" width="9.75" style="42" bestFit="1" customWidth="1"/>
    <col min="4" max="4" width="11.83203125" style="40" bestFit="1" customWidth="1"/>
    <col min="5" max="5" width="15.4140625" style="64" customWidth="1"/>
    <col min="6" max="6" width="8.75" style="42"/>
    <col min="7" max="7" width="33.1640625" style="38" bestFit="1" customWidth="1"/>
    <col min="8" max="9" width="16.58203125" style="38" customWidth="1"/>
    <col min="10" max="11" width="37.75" style="38" customWidth="1"/>
    <col min="12" max="12" width="16" style="38" bestFit="1" customWidth="1"/>
    <col min="13" max="13" width="14.75" style="48" bestFit="1" customWidth="1"/>
    <col min="14" max="16" width="6.83203125" style="48" customWidth="1"/>
    <col min="17" max="17" width="6.83203125" style="48" bestFit="1" customWidth="1"/>
    <col min="18" max="18" width="6.75" style="48" bestFit="1" customWidth="1"/>
    <col min="19" max="19" width="7" style="48" bestFit="1" customWidth="1"/>
    <col min="20" max="20" width="6.83203125" style="48" bestFit="1" customWidth="1"/>
    <col min="21" max="21" width="6.75" style="48" bestFit="1" customWidth="1"/>
    <col min="22" max="22" width="7" style="48" bestFit="1" customWidth="1"/>
    <col min="23" max="23" width="6.83203125" style="48" bestFit="1" customWidth="1"/>
    <col min="24" max="24" width="6.75" style="48" bestFit="1" customWidth="1"/>
    <col min="25" max="25" width="7" style="48" bestFit="1" customWidth="1"/>
    <col min="26" max="26" width="6.83203125" style="48" bestFit="1" customWidth="1"/>
    <col min="27" max="27" width="6.75" style="48" bestFit="1" customWidth="1"/>
    <col min="28" max="28" width="7" style="48" bestFit="1" customWidth="1"/>
    <col min="29" max="29" width="22.1640625" style="48" bestFit="1" customWidth="1"/>
    <col min="30" max="30" width="25.58203125" style="48" bestFit="1" customWidth="1"/>
    <col min="31" max="31" width="23.83203125" style="48" customWidth="1"/>
    <col min="32" max="32" width="9.4140625" style="48" bestFit="1" customWidth="1"/>
    <col min="33" max="33" width="9.75" style="48" bestFit="1" customWidth="1"/>
    <col min="34" max="34" width="17.25" style="48" bestFit="1" customWidth="1"/>
    <col min="35" max="35" width="11.25" style="48" bestFit="1" customWidth="1"/>
    <col min="36" max="38" width="9" style="48" bestFit="1" customWidth="1"/>
    <col min="39" max="16384" width="8.75" style="48"/>
  </cols>
  <sheetData>
    <row r="1" spans="1:39" x14ac:dyDescent="0.35">
      <c r="A1" s="51" t="s">
        <v>0</v>
      </c>
      <c r="B1" s="52" t="s">
        <v>7</v>
      </c>
      <c r="C1" s="52" t="s">
        <v>6</v>
      </c>
      <c r="D1" s="53" t="s">
        <v>8</v>
      </c>
      <c r="E1" s="54" t="s">
        <v>66</v>
      </c>
      <c r="F1" s="52" t="s">
        <v>9</v>
      </c>
      <c r="G1" s="52" t="s">
        <v>10</v>
      </c>
      <c r="H1" s="52" t="s">
        <v>11</v>
      </c>
      <c r="I1" s="52" t="s">
        <v>12</v>
      </c>
      <c r="J1" s="52" t="s">
        <v>13</v>
      </c>
      <c r="K1" s="52" t="s">
        <v>14</v>
      </c>
      <c r="L1" s="52" t="s">
        <v>15</v>
      </c>
      <c r="M1" s="53" t="s">
        <v>16</v>
      </c>
      <c r="N1" s="53" t="s">
        <v>17</v>
      </c>
      <c r="O1" s="53" t="s">
        <v>18</v>
      </c>
      <c r="P1" s="53" t="s">
        <v>19</v>
      </c>
      <c r="Q1" s="53" t="s">
        <v>20</v>
      </c>
      <c r="R1" s="53" t="s">
        <v>21</v>
      </c>
      <c r="S1" s="53" t="s">
        <v>22</v>
      </c>
      <c r="T1" s="53" t="s">
        <v>23</v>
      </c>
      <c r="U1" s="53" t="s">
        <v>24</v>
      </c>
      <c r="V1" s="53" t="s">
        <v>25</v>
      </c>
      <c r="W1" s="53" t="s">
        <v>26</v>
      </c>
      <c r="X1" s="53" t="s">
        <v>27</v>
      </c>
      <c r="Y1" s="53" t="s">
        <v>28</v>
      </c>
      <c r="Z1" s="53" t="s">
        <v>29</v>
      </c>
      <c r="AA1" s="53" t="s">
        <v>30</v>
      </c>
      <c r="AB1" s="53" t="s">
        <v>31</v>
      </c>
      <c r="AC1" s="53" t="s">
        <v>5</v>
      </c>
      <c r="AD1" s="53" t="s">
        <v>32</v>
      </c>
      <c r="AE1" s="53" t="s">
        <v>33</v>
      </c>
      <c r="AF1" s="55" t="s">
        <v>152</v>
      </c>
      <c r="AG1" s="55" t="s">
        <v>153</v>
      </c>
      <c r="AH1" s="56" t="s">
        <v>148</v>
      </c>
      <c r="AI1" s="56" t="s">
        <v>132</v>
      </c>
      <c r="AJ1" s="57" t="s">
        <v>155</v>
      </c>
      <c r="AK1" s="57" t="s">
        <v>156</v>
      </c>
      <c r="AL1" s="57" t="s">
        <v>157</v>
      </c>
      <c r="AM1" s="50"/>
    </row>
    <row r="2" spans="1:39" x14ac:dyDescent="0.35">
      <c r="A2" s="37">
        <v>1</v>
      </c>
      <c r="B2" s="36" t="s">
        <v>262</v>
      </c>
      <c r="C2" s="39" t="s">
        <v>472</v>
      </c>
      <c r="D2" s="40">
        <v>37716</v>
      </c>
      <c r="E2" s="41" t="str">
        <f t="shared" ref="E2:E59" si="0">TEXT(D2,"dd/mm/yyyy")</f>
        <v>05/04/2003</v>
      </c>
      <c r="F2" s="42" t="s">
        <v>75</v>
      </c>
      <c r="G2" s="38" t="s">
        <v>473</v>
      </c>
      <c r="H2" s="43" t="s">
        <v>175</v>
      </c>
      <c r="I2" s="39" t="s">
        <v>71</v>
      </c>
      <c r="J2" s="38" t="s">
        <v>488</v>
      </c>
      <c r="K2" s="38" t="s">
        <v>488</v>
      </c>
      <c r="L2" s="38" t="s">
        <v>555</v>
      </c>
      <c r="M2" s="44" t="s">
        <v>77</v>
      </c>
      <c r="N2" s="45"/>
      <c r="O2" s="45"/>
      <c r="P2" s="45"/>
      <c r="Q2" s="46">
        <v>8.5</v>
      </c>
      <c r="R2" s="47" t="s">
        <v>147</v>
      </c>
      <c r="S2" s="47" t="s">
        <v>261</v>
      </c>
      <c r="T2" s="46">
        <v>8.9</v>
      </c>
      <c r="U2" s="47" t="s">
        <v>147</v>
      </c>
      <c r="V2" s="47" t="s">
        <v>261</v>
      </c>
      <c r="W2" s="46">
        <v>8.6</v>
      </c>
      <c r="X2" s="47" t="s">
        <v>147</v>
      </c>
      <c r="Y2" s="47" t="s">
        <v>261</v>
      </c>
      <c r="Z2" s="46">
        <v>8.1999999999999993</v>
      </c>
      <c r="AA2" s="47" t="s">
        <v>147</v>
      </c>
      <c r="AB2" s="47" t="s">
        <v>261</v>
      </c>
      <c r="AC2" s="45" t="s">
        <v>99</v>
      </c>
      <c r="AD2" s="45" t="str">
        <f t="shared" ref="AD2:AD59" si="1">IF(AC2="THPT Phan Văn Trị","THPT Nguyễn Thị Định",IF(AC2="THPT Nguyễn Thị Định","THPT Phan Văn Trị",IF(AC2="THPT Nguyễn Trãi","THPT Nguyễn Ngọc Thăng")))</f>
        <v>THPT Nguyễn Thị Định</v>
      </c>
      <c r="AE2" s="45"/>
      <c r="AF2" s="49">
        <f>_xlfn.IFNA(VLOOKUP($M2,NghePT!$B$2:$D$4,3,FALSE),0)</f>
        <v>1</v>
      </c>
      <c r="AG2" s="49">
        <f>_xlfn.IFNA(VLOOKUP(N2,DienUT!$B$2:$D$15,3,FALSE),0)+_xlfn.IFNA(VLOOKUP(O2,DienUT!$B$2:$D$15,3,FALSE),0)+_xlfn.IFNA(VLOOKUP(P2,DienUT!$B$2:$D$15,3,FALSE),0)</f>
        <v>0</v>
      </c>
      <c r="AH2" s="49">
        <v>84</v>
      </c>
      <c r="AI2" s="49">
        <f>VLOOKUP($I2,Huyen!$B$2:$C$11,2,FALSE)</f>
        <v>7</v>
      </c>
      <c r="AJ2" s="49">
        <f>_xlfn.IFNA(VLOOKUP(AC2,TruongTHPT!$B$2:$F$35,2,FALSE),0)</f>
        <v>21</v>
      </c>
      <c r="AK2" s="49">
        <f>_xlfn.IFNA(VLOOKUP(AD2,TruongTHPT!$B$2:$F$35,2,FALSE),0)</f>
        <v>22</v>
      </c>
      <c r="AL2" s="49">
        <f>_xlfn.IFNA(VLOOKUP(AE2,TruongTHPT!$B$2:$F$35,2,FALSE),0)</f>
        <v>0</v>
      </c>
      <c r="AM2" s="50"/>
    </row>
    <row r="3" spans="1:39" x14ac:dyDescent="0.35">
      <c r="A3" s="37">
        <v>2</v>
      </c>
      <c r="B3" s="36" t="s">
        <v>263</v>
      </c>
      <c r="C3" s="39" t="s">
        <v>74</v>
      </c>
      <c r="D3" s="40">
        <v>37794</v>
      </c>
      <c r="E3" s="41" t="str">
        <f t="shared" si="0"/>
        <v>22/06/2003</v>
      </c>
      <c r="F3" s="42" t="s">
        <v>75</v>
      </c>
      <c r="G3" s="38" t="s">
        <v>473</v>
      </c>
      <c r="H3" s="43" t="s">
        <v>175</v>
      </c>
      <c r="I3" s="39" t="s">
        <v>71</v>
      </c>
      <c r="J3" s="38" t="s">
        <v>489</v>
      </c>
      <c r="K3" s="38" t="s">
        <v>489</v>
      </c>
      <c r="L3" s="38" t="s">
        <v>583</v>
      </c>
      <c r="M3" s="44" t="s">
        <v>77</v>
      </c>
      <c r="N3" s="45"/>
      <c r="O3" s="45"/>
      <c r="P3" s="45"/>
      <c r="Q3" s="46">
        <v>6.9</v>
      </c>
      <c r="R3" s="47" t="s">
        <v>147</v>
      </c>
      <c r="S3" s="47" t="s">
        <v>553</v>
      </c>
      <c r="T3" s="46">
        <v>6.8</v>
      </c>
      <c r="U3" s="47" t="s">
        <v>147</v>
      </c>
      <c r="V3" s="47" t="s">
        <v>552</v>
      </c>
      <c r="W3" s="46">
        <v>7</v>
      </c>
      <c r="X3" s="47" t="s">
        <v>147</v>
      </c>
      <c r="Y3" s="47" t="s">
        <v>553</v>
      </c>
      <c r="Z3" s="46">
        <v>6.6</v>
      </c>
      <c r="AA3" s="47" t="s">
        <v>147</v>
      </c>
      <c r="AB3" s="47" t="s">
        <v>552</v>
      </c>
      <c r="AC3" s="45" t="s">
        <v>100</v>
      </c>
      <c r="AD3" s="45" t="str">
        <f t="shared" si="1"/>
        <v>THPT Phan Văn Trị</v>
      </c>
      <c r="AE3" s="45"/>
      <c r="AF3" s="49">
        <f>_xlfn.IFNA(VLOOKUP($M3,NghePT!$B$2:$D$4,3,FALSE),0)</f>
        <v>1</v>
      </c>
      <c r="AG3" s="49">
        <f>_xlfn.IFNA(VLOOKUP(N3,DienUT!$B$2:$D$15,3,FALSE),0)+_xlfn.IFNA(VLOOKUP(O3,DienUT!$B$2:$D$15,3,FALSE),0)+_xlfn.IFNA(VLOOKUP(P3,DienUT!$B$2:$D$15,3,FALSE),0)</f>
        <v>0</v>
      </c>
      <c r="AH3" s="49">
        <v>84</v>
      </c>
      <c r="AI3" s="49">
        <f>VLOOKUP($I3,Huyen!$B$2:$C$11,2,FALSE)</f>
        <v>7</v>
      </c>
      <c r="AJ3" s="49">
        <f>_xlfn.IFNA(VLOOKUP(AC3,TruongTHPT!$B$2:$F$35,2,FALSE),0)</f>
        <v>22</v>
      </c>
      <c r="AK3" s="49">
        <f>_xlfn.IFNA(VLOOKUP(AD3,TruongTHPT!$B$2:$F$35,2,FALSE),0)</f>
        <v>21</v>
      </c>
      <c r="AL3" s="49">
        <f>_xlfn.IFNA(VLOOKUP(AE3,TruongTHPT!$B$2:$F$35,2,FALSE),0)</f>
        <v>0</v>
      </c>
      <c r="AM3" s="50"/>
    </row>
    <row r="4" spans="1:39" x14ac:dyDescent="0.35">
      <c r="A4" s="37">
        <v>3</v>
      </c>
      <c r="B4" s="36" t="s">
        <v>264</v>
      </c>
      <c r="C4" s="39" t="s">
        <v>74</v>
      </c>
      <c r="D4" s="40">
        <v>37867</v>
      </c>
      <c r="E4" s="41" t="str">
        <f t="shared" si="0"/>
        <v>03/09/2003</v>
      </c>
      <c r="F4" s="42" t="s">
        <v>75</v>
      </c>
      <c r="G4" s="38" t="s">
        <v>473</v>
      </c>
      <c r="H4" s="43" t="s">
        <v>175</v>
      </c>
      <c r="I4" s="39" t="s">
        <v>71</v>
      </c>
      <c r="J4" s="38" t="s">
        <v>490</v>
      </c>
      <c r="K4" s="38" t="s">
        <v>490</v>
      </c>
      <c r="L4" s="38" t="s">
        <v>681</v>
      </c>
      <c r="M4" s="44" t="s">
        <v>77</v>
      </c>
      <c r="N4" s="45"/>
      <c r="O4" s="45"/>
      <c r="P4" s="45"/>
      <c r="Q4" s="46">
        <v>6.5</v>
      </c>
      <c r="R4" s="47" t="s">
        <v>147</v>
      </c>
      <c r="S4" s="47" t="s">
        <v>552</v>
      </c>
      <c r="T4" s="46">
        <v>6.6</v>
      </c>
      <c r="U4" s="47" t="s">
        <v>552</v>
      </c>
      <c r="V4" s="47" t="s">
        <v>552</v>
      </c>
      <c r="W4" s="46">
        <v>6.5</v>
      </c>
      <c r="X4" s="47" t="s">
        <v>553</v>
      </c>
      <c r="Y4" s="47" t="s">
        <v>552</v>
      </c>
      <c r="Z4" s="46">
        <v>6.9</v>
      </c>
      <c r="AA4" s="47" t="s">
        <v>553</v>
      </c>
      <c r="AB4" s="47" t="s">
        <v>553</v>
      </c>
      <c r="AC4" s="45" t="s">
        <v>100</v>
      </c>
      <c r="AD4" s="45" t="str">
        <f t="shared" si="1"/>
        <v>THPT Phan Văn Trị</v>
      </c>
      <c r="AF4" s="49">
        <f>_xlfn.IFNA(VLOOKUP($M4,NghePT!$B$2:$D$4,3,FALSE),0)</f>
        <v>1</v>
      </c>
      <c r="AG4" s="49">
        <f>_xlfn.IFNA(VLOOKUP(N4,DienUT!$B$2:$D$15,3,FALSE),0)+_xlfn.IFNA(VLOOKUP(O4,DienUT!$B$2:$D$15,3,FALSE),0)+_xlfn.IFNA(VLOOKUP(P4,DienUT!$B$2:$D$15,3,FALSE),0)</f>
        <v>0</v>
      </c>
      <c r="AH4" s="49">
        <v>84</v>
      </c>
      <c r="AI4" s="49">
        <f>VLOOKUP($I4,Huyen!$B$2:$C$11,2,FALSE)</f>
        <v>7</v>
      </c>
      <c r="AJ4" s="49">
        <f>_xlfn.IFNA(VLOOKUP(AC4,TruongTHPT!$B$2:$F$35,2,FALSE),0)</f>
        <v>22</v>
      </c>
      <c r="AK4" s="49">
        <f>_xlfn.IFNA(VLOOKUP(AD4,TruongTHPT!$B$2:$F$35,2,FALSE),0)</f>
        <v>21</v>
      </c>
      <c r="AL4" s="49">
        <f>_xlfn.IFNA(VLOOKUP(AE4,TruongTHPT!$B$2:$F$35,2,FALSE),0)</f>
        <v>0</v>
      </c>
      <c r="AM4" s="50"/>
    </row>
    <row r="5" spans="1:39" x14ac:dyDescent="0.35">
      <c r="A5" s="37">
        <v>4</v>
      </c>
      <c r="B5" s="36" t="s">
        <v>264</v>
      </c>
      <c r="C5" s="39" t="s">
        <v>74</v>
      </c>
      <c r="D5" s="40">
        <v>37892</v>
      </c>
      <c r="E5" s="41" t="str">
        <f t="shared" si="0"/>
        <v>28/09/2003</v>
      </c>
      <c r="F5" s="42" t="s">
        <v>75</v>
      </c>
      <c r="G5" s="38" t="s">
        <v>473</v>
      </c>
      <c r="H5" s="43" t="s">
        <v>175</v>
      </c>
      <c r="I5" s="39" t="s">
        <v>71</v>
      </c>
      <c r="J5" s="38" t="s">
        <v>489</v>
      </c>
      <c r="K5" s="38" t="s">
        <v>489</v>
      </c>
      <c r="L5" s="38" t="s">
        <v>584</v>
      </c>
      <c r="M5" s="44" t="s">
        <v>78</v>
      </c>
      <c r="N5" s="45"/>
      <c r="O5" s="45"/>
      <c r="P5" s="45"/>
      <c r="Q5" s="46">
        <v>9.3000000000000007</v>
      </c>
      <c r="R5" s="47" t="s">
        <v>147</v>
      </c>
      <c r="S5" s="47" t="s">
        <v>261</v>
      </c>
      <c r="T5" s="46">
        <v>8.6</v>
      </c>
      <c r="U5" s="47" t="s">
        <v>147</v>
      </c>
      <c r="V5" s="47" t="s">
        <v>261</v>
      </c>
      <c r="W5" s="46">
        <v>8.3000000000000007</v>
      </c>
      <c r="X5" s="47" t="s">
        <v>147</v>
      </c>
      <c r="Y5" s="47" t="s">
        <v>261</v>
      </c>
      <c r="Z5" s="46">
        <v>7.7</v>
      </c>
      <c r="AA5" s="47" t="s">
        <v>147</v>
      </c>
      <c r="AB5" s="47" t="s">
        <v>553</v>
      </c>
      <c r="AC5" s="45" t="s">
        <v>99</v>
      </c>
      <c r="AD5" s="45" t="str">
        <f t="shared" si="1"/>
        <v>THPT Nguyễn Thị Định</v>
      </c>
      <c r="AF5" s="49">
        <f>_xlfn.IFNA(VLOOKUP($M5,NghePT!$B$2:$D$4,3,FALSE),0)</f>
        <v>0.5</v>
      </c>
      <c r="AG5" s="49">
        <f>_xlfn.IFNA(VLOOKUP(N5,DienUT!$B$2:$D$15,3,FALSE),0)+_xlfn.IFNA(VLOOKUP(O5,DienUT!$B$2:$D$15,3,FALSE),0)+_xlfn.IFNA(VLOOKUP(P5,DienUT!$B$2:$D$15,3,FALSE),0)</f>
        <v>0</v>
      </c>
      <c r="AH5" s="49">
        <v>84</v>
      </c>
      <c r="AI5" s="49">
        <f>VLOOKUP($I5,Huyen!$B$2:$C$11,2,FALSE)</f>
        <v>7</v>
      </c>
      <c r="AJ5" s="49">
        <f>_xlfn.IFNA(VLOOKUP(AC5,TruongTHPT!$B$2:$F$35,2,FALSE),0)</f>
        <v>21</v>
      </c>
      <c r="AK5" s="49">
        <f>_xlfn.IFNA(VLOOKUP(AD5,TruongTHPT!$B$2:$F$35,2,FALSE),0)</f>
        <v>22</v>
      </c>
      <c r="AL5" s="49">
        <f>_xlfn.IFNA(VLOOKUP(AE5,TruongTHPT!$B$2:$F$35,2,FALSE),0)</f>
        <v>0</v>
      </c>
      <c r="AM5" s="50"/>
    </row>
    <row r="6" spans="1:39" x14ac:dyDescent="0.35">
      <c r="A6" s="37">
        <v>5</v>
      </c>
      <c r="B6" s="36" t="s">
        <v>265</v>
      </c>
      <c r="C6" s="39" t="s">
        <v>472</v>
      </c>
      <c r="D6" s="40">
        <v>37742</v>
      </c>
      <c r="E6" s="41" t="str">
        <f t="shared" si="0"/>
        <v>01/05/2003</v>
      </c>
      <c r="F6" s="42" t="s">
        <v>75</v>
      </c>
      <c r="G6" s="38" t="s">
        <v>473</v>
      </c>
      <c r="H6" s="43" t="s">
        <v>175</v>
      </c>
      <c r="I6" s="39" t="s">
        <v>71</v>
      </c>
      <c r="J6" s="38" t="s">
        <v>491</v>
      </c>
      <c r="K6" s="38" t="s">
        <v>491</v>
      </c>
      <c r="L6" s="38" t="s">
        <v>745</v>
      </c>
      <c r="M6" s="44" t="s">
        <v>76</v>
      </c>
      <c r="N6" s="45"/>
      <c r="O6" s="45"/>
      <c r="P6" s="45"/>
      <c r="Q6" s="46">
        <v>9.4</v>
      </c>
      <c r="R6" s="47" t="s">
        <v>147</v>
      </c>
      <c r="S6" s="47" t="s">
        <v>261</v>
      </c>
      <c r="T6" s="46">
        <v>9.1</v>
      </c>
      <c r="U6" s="47" t="s">
        <v>147</v>
      </c>
      <c r="V6" s="47" t="s">
        <v>261</v>
      </c>
      <c r="W6" s="46">
        <v>9</v>
      </c>
      <c r="X6" s="47" t="s">
        <v>147</v>
      </c>
      <c r="Y6" s="47" t="s">
        <v>261</v>
      </c>
      <c r="Z6" s="46">
        <v>8.6999999999999993</v>
      </c>
      <c r="AA6" s="47" t="s">
        <v>147</v>
      </c>
      <c r="AB6" s="47" t="s">
        <v>261</v>
      </c>
      <c r="AC6" s="45" t="s">
        <v>99</v>
      </c>
      <c r="AD6" s="45" t="str">
        <f t="shared" si="1"/>
        <v>THPT Nguyễn Thị Định</v>
      </c>
      <c r="AF6" s="49">
        <f>_xlfn.IFNA(VLOOKUP($M6,NghePT!$B$2:$D$4,3,FALSE),0)</f>
        <v>1.5</v>
      </c>
      <c r="AG6" s="49">
        <f>_xlfn.IFNA(VLOOKUP(N6,DienUT!$B$2:$D$15,3,FALSE),0)+_xlfn.IFNA(VLOOKUP(O6,DienUT!$B$2:$D$15,3,FALSE),0)+_xlfn.IFNA(VLOOKUP(P6,DienUT!$B$2:$D$15,3,FALSE),0)</f>
        <v>0</v>
      </c>
      <c r="AH6" s="49">
        <v>84</v>
      </c>
      <c r="AI6" s="49">
        <f>VLOOKUP($I6,Huyen!$B$2:$C$11,2,FALSE)</f>
        <v>7</v>
      </c>
      <c r="AJ6" s="49">
        <f>_xlfn.IFNA(VLOOKUP(AC6,TruongTHPT!$B$2:$F$35,2,FALSE),0)</f>
        <v>21</v>
      </c>
      <c r="AK6" s="49">
        <f>_xlfn.IFNA(VLOOKUP(AD6,TruongTHPT!$B$2:$F$35,2,FALSE),0)</f>
        <v>22</v>
      </c>
      <c r="AL6" s="49">
        <f>_xlfn.IFNA(VLOOKUP(AE6,TruongTHPT!$B$2:$F$35,2,FALSE),0)</f>
        <v>0</v>
      </c>
      <c r="AM6" s="50"/>
    </row>
    <row r="7" spans="1:39" x14ac:dyDescent="0.35">
      <c r="A7" s="37">
        <v>6</v>
      </c>
      <c r="B7" s="36" t="s">
        <v>266</v>
      </c>
      <c r="C7" s="39" t="s">
        <v>472</v>
      </c>
      <c r="D7" s="40">
        <v>37824</v>
      </c>
      <c r="E7" s="41" t="str">
        <f t="shared" si="0"/>
        <v>22/07/2003</v>
      </c>
      <c r="F7" s="42" t="s">
        <v>75</v>
      </c>
      <c r="G7" s="38" t="s">
        <v>473</v>
      </c>
      <c r="H7" s="43" t="s">
        <v>175</v>
      </c>
      <c r="I7" s="39" t="s">
        <v>71</v>
      </c>
      <c r="J7" s="38" t="s">
        <v>492</v>
      </c>
      <c r="K7" s="38" t="s">
        <v>492</v>
      </c>
      <c r="L7" s="38" t="s">
        <v>682</v>
      </c>
      <c r="M7" s="44" t="s">
        <v>76</v>
      </c>
      <c r="N7" s="45"/>
      <c r="O7" s="45"/>
      <c r="P7" s="45"/>
      <c r="Q7" s="46">
        <v>9.6999999999999993</v>
      </c>
      <c r="R7" s="47" t="s">
        <v>147</v>
      </c>
      <c r="S7" s="47" t="s">
        <v>261</v>
      </c>
      <c r="T7" s="46">
        <v>9.6</v>
      </c>
      <c r="U7" s="47" t="s">
        <v>147</v>
      </c>
      <c r="V7" s="47" t="s">
        <v>261</v>
      </c>
      <c r="W7" s="46">
        <v>9.6999999999999993</v>
      </c>
      <c r="X7" s="47" t="s">
        <v>147</v>
      </c>
      <c r="Y7" s="47" t="s">
        <v>261</v>
      </c>
      <c r="Z7" s="46">
        <v>9.5</v>
      </c>
      <c r="AA7" s="47" t="s">
        <v>147</v>
      </c>
      <c r="AB7" s="47" t="s">
        <v>261</v>
      </c>
      <c r="AC7" s="45" t="s">
        <v>99</v>
      </c>
      <c r="AD7" s="45" t="str">
        <f t="shared" si="1"/>
        <v>THPT Nguyễn Thị Định</v>
      </c>
      <c r="AF7" s="49">
        <f>_xlfn.IFNA(VLOOKUP($M7,NghePT!$B$2:$D$4,3,FALSE),0)</f>
        <v>1.5</v>
      </c>
      <c r="AG7" s="49">
        <f>_xlfn.IFNA(VLOOKUP(N7,DienUT!$B$2:$D$15,3,FALSE),0)+_xlfn.IFNA(VLOOKUP(O7,DienUT!$B$2:$D$15,3,FALSE),0)+_xlfn.IFNA(VLOOKUP(P7,DienUT!$B$2:$D$15,3,FALSE),0)</f>
        <v>0</v>
      </c>
      <c r="AH7" s="49">
        <v>84</v>
      </c>
      <c r="AI7" s="49">
        <f>VLOOKUP($I7,Huyen!$B$2:$C$11,2,FALSE)</f>
        <v>7</v>
      </c>
      <c r="AJ7" s="49">
        <f>_xlfn.IFNA(VLOOKUP(AC7,TruongTHPT!$B$2:$F$35,2,FALSE),0)</f>
        <v>21</v>
      </c>
      <c r="AK7" s="49">
        <f>_xlfn.IFNA(VLOOKUP(AD7,TruongTHPT!$B$2:$F$35,2,FALSE),0)</f>
        <v>22</v>
      </c>
      <c r="AL7" s="49">
        <f>_xlfn.IFNA(VLOOKUP(AE7,TruongTHPT!$B$2:$F$35,2,FALSE),0)</f>
        <v>0</v>
      </c>
      <c r="AM7" s="50"/>
    </row>
    <row r="8" spans="1:39" x14ac:dyDescent="0.35">
      <c r="A8" s="37">
        <v>7</v>
      </c>
      <c r="B8" s="36" t="s">
        <v>267</v>
      </c>
      <c r="C8" s="39" t="s">
        <v>472</v>
      </c>
      <c r="D8" s="40">
        <v>37804</v>
      </c>
      <c r="E8" s="41" t="str">
        <f t="shared" si="0"/>
        <v>02/07/2003</v>
      </c>
      <c r="F8" s="42" t="s">
        <v>75</v>
      </c>
      <c r="G8" s="38" t="s">
        <v>474</v>
      </c>
      <c r="H8" s="43" t="s">
        <v>175</v>
      </c>
      <c r="I8" s="39" t="s">
        <v>71</v>
      </c>
      <c r="J8" s="38" t="s">
        <v>493</v>
      </c>
      <c r="K8" s="38" t="s">
        <v>493</v>
      </c>
      <c r="L8" s="38" t="s">
        <v>652</v>
      </c>
      <c r="M8" s="44" t="s">
        <v>77</v>
      </c>
      <c r="N8" s="45"/>
      <c r="O8" s="45"/>
      <c r="P8" s="45"/>
      <c r="Q8" s="46">
        <v>8.6</v>
      </c>
      <c r="R8" s="47" t="s">
        <v>147</v>
      </c>
      <c r="S8" s="47" t="s">
        <v>261</v>
      </c>
      <c r="T8" s="46">
        <v>8.1999999999999993</v>
      </c>
      <c r="U8" s="47" t="s">
        <v>147</v>
      </c>
      <c r="V8" s="47" t="s">
        <v>553</v>
      </c>
      <c r="W8" s="46">
        <v>8.9</v>
      </c>
      <c r="X8" s="47" t="s">
        <v>147</v>
      </c>
      <c r="Y8" s="47" t="s">
        <v>261</v>
      </c>
      <c r="Z8" s="46">
        <v>8.1999999999999993</v>
      </c>
      <c r="AA8" s="47" t="s">
        <v>147</v>
      </c>
      <c r="AB8" s="47" t="s">
        <v>553</v>
      </c>
      <c r="AC8" s="45" t="s">
        <v>99</v>
      </c>
      <c r="AD8" s="45" t="str">
        <f t="shared" si="1"/>
        <v>THPT Nguyễn Thị Định</v>
      </c>
      <c r="AF8" s="49">
        <f>_xlfn.IFNA(VLOOKUP($M8,NghePT!$B$2:$D$4,3,FALSE),0)</f>
        <v>1</v>
      </c>
      <c r="AG8" s="49">
        <f>_xlfn.IFNA(VLOOKUP(N8,DienUT!$B$2:$D$15,3,FALSE),0)+_xlfn.IFNA(VLOOKUP(O8,DienUT!$B$2:$D$15,3,FALSE),0)+_xlfn.IFNA(VLOOKUP(P8,DienUT!$B$2:$D$15,3,FALSE),0)</f>
        <v>0</v>
      </c>
      <c r="AH8" s="49">
        <v>84</v>
      </c>
      <c r="AI8" s="49">
        <f>VLOOKUP($I8,Huyen!$B$2:$C$11,2,FALSE)</f>
        <v>7</v>
      </c>
      <c r="AJ8" s="49">
        <f>_xlfn.IFNA(VLOOKUP(AC8,TruongTHPT!$B$2:$F$35,2,FALSE),0)</f>
        <v>21</v>
      </c>
      <c r="AK8" s="49">
        <f>_xlfn.IFNA(VLOOKUP(AD8,TruongTHPT!$B$2:$F$35,2,FALSE),0)</f>
        <v>22</v>
      </c>
      <c r="AL8" s="49">
        <f>_xlfn.IFNA(VLOOKUP(AE8,TruongTHPT!$B$2:$F$35,2,FALSE),0)</f>
        <v>0</v>
      </c>
      <c r="AM8" s="50"/>
    </row>
    <row r="9" spans="1:39" x14ac:dyDescent="0.35">
      <c r="A9" s="37">
        <v>8</v>
      </c>
      <c r="B9" s="36" t="s">
        <v>268</v>
      </c>
      <c r="C9" s="39" t="s">
        <v>74</v>
      </c>
      <c r="D9" s="40">
        <v>37622</v>
      </c>
      <c r="E9" s="41" t="str">
        <f t="shared" si="0"/>
        <v>01/01/2003</v>
      </c>
      <c r="F9" s="42" t="s">
        <v>75</v>
      </c>
      <c r="G9" s="38" t="s">
        <v>473</v>
      </c>
      <c r="H9" s="43" t="s">
        <v>175</v>
      </c>
      <c r="I9" s="39" t="s">
        <v>71</v>
      </c>
      <c r="J9" s="38" t="s">
        <v>494</v>
      </c>
      <c r="K9" s="38" t="s">
        <v>494</v>
      </c>
      <c r="L9" s="38" t="s">
        <v>585</v>
      </c>
      <c r="M9" s="44" t="s">
        <v>78</v>
      </c>
      <c r="N9" s="45"/>
      <c r="O9" s="45"/>
      <c r="P9" s="45"/>
      <c r="Q9" s="46">
        <v>8.1999999999999993</v>
      </c>
      <c r="R9" s="47" t="s">
        <v>147</v>
      </c>
      <c r="S9" s="47" t="s">
        <v>261</v>
      </c>
      <c r="T9" s="46">
        <v>7.8</v>
      </c>
      <c r="U9" s="47" t="s">
        <v>147</v>
      </c>
      <c r="V9" s="47" t="s">
        <v>553</v>
      </c>
      <c r="W9" s="46">
        <v>7.3</v>
      </c>
      <c r="X9" s="47" t="s">
        <v>553</v>
      </c>
      <c r="Y9" s="47" t="s">
        <v>552</v>
      </c>
      <c r="Z9" s="46">
        <v>6.5</v>
      </c>
      <c r="AA9" s="47" t="s">
        <v>553</v>
      </c>
      <c r="AB9" s="47" t="s">
        <v>552</v>
      </c>
      <c r="AC9" s="45" t="s">
        <v>102</v>
      </c>
      <c r="AD9" s="45" t="str">
        <f t="shared" si="1"/>
        <v>THPT Nguyễn Ngọc Thăng</v>
      </c>
      <c r="AF9" s="49">
        <f>_xlfn.IFNA(VLOOKUP($M9,NghePT!$B$2:$D$4,3,FALSE),0)</f>
        <v>0.5</v>
      </c>
      <c r="AG9" s="49">
        <f>_xlfn.IFNA(VLOOKUP(N9,DienUT!$B$2:$D$15,3,FALSE),0)+_xlfn.IFNA(VLOOKUP(O9,DienUT!$B$2:$D$15,3,FALSE),0)+_xlfn.IFNA(VLOOKUP(P9,DienUT!$B$2:$D$15,3,FALSE),0)</f>
        <v>0</v>
      </c>
      <c r="AH9" s="49">
        <v>84</v>
      </c>
      <c r="AI9" s="49">
        <f>VLOOKUP($I9,Huyen!$B$2:$C$11,2,FALSE)</f>
        <v>7</v>
      </c>
      <c r="AJ9" s="49">
        <f>_xlfn.IFNA(VLOOKUP(AC9,TruongTHPT!$B$2:$F$35,2,FALSE),0)</f>
        <v>24</v>
      </c>
      <c r="AK9" s="49">
        <f>_xlfn.IFNA(VLOOKUP(AD9,TruongTHPT!$B$2:$F$35,2,FALSE),0)</f>
        <v>23</v>
      </c>
      <c r="AL9" s="49">
        <f>_xlfn.IFNA(VLOOKUP(AE9,TruongTHPT!$B$2:$F$35,2,FALSE),0)</f>
        <v>0</v>
      </c>
      <c r="AM9" s="50"/>
    </row>
    <row r="10" spans="1:39" x14ac:dyDescent="0.35">
      <c r="A10" s="37">
        <v>9</v>
      </c>
      <c r="B10" s="36" t="s">
        <v>269</v>
      </c>
      <c r="C10" s="39" t="s">
        <v>74</v>
      </c>
      <c r="D10" s="40">
        <v>37884</v>
      </c>
      <c r="E10" s="41" t="str">
        <f t="shared" si="0"/>
        <v>20/09/2003</v>
      </c>
      <c r="F10" s="42" t="s">
        <v>75</v>
      </c>
      <c r="G10" s="38" t="s">
        <v>474</v>
      </c>
      <c r="H10" s="43" t="s">
        <v>175</v>
      </c>
      <c r="I10" s="39" t="s">
        <v>71</v>
      </c>
      <c r="J10" s="38" t="s">
        <v>488</v>
      </c>
      <c r="K10" s="38" t="s">
        <v>488</v>
      </c>
      <c r="L10" s="38" t="s">
        <v>683</v>
      </c>
      <c r="M10" s="44" t="s">
        <v>78</v>
      </c>
      <c r="N10" s="45"/>
      <c r="O10" s="45"/>
      <c r="P10" s="45"/>
      <c r="Q10" s="46">
        <v>7.4</v>
      </c>
      <c r="R10" s="47" t="s">
        <v>147</v>
      </c>
      <c r="S10" s="47" t="s">
        <v>553</v>
      </c>
      <c r="T10" s="46">
        <v>6.8</v>
      </c>
      <c r="U10" s="47" t="s">
        <v>147</v>
      </c>
      <c r="V10" s="47" t="s">
        <v>552</v>
      </c>
      <c r="W10" s="46">
        <v>6.9</v>
      </c>
      <c r="X10" s="47" t="s">
        <v>147</v>
      </c>
      <c r="Y10" s="47" t="s">
        <v>553</v>
      </c>
      <c r="Z10" s="46">
        <v>7.1</v>
      </c>
      <c r="AA10" s="47" t="s">
        <v>147</v>
      </c>
      <c r="AB10" s="47" t="s">
        <v>553</v>
      </c>
      <c r="AC10" s="45" t="s">
        <v>102</v>
      </c>
      <c r="AD10" s="45" t="str">
        <f t="shared" si="1"/>
        <v>THPT Nguyễn Ngọc Thăng</v>
      </c>
      <c r="AF10" s="49">
        <f>_xlfn.IFNA(VLOOKUP($M10,NghePT!$B$2:$D$4,3,FALSE),0)</f>
        <v>0.5</v>
      </c>
      <c r="AG10" s="49">
        <f>_xlfn.IFNA(VLOOKUP(N10,DienUT!$B$2:$D$15,3,FALSE),0)+_xlfn.IFNA(VLOOKUP(O10,DienUT!$B$2:$D$15,3,FALSE),0)+_xlfn.IFNA(VLOOKUP(P10,DienUT!$B$2:$D$15,3,FALSE),0)</f>
        <v>0</v>
      </c>
      <c r="AH10" s="49">
        <v>84</v>
      </c>
      <c r="AI10" s="49">
        <f>VLOOKUP($I10,Huyen!$B$2:$C$11,2,FALSE)</f>
        <v>7</v>
      </c>
      <c r="AJ10" s="49">
        <f>_xlfn.IFNA(VLOOKUP(AC10,TruongTHPT!$B$2:$F$35,2,FALSE),0)</f>
        <v>24</v>
      </c>
      <c r="AK10" s="49">
        <f>_xlfn.IFNA(VLOOKUP(AD10,TruongTHPT!$B$2:$F$35,2,FALSE),0)</f>
        <v>23</v>
      </c>
      <c r="AL10" s="49">
        <f>_xlfn.IFNA(VLOOKUP(AE10,TruongTHPT!$B$2:$F$35,2,FALSE),0)</f>
        <v>0</v>
      </c>
      <c r="AM10" s="50"/>
    </row>
    <row r="11" spans="1:39" x14ac:dyDescent="0.35">
      <c r="A11" s="37">
        <v>10</v>
      </c>
      <c r="B11" s="36" t="s">
        <v>270</v>
      </c>
      <c r="C11" s="39" t="s">
        <v>74</v>
      </c>
      <c r="D11" s="40">
        <v>37701</v>
      </c>
      <c r="E11" s="41" t="str">
        <f t="shared" si="0"/>
        <v>21/03/2003</v>
      </c>
      <c r="F11" s="42" t="s">
        <v>75</v>
      </c>
      <c r="G11" s="38" t="s">
        <v>474</v>
      </c>
      <c r="H11" s="43" t="s">
        <v>175</v>
      </c>
      <c r="I11" s="39" t="s">
        <v>71</v>
      </c>
      <c r="J11" s="38" t="s">
        <v>495</v>
      </c>
      <c r="K11" s="38" t="s">
        <v>495</v>
      </c>
      <c r="L11" s="38" t="s">
        <v>618</v>
      </c>
      <c r="M11" s="44" t="s">
        <v>78</v>
      </c>
      <c r="N11" s="45"/>
      <c r="O11" s="45"/>
      <c r="P11" s="45"/>
      <c r="Q11" s="46">
        <v>7.9</v>
      </c>
      <c r="R11" s="47" t="s">
        <v>147</v>
      </c>
      <c r="S11" s="47" t="s">
        <v>553</v>
      </c>
      <c r="T11" s="46">
        <v>7.2</v>
      </c>
      <c r="U11" s="47" t="s">
        <v>147</v>
      </c>
      <c r="V11" s="47" t="s">
        <v>553</v>
      </c>
      <c r="W11" s="46">
        <v>7</v>
      </c>
      <c r="X11" s="47" t="s">
        <v>147</v>
      </c>
      <c r="Y11" s="47" t="s">
        <v>553</v>
      </c>
      <c r="Z11" s="46">
        <v>7.2</v>
      </c>
      <c r="AA11" s="47" t="s">
        <v>147</v>
      </c>
      <c r="AB11" s="47" t="s">
        <v>553</v>
      </c>
      <c r="AC11" s="45" t="s">
        <v>102</v>
      </c>
      <c r="AD11" s="45" t="str">
        <f t="shared" si="1"/>
        <v>THPT Nguyễn Ngọc Thăng</v>
      </c>
      <c r="AF11" s="49">
        <f>_xlfn.IFNA(VLOOKUP($M11,NghePT!$B$2:$D$4,3,FALSE),0)</f>
        <v>0.5</v>
      </c>
      <c r="AG11" s="49">
        <f>_xlfn.IFNA(VLOOKUP(N11,DienUT!$B$2:$D$15,3,FALSE),0)+_xlfn.IFNA(VLOOKUP(O11,DienUT!$B$2:$D$15,3,FALSE),0)+_xlfn.IFNA(VLOOKUP(P11,DienUT!$B$2:$D$15,3,FALSE),0)</f>
        <v>0</v>
      </c>
      <c r="AH11" s="49">
        <v>84</v>
      </c>
      <c r="AI11" s="49">
        <f>VLOOKUP($I11,Huyen!$B$2:$C$11,2,FALSE)</f>
        <v>7</v>
      </c>
      <c r="AJ11" s="49">
        <f>_xlfn.IFNA(VLOOKUP(AC11,TruongTHPT!$B$2:$F$35,2,FALSE),0)</f>
        <v>24</v>
      </c>
      <c r="AK11" s="49">
        <f>_xlfn.IFNA(VLOOKUP(AD11,TruongTHPT!$B$2:$F$35,2,FALSE),0)</f>
        <v>23</v>
      </c>
      <c r="AL11" s="49">
        <f>_xlfn.IFNA(VLOOKUP(AE11,TruongTHPT!$B$2:$F$35,2,FALSE),0)</f>
        <v>0</v>
      </c>
      <c r="AM11" s="50"/>
    </row>
    <row r="12" spans="1:39" x14ac:dyDescent="0.35">
      <c r="A12" s="37">
        <v>11</v>
      </c>
      <c r="B12" s="36" t="s">
        <v>271</v>
      </c>
      <c r="C12" s="39" t="s">
        <v>74</v>
      </c>
      <c r="D12" s="40">
        <v>37910</v>
      </c>
      <c r="E12" s="41" t="str">
        <f t="shared" si="0"/>
        <v>16/10/2003</v>
      </c>
      <c r="F12" s="42" t="s">
        <v>75</v>
      </c>
      <c r="G12" s="38" t="s">
        <v>473</v>
      </c>
      <c r="H12" s="43" t="s">
        <v>175</v>
      </c>
      <c r="I12" s="39" t="s">
        <v>71</v>
      </c>
      <c r="J12" s="38" t="s">
        <v>496</v>
      </c>
      <c r="K12" s="38" t="s">
        <v>496</v>
      </c>
      <c r="L12" s="38" t="s">
        <v>684</v>
      </c>
      <c r="M12" s="44" t="s">
        <v>77</v>
      </c>
      <c r="N12" s="45"/>
      <c r="O12" s="45"/>
      <c r="P12" s="45"/>
      <c r="Q12" s="46">
        <v>7.9</v>
      </c>
      <c r="R12" s="47" t="s">
        <v>147</v>
      </c>
      <c r="S12" s="47" t="s">
        <v>553</v>
      </c>
      <c r="T12" s="46">
        <v>7.5</v>
      </c>
      <c r="U12" s="47" t="s">
        <v>147</v>
      </c>
      <c r="V12" s="47" t="s">
        <v>553</v>
      </c>
      <c r="W12" s="46">
        <v>7.9</v>
      </c>
      <c r="X12" s="47" t="s">
        <v>147</v>
      </c>
      <c r="Y12" s="47" t="s">
        <v>553</v>
      </c>
      <c r="Z12" s="46">
        <v>7.7</v>
      </c>
      <c r="AA12" s="47" t="s">
        <v>147</v>
      </c>
      <c r="AB12" s="47" t="s">
        <v>553</v>
      </c>
      <c r="AC12" s="45" t="s">
        <v>99</v>
      </c>
      <c r="AD12" s="45" t="str">
        <f t="shared" si="1"/>
        <v>THPT Nguyễn Thị Định</v>
      </c>
      <c r="AF12" s="49">
        <f>_xlfn.IFNA(VLOOKUP($M12,NghePT!$B$2:$D$4,3,FALSE),0)</f>
        <v>1</v>
      </c>
      <c r="AG12" s="49">
        <f>_xlfn.IFNA(VLOOKUP(N12,DienUT!$B$2:$D$15,3,FALSE),0)+_xlfn.IFNA(VLOOKUP(O12,DienUT!$B$2:$D$15,3,FALSE),0)+_xlfn.IFNA(VLOOKUP(P12,DienUT!$B$2:$D$15,3,FALSE),0)</f>
        <v>0</v>
      </c>
      <c r="AH12" s="49">
        <v>84</v>
      </c>
      <c r="AI12" s="49">
        <f>VLOOKUP($I12,Huyen!$B$2:$C$11,2,FALSE)</f>
        <v>7</v>
      </c>
      <c r="AJ12" s="49">
        <f>_xlfn.IFNA(VLOOKUP(AC12,TruongTHPT!$B$2:$F$35,2,FALSE),0)</f>
        <v>21</v>
      </c>
      <c r="AK12" s="49">
        <f>_xlfn.IFNA(VLOOKUP(AD12,TruongTHPT!$B$2:$F$35,2,FALSE),0)</f>
        <v>22</v>
      </c>
      <c r="AL12" s="49">
        <f>_xlfn.IFNA(VLOOKUP(AE12,TruongTHPT!$B$2:$F$35,2,FALSE),0)</f>
        <v>0</v>
      </c>
      <c r="AM12" s="50"/>
    </row>
    <row r="13" spans="1:39" x14ac:dyDescent="0.35">
      <c r="A13" s="37">
        <v>12</v>
      </c>
      <c r="B13" s="36" t="s">
        <v>272</v>
      </c>
      <c r="C13" s="39" t="s">
        <v>74</v>
      </c>
      <c r="D13" s="40">
        <v>37689</v>
      </c>
      <c r="E13" s="41" t="str">
        <f t="shared" si="0"/>
        <v>09/03/2003</v>
      </c>
      <c r="F13" s="42" t="s">
        <v>75</v>
      </c>
      <c r="G13" s="38" t="s">
        <v>473</v>
      </c>
      <c r="H13" s="43" t="s">
        <v>175</v>
      </c>
      <c r="I13" s="39" t="s">
        <v>71</v>
      </c>
      <c r="J13" s="38" t="s">
        <v>497</v>
      </c>
      <c r="K13" s="38" t="s">
        <v>497</v>
      </c>
      <c r="L13" s="38" t="s">
        <v>653</v>
      </c>
      <c r="M13" s="44" t="s">
        <v>76</v>
      </c>
      <c r="N13" s="45"/>
      <c r="O13" s="45"/>
      <c r="P13" s="45"/>
      <c r="Q13" s="46">
        <v>9.6</v>
      </c>
      <c r="R13" s="47" t="s">
        <v>147</v>
      </c>
      <c r="S13" s="47" t="s">
        <v>261</v>
      </c>
      <c r="T13" s="46">
        <v>9.3000000000000007</v>
      </c>
      <c r="U13" s="47" t="s">
        <v>147</v>
      </c>
      <c r="V13" s="47" t="s">
        <v>261</v>
      </c>
      <c r="W13" s="46">
        <v>9.4</v>
      </c>
      <c r="X13" s="47" t="s">
        <v>147</v>
      </c>
      <c r="Y13" s="47" t="s">
        <v>261</v>
      </c>
      <c r="Z13" s="46">
        <v>8.3000000000000007</v>
      </c>
      <c r="AA13" s="47" t="s">
        <v>147</v>
      </c>
      <c r="AB13" s="47" t="s">
        <v>553</v>
      </c>
      <c r="AC13" s="45" t="s">
        <v>99</v>
      </c>
      <c r="AD13" s="45" t="str">
        <f t="shared" si="1"/>
        <v>THPT Nguyễn Thị Định</v>
      </c>
      <c r="AF13" s="49">
        <f>_xlfn.IFNA(VLOOKUP($M13,NghePT!$B$2:$D$4,3,FALSE),0)</f>
        <v>1.5</v>
      </c>
      <c r="AG13" s="49">
        <f>_xlfn.IFNA(VLOOKUP(N13,DienUT!$B$2:$D$15,3,FALSE),0)+_xlfn.IFNA(VLOOKUP(O13,DienUT!$B$2:$D$15,3,FALSE),0)+_xlfn.IFNA(VLOOKUP(P13,DienUT!$B$2:$D$15,3,FALSE),0)</f>
        <v>0</v>
      </c>
      <c r="AH13" s="49">
        <v>84</v>
      </c>
      <c r="AI13" s="49">
        <f>VLOOKUP($I13,Huyen!$B$2:$C$11,2,FALSE)</f>
        <v>7</v>
      </c>
      <c r="AJ13" s="49">
        <f>_xlfn.IFNA(VLOOKUP(AC13,TruongTHPT!$B$2:$F$35,2,FALSE),0)</f>
        <v>21</v>
      </c>
      <c r="AK13" s="49">
        <f>_xlfn.IFNA(VLOOKUP(AD13,TruongTHPT!$B$2:$F$35,2,FALSE),0)</f>
        <v>22</v>
      </c>
      <c r="AL13" s="49">
        <f>_xlfn.IFNA(VLOOKUP(AE13,TruongTHPT!$B$2:$F$35,2,FALSE),0)</f>
        <v>0</v>
      </c>
      <c r="AM13" s="50"/>
    </row>
    <row r="14" spans="1:39" x14ac:dyDescent="0.35">
      <c r="A14" s="37">
        <v>13</v>
      </c>
      <c r="B14" s="36" t="s">
        <v>273</v>
      </c>
      <c r="C14" s="39" t="s">
        <v>74</v>
      </c>
      <c r="D14" s="40">
        <v>37951</v>
      </c>
      <c r="E14" s="41" t="str">
        <f t="shared" si="0"/>
        <v>26/11/2003</v>
      </c>
      <c r="F14" s="42" t="s">
        <v>75</v>
      </c>
      <c r="G14" s="38" t="s">
        <v>473</v>
      </c>
      <c r="H14" s="43" t="s">
        <v>175</v>
      </c>
      <c r="I14" s="39" t="s">
        <v>71</v>
      </c>
      <c r="J14" s="38" t="s">
        <v>498</v>
      </c>
      <c r="K14" s="38" t="s">
        <v>498</v>
      </c>
      <c r="L14" s="38" t="s">
        <v>586</v>
      </c>
      <c r="M14" s="44" t="s">
        <v>76</v>
      </c>
      <c r="N14" s="45"/>
      <c r="O14" s="45"/>
      <c r="P14" s="45"/>
      <c r="Q14" s="46">
        <v>8.9</v>
      </c>
      <c r="R14" s="47" t="s">
        <v>147</v>
      </c>
      <c r="S14" s="47" t="s">
        <v>261</v>
      </c>
      <c r="T14" s="46">
        <v>8.6</v>
      </c>
      <c r="U14" s="47" t="s">
        <v>147</v>
      </c>
      <c r="V14" s="47" t="s">
        <v>261</v>
      </c>
      <c r="W14" s="46">
        <v>8.9</v>
      </c>
      <c r="X14" s="47" t="s">
        <v>147</v>
      </c>
      <c r="Y14" s="47" t="s">
        <v>261</v>
      </c>
      <c r="Z14" s="46">
        <v>7.8</v>
      </c>
      <c r="AA14" s="47" t="s">
        <v>147</v>
      </c>
      <c r="AB14" s="47" t="s">
        <v>553</v>
      </c>
      <c r="AC14" s="45" t="s">
        <v>99</v>
      </c>
      <c r="AD14" s="45" t="str">
        <f t="shared" si="1"/>
        <v>THPT Nguyễn Thị Định</v>
      </c>
      <c r="AF14" s="49">
        <f>_xlfn.IFNA(VLOOKUP($M14,NghePT!$B$2:$D$4,3,FALSE),0)</f>
        <v>1.5</v>
      </c>
      <c r="AG14" s="49">
        <f>_xlfn.IFNA(VLOOKUP(N14,DienUT!$B$2:$D$15,3,FALSE),0)+_xlfn.IFNA(VLOOKUP(O14,DienUT!$B$2:$D$15,3,FALSE),0)+_xlfn.IFNA(VLOOKUP(P14,DienUT!$B$2:$D$15,3,FALSE),0)</f>
        <v>0</v>
      </c>
      <c r="AH14" s="49">
        <v>84</v>
      </c>
      <c r="AI14" s="49">
        <f>VLOOKUP($I14,Huyen!$B$2:$C$11,2,FALSE)</f>
        <v>7</v>
      </c>
      <c r="AJ14" s="49">
        <f>_xlfn.IFNA(VLOOKUP(AC14,TruongTHPT!$B$2:$F$35,2,FALSE),0)</f>
        <v>21</v>
      </c>
      <c r="AK14" s="49">
        <f>_xlfn.IFNA(VLOOKUP(AD14,TruongTHPT!$B$2:$F$35,2,FALSE),0)</f>
        <v>22</v>
      </c>
      <c r="AL14" s="49">
        <f>_xlfn.IFNA(VLOOKUP(AE14,TruongTHPT!$B$2:$F$35,2,FALSE),0)</f>
        <v>0</v>
      </c>
      <c r="AM14" s="50"/>
    </row>
    <row r="15" spans="1:39" x14ac:dyDescent="0.35">
      <c r="A15" s="37">
        <v>14</v>
      </c>
      <c r="B15" s="36" t="s">
        <v>274</v>
      </c>
      <c r="C15" s="39" t="s">
        <v>74</v>
      </c>
      <c r="D15" s="40">
        <v>37969</v>
      </c>
      <c r="E15" s="41" t="str">
        <f t="shared" si="0"/>
        <v>14/12/2003</v>
      </c>
      <c r="F15" s="42" t="s">
        <v>75</v>
      </c>
      <c r="G15" s="38" t="s">
        <v>474</v>
      </c>
      <c r="H15" s="43" t="s">
        <v>175</v>
      </c>
      <c r="I15" s="39" t="s">
        <v>71</v>
      </c>
      <c r="J15" s="38" t="s">
        <v>499</v>
      </c>
      <c r="K15" s="38" t="s">
        <v>499</v>
      </c>
      <c r="L15" s="38" t="s">
        <v>587</v>
      </c>
      <c r="M15" s="44" t="s">
        <v>78</v>
      </c>
      <c r="N15" s="45"/>
      <c r="O15" s="45"/>
      <c r="P15" s="45"/>
      <c r="Q15" s="46">
        <v>5.5</v>
      </c>
      <c r="R15" s="47" t="s">
        <v>147</v>
      </c>
      <c r="S15" s="47" t="s">
        <v>552</v>
      </c>
      <c r="T15" s="46">
        <v>5.7</v>
      </c>
      <c r="U15" s="47" t="s">
        <v>147</v>
      </c>
      <c r="V15" s="47" t="s">
        <v>552</v>
      </c>
      <c r="W15" s="46">
        <v>5.6</v>
      </c>
      <c r="X15" s="47" t="s">
        <v>553</v>
      </c>
      <c r="Y15" s="47" t="s">
        <v>552</v>
      </c>
      <c r="Z15" s="46">
        <v>5.9</v>
      </c>
      <c r="AA15" s="47" t="s">
        <v>147</v>
      </c>
      <c r="AB15" s="47" t="s">
        <v>552</v>
      </c>
      <c r="AC15" s="45" t="s">
        <v>102</v>
      </c>
      <c r="AD15" s="45" t="str">
        <f t="shared" si="1"/>
        <v>THPT Nguyễn Ngọc Thăng</v>
      </c>
      <c r="AF15" s="49">
        <f>_xlfn.IFNA(VLOOKUP($M15,NghePT!$B$2:$D$4,3,FALSE),0)</f>
        <v>0.5</v>
      </c>
      <c r="AG15" s="49">
        <f>_xlfn.IFNA(VLOOKUP(N15,DienUT!$B$2:$D$15,3,FALSE),0)+_xlfn.IFNA(VLOOKUP(O15,DienUT!$B$2:$D$15,3,FALSE),0)+_xlfn.IFNA(VLOOKUP(P15,DienUT!$B$2:$D$15,3,FALSE),0)</f>
        <v>0</v>
      </c>
      <c r="AH15" s="49">
        <v>84</v>
      </c>
      <c r="AI15" s="49">
        <f>VLOOKUP($I15,Huyen!$B$2:$C$11,2,FALSE)</f>
        <v>7</v>
      </c>
      <c r="AJ15" s="49">
        <f>_xlfn.IFNA(VLOOKUP(AC15,TruongTHPT!$B$2:$F$35,2,FALSE),0)</f>
        <v>24</v>
      </c>
      <c r="AK15" s="49">
        <f>_xlfn.IFNA(VLOOKUP(AD15,TruongTHPT!$B$2:$F$35,2,FALSE),0)</f>
        <v>23</v>
      </c>
      <c r="AL15" s="49">
        <f>_xlfn.IFNA(VLOOKUP(AE15,TruongTHPT!$B$2:$F$35,2,FALSE),0)</f>
        <v>0</v>
      </c>
      <c r="AM15" s="50"/>
    </row>
    <row r="16" spans="1:39" x14ac:dyDescent="0.35">
      <c r="A16" s="37">
        <v>15</v>
      </c>
      <c r="B16" s="36" t="s">
        <v>275</v>
      </c>
      <c r="C16" s="39" t="s">
        <v>74</v>
      </c>
      <c r="D16" s="40">
        <v>37901</v>
      </c>
      <c r="E16" s="41" t="str">
        <f t="shared" si="0"/>
        <v>07/10/2003</v>
      </c>
      <c r="F16" s="42" t="s">
        <v>75</v>
      </c>
      <c r="G16" s="38" t="s">
        <v>473</v>
      </c>
      <c r="H16" s="43" t="s">
        <v>175</v>
      </c>
      <c r="I16" s="39" t="s">
        <v>71</v>
      </c>
      <c r="J16" s="38" t="s">
        <v>500</v>
      </c>
      <c r="K16" s="38" t="s">
        <v>500</v>
      </c>
      <c r="L16" s="38" t="s">
        <v>715</v>
      </c>
      <c r="M16" s="44" t="s">
        <v>76</v>
      </c>
      <c r="N16" s="45"/>
      <c r="O16" s="45"/>
      <c r="P16" s="45"/>
      <c r="Q16" s="46">
        <v>9.4</v>
      </c>
      <c r="R16" s="47" t="s">
        <v>147</v>
      </c>
      <c r="S16" s="47" t="s">
        <v>261</v>
      </c>
      <c r="T16" s="46">
        <v>9.1</v>
      </c>
      <c r="U16" s="47" t="s">
        <v>147</v>
      </c>
      <c r="V16" s="47" t="s">
        <v>261</v>
      </c>
      <c r="W16" s="46">
        <v>9.4</v>
      </c>
      <c r="X16" s="47" t="s">
        <v>147</v>
      </c>
      <c r="Y16" s="47" t="s">
        <v>261</v>
      </c>
      <c r="Z16" s="46">
        <v>9.3000000000000007</v>
      </c>
      <c r="AA16" s="47" t="s">
        <v>147</v>
      </c>
      <c r="AB16" s="47" t="s">
        <v>261</v>
      </c>
      <c r="AC16" s="45" t="s">
        <v>99</v>
      </c>
      <c r="AD16" s="45" t="str">
        <f t="shared" si="1"/>
        <v>THPT Nguyễn Thị Định</v>
      </c>
      <c r="AF16" s="49">
        <f>_xlfn.IFNA(VLOOKUP($M16,NghePT!$B$2:$D$4,3,FALSE),0)</f>
        <v>1.5</v>
      </c>
      <c r="AG16" s="49">
        <f>_xlfn.IFNA(VLOOKUP(N16,DienUT!$B$2:$D$15,3,FALSE),0)+_xlfn.IFNA(VLOOKUP(O16,DienUT!$B$2:$D$15,3,FALSE),0)+_xlfn.IFNA(VLOOKUP(P16,DienUT!$B$2:$D$15,3,FALSE),0)</f>
        <v>0</v>
      </c>
      <c r="AH16" s="49">
        <v>84</v>
      </c>
      <c r="AI16" s="49">
        <f>VLOOKUP($I16,Huyen!$B$2:$C$11,2,FALSE)</f>
        <v>7</v>
      </c>
      <c r="AJ16" s="49">
        <f>_xlfn.IFNA(VLOOKUP(AC16,TruongTHPT!$B$2:$F$35,2,FALSE),0)</f>
        <v>21</v>
      </c>
      <c r="AK16" s="49">
        <f>_xlfn.IFNA(VLOOKUP(AD16,TruongTHPT!$B$2:$F$35,2,FALSE),0)</f>
        <v>22</v>
      </c>
      <c r="AL16" s="49">
        <f>_xlfn.IFNA(VLOOKUP(AE16,TruongTHPT!$B$2:$F$35,2,FALSE),0)</f>
        <v>0</v>
      </c>
      <c r="AM16" s="50"/>
    </row>
    <row r="17" spans="1:39" x14ac:dyDescent="0.35">
      <c r="A17" s="37">
        <v>16</v>
      </c>
      <c r="B17" s="36" t="s">
        <v>276</v>
      </c>
      <c r="C17" s="39" t="s">
        <v>74</v>
      </c>
      <c r="D17" s="40">
        <v>37895</v>
      </c>
      <c r="E17" s="41" t="str">
        <f t="shared" si="0"/>
        <v>01/10/2003</v>
      </c>
      <c r="F17" s="42" t="s">
        <v>75</v>
      </c>
      <c r="G17" s="38" t="s">
        <v>473</v>
      </c>
      <c r="H17" s="43" t="s">
        <v>175</v>
      </c>
      <c r="I17" s="39" t="s">
        <v>71</v>
      </c>
      <c r="J17" s="38" t="s">
        <v>495</v>
      </c>
      <c r="K17" s="38" t="s">
        <v>495</v>
      </c>
      <c r="L17" s="38" t="s">
        <v>556</v>
      </c>
      <c r="M17" s="44" t="s">
        <v>77</v>
      </c>
      <c r="N17" s="45"/>
      <c r="O17" s="45"/>
      <c r="P17" s="45"/>
      <c r="Q17" s="46">
        <v>8.6999999999999993</v>
      </c>
      <c r="R17" s="47" t="s">
        <v>147</v>
      </c>
      <c r="S17" s="47" t="s">
        <v>261</v>
      </c>
      <c r="T17" s="46">
        <v>8.4</v>
      </c>
      <c r="U17" s="47" t="s">
        <v>147</v>
      </c>
      <c r="V17" s="47" t="s">
        <v>261</v>
      </c>
      <c r="W17" s="46">
        <v>8.4</v>
      </c>
      <c r="X17" s="47" t="s">
        <v>147</v>
      </c>
      <c r="Y17" s="47" t="s">
        <v>261</v>
      </c>
      <c r="Z17" s="46">
        <v>7</v>
      </c>
      <c r="AA17" s="47" t="s">
        <v>147</v>
      </c>
      <c r="AB17" s="47" t="s">
        <v>553</v>
      </c>
      <c r="AC17" s="45" t="s">
        <v>100</v>
      </c>
      <c r="AD17" s="45" t="str">
        <f t="shared" si="1"/>
        <v>THPT Phan Văn Trị</v>
      </c>
      <c r="AF17" s="49">
        <f>_xlfn.IFNA(VLOOKUP($M17,NghePT!$B$2:$D$4,3,FALSE),0)</f>
        <v>1</v>
      </c>
      <c r="AG17" s="49">
        <f>_xlfn.IFNA(VLOOKUP(N17,DienUT!$B$2:$D$15,3,FALSE),0)+_xlfn.IFNA(VLOOKUP(O17,DienUT!$B$2:$D$15,3,FALSE),0)+_xlfn.IFNA(VLOOKUP(P17,DienUT!$B$2:$D$15,3,FALSE),0)</f>
        <v>0</v>
      </c>
      <c r="AH17" s="49">
        <v>84</v>
      </c>
      <c r="AI17" s="49">
        <f>VLOOKUP($I17,Huyen!$B$2:$C$11,2,FALSE)</f>
        <v>7</v>
      </c>
      <c r="AJ17" s="49">
        <f>_xlfn.IFNA(VLOOKUP(AC17,TruongTHPT!$B$2:$F$35,2,FALSE),0)</f>
        <v>22</v>
      </c>
      <c r="AK17" s="49">
        <f>_xlfn.IFNA(VLOOKUP(AD17,TruongTHPT!$B$2:$F$35,2,FALSE),0)</f>
        <v>21</v>
      </c>
      <c r="AL17" s="49">
        <f>_xlfn.IFNA(VLOOKUP(AE17,TruongTHPT!$B$2:$F$35,2,FALSE),0)</f>
        <v>0</v>
      </c>
      <c r="AM17" s="50"/>
    </row>
    <row r="18" spans="1:39" x14ac:dyDescent="0.35">
      <c r="A18" s="37">
        <v>17</v>
      </c>
      <c r="B18" s="36" t="s">
        <v>277</v>
      </c>
      <c r="C18" s="39" t="s">
        <v>472</v>
      </c>
      <c r="D18" s="40">
        <v>37775</v>
      </c>
      <c r="E18" s="41" t="str">
        <f t="shared" si="0"/>
        <v>03/06/2003</v>
      </c>
      <c r="F18" s="42" t="s">
        <v>75</v>
      </c>
      <c r="G18" s="38" t="s">
        <v>475</v>
      </c>
      <c r="H18" s="43" t="s">
        <v>175</v>
      </c>
      <c r="I18" s="39" t="s">
        <v>71</v>
      </c>
      <c r="J18" s="38" t="s">
        <v>501</v>
      </c>
      <c r="K18" s="38" t="s">
        <v>501</v>
      </c>
      <c r="L18" s="38" t="s">
        <v>685</v>
      </c>
      <c r="M18" s="44" t="s">
        <v>76</v>
      </c>
      <c r="N18" s="45"/>
      <c r="O18" s="45"/>
      <c r="P18" s="45"/>
      <c r="Q18" s="46">
        <v>9.6</v>
      </c>
      <c r="R18" s="47" t="s">
        <v>147</v>
      </c>
      <c r="S18" s="47" t="s">
        <v>261</v>
      </c>
      <c r="T18" s="46">
        <v>9.6999999999999993</v>
      </c>
      <c r="U18" s="47" t="s">
        <v>147</v>
      </c>
      <c r="V18" s="47" t="s">
        <v>261</v>
      </c>
      <c r="W18" s="46">
        <v>9.8000000000000007</v>
      </c>
      <c r="X18" s="47" t="s">
        <v>147</v>
      </c>
      <c r="Y18" s="47" t="s">
        <v>261</v>
      </c>
      <c r="Z18" s="46">
        <v>9.6</v>
      </c>
      <c r="AA18" s="47" t="s">
        <v>147</v>
      </c>
      <c r="AB18" s="47" t="s">
        <v>261</v>
      </c>
      <c r="AC18" s="45" t="s">
        <v>99</v>
      </c>
      <c r="AD18" s="45" t="str">
        <f t="shared" si="1"/>
        <v>THPT Nguyễn Thị Định</v>
      </c>
      <c r="AF18" s="49">
        <f>_xlfn.IFNA(VLOOKUP($M18,NghePT!$B$2:$D$4,3,FALSE),0)</f>
        <v>1.5</v>
      </c>
      <c r="AG18" s="49">
        <f>_xlfn.IFNA(VLOOKUP(N18,DienUT!$B$2:$D$15,3,FALSE),0)+_xlfn.IFNA(VLOOKUP(O18,DienUT!$B$2:$D$15,3,FALSE),0)+_xlfn.IFNA(VLOOKUP(P18,DienUT!$B$2:$D$15,3,FALSE),0)</f>
        <v>0</v>
      </c>
      <c r="AH18" s="49">
        <v>84</v>
      </c>
      <c r="AI18" s="49">
        <f>VLOOKUP($I18,Huyen!$B$2:$C$11,2,FALSE)</f>
        <v>7</v>
      </c>
      <c r="AJ18" s="49">
        <f>_xlfn.IFNA(VLOOKUP(AC18,TruongTHPT!$B$2:$F$35,2,FALSE),0)</f>
        <v>21</v>
      </c>
      <c r="AK18" s="49">
        <f>_xlfn.IFNA(VLOOKUP(AD18,TruongTHPT!$B$2:$F$35,2,FALSE),0)</f>
        <v>22</v>
      </c>
      <c r="AL18" s="49">
        <f>_xlfn.IFNA(VLOOKUP(AE18,TruongTHPT!$B$2:$F$35,2,FALSE),0)</f>
        <v>0</v>
      </c>
      <c r="AM18" s="50"/>
    </row>
    <row r="19" spans="1:39" x14ac:dyDescent="0.35">
      <c r="A19" s="37">
        <v>18</v>
      </c>
      <c r="B19" s="36" t="s">
        <v>278</v>
      </c>
      <c r="C19" s="39" t="s">
        <v>472</v>
      </c>
      <c r="D19" s="40">
        <v>37830</v>
      </c>
      <c r="E19" s="41" t="str">
        <f t="shared" si="0"/>
        <v>28/07/2003</v>
      </c>
      <c r="F19" s="42" t="s">
        <v>75</v>
      </c>
      <c r="G19" s="38" t="s">
        <v>473</v>
      </c>
      <c r="H19" s="43" t="s">
        <v>175</v>
      </c>
      <c r="I19" s="39" t="s">
        <v>71</v>
      </c>
      <c r="J19" s="38" t="s">
        <v>495</v>
      </c>
      <c r="K19" s="38" t="s">
        <v>495</v>
      </c>
      <c r="L19" s="38" t="s">
        <v>588</v>
      </c>
      <c r="M19" s="44" t="s">
        <v>77</v>
      </c>
      <c r="N19" s="45"/>
      <c r="O19" s="45"/>
      <c r="P19" s="45"/>
      <c r="Q19" s="46">
        <v>8.6</v>
      </c>
      <c r="R19" s="47" t="s">
        <v>147</v>
      </c>
      <c r="S19" s="47" t="s">
        <v>261</v>
      </c>
      <c r="T19" s="46">
        <v>8.3000000000000007</v>
      </c>
      <c r="U19" s="47" t="s">
        <v>147</v>
      </c>
      <c r="V19" s="47" t="s">
        <v>553</v>
      </c>
      <c r="W19" s="46">
        <v>8.4</v>
      </c>
      <c r="X19" s="47" t="s">
        <v>147</v>
      </c>
      <c r="Y19" s="47" t="s">
        <v>553</v>
      </c>
      <c r="Z19" s="46">
        <v>7.3</v>
      </c>
      <c r="AA19" s="47" t="s">
        <v>147</v>
      </c>
      <c r="AB19" s="47" t="s">
        <v>553</v>
      </c>
      <c r="AC19" s="45" t="s">
        <v>99</v>
      </c>
      <c r="AD19" s="45" t="str">
        <f t="shared" si="1"/>
        <v>THPT Nguyễn Thị Định</v>
      </c>
      <c r="AF19" s="49">
        <f>_xlfn.IFNA(VLOOKUP($M19,NghePT!$B$2:$D$4,3,FALSE),0)</f>
        <v>1</v>
      </c>
      <c r="AG19" s="49">
        <f>_xlfn.IFNA(VLOOKUP(N19,DienUT!$B$2:$D$15,3,FALSE),0)+_xlfn.IFNA(VLOOKUP(O19,DienUT!$B$2:$D$15,3,FALSE),0)+_xlfn.IFNA(VLOOKUP(P19,DienUT!$B$2:$D$15,3,FALSE),0)</f>
        <v>0</v>
      </c>
      <c r="AH19" s="49">
        <v>84</v>
      </c>
      <c r="AI19" s="49">
        <f>VLOOKUP($I19,Huyen!$B$2:$C$11,2,FALSE)</f>
        <v>7</v>
      </c>
      <c r="AJ19" s="49">
        <f>_xlfn.IFNA(VLOOKUP(AC19,TruongTHPT!$B$2:$F$35,2,FALSE),0)</f>
        <v>21</v>
      </c>
      <c r="AK19" s="49">
        <f>_xlfn.IFNA(VLOOKUP(AD19,TruongTHPT!$B$2:$F$35,2,FALSE),0)</f>
        <v>22</v>
      </c>
      <c r="AL19" s="49">
        <f>_xlfn.IFNA(VLOOKUP(AE19,TruongTHPT!$B$2:$F$35,2,FALSE),0)</f>
        <v>0</v>
      </c>
      <c r="AM19" s="50"/>
    </row>
    <row r="20" spans="1:39" x14ac:dyDescent="0.35">
      <c r="A20" s="37">
        <v>19</v>
      </c>
      <c r="B20" s="36" t="s">
        <v>279</v>
      </c>
      <c r="C20" s="39" t="s">
        <v>74</v>
      </c>
      <c r="D20" s="40">
        <v>37747</v>
      </c>
      <c r="E20" s="41" t="str">
        <f t="shared" si="0"/>
        <v>06/05/2003</v>
      </c>
      <c r="F20" s="42" t="s">
        <v>75</v>
      </c>
      <c r="G20" s="38" t="s">
        <v>473</v>
      </c>
      <c r="H20" s="43" t="s">
        <v>175</v>
      </c>
      <c r="I20" s="39" t="s">
        <v>71</v>
      </c>
      <c r="J20" s="38" t="s">
        <v>495</v>
      </c>
      <c r="K20" s="38" t="s">
        <v>495</v>
      </c>
      <c r="L20" s="38" t="s">
        <v>716</v>
      </c>
      <c r="M20" s="44" t="s">
        <v>77</v>
      </c>
      <c r="N20" s="45"/>
      <c r="O20" s="45"/>
      <c r="P20" s="45"/>
      <c r="Q20" s="46">
        <v>8.4</v>
      </c>
      <c r="R20" s="47" t="s">
        <v>147</v>
      </c>
      <c r="S20" s="47" t="s">
        <v>553</v>
      </c>
      <c r="T20" s="46">
        <v>8.1999999999999993</v>
      </c>
      <c r="U20" s="47" t="s">
        <v>147</v>
      </c>
      <c r="V20" s="47" t="s">
        <v>553</v>
      </c>
      <c r="W20" s="46">
        <v>8.5</v>
      </c>
      <c r="X20" s="47" t="s">
        <v>147</v>
      </c>
      <c r="Y20" s="47" t="s">
        <v>553</v>
      </c>
      <c r="Z20" s="46">
        <v>8</v>
      </c>
      <c r="AA20" s="47" t="s">
        <v>147</v>
      </c>
      <c r="AB20" s="47" t="s">
        <v>261</v>
      </c>
      <c r="AC20" s="45" t="s">
        <v>100</v>
      </c>
      <c r="AD20" s="45" t="str">
        <f t="shared" si="1"/>
        <v>THPT Phan Văn Trị</v>
      </c>
      <c r="AF20" s="49">
        <f>_xlfn.IFNA(VLOOKUP($M20,NghePT!$B$2:$D$4,3,FALSE),0)</f>
        <v>1</v>
      </c>
      <c r="AG20" s="49">
        <f>_xlfn.IFNA(VLOOKUP(N20,DienUT!$B$2:$D$15,3,FALSE),0)+_xlfn.IFNA(VLOOKUP(O20,DienUT!$B$2:$D$15,3,FALSE),0)+_xlfn.IFNA(VLOOKUP(P20,DienUT!$B$2:$D$15,3,FALSE),0)</f>
        <v>0</v>
      </c>
      <c r="AH20" s="49">
        <v>84</v>
      </c>
      <c r="AI20" s="49">
        <f>VLOOKUP($I20,Huyen!$B$2:$C$11,2,FALSE)</f>
        <v>7</v>
      </c>
      <c r="AJ20" s="49">
        <f>_xlfn.IFNA(VLOOKUP(AC20,TruongTHPT!$B$2:$F$35,2,FALSE),0)</f>
        <v>22</v>
      </c>
      <c r="AK20" s="49">
        <f>_xlfn.IFNA(VLOOKUP(AD20,TruongTHPT!$B$2:$F$35,2,FALSE),0)</f>
        <v>21</v>
      </c>
      <c r="AL20" s="49">
        <f>_xlfn.IFNA(VLOOKUP(AE20,TruongTHPT!$B$2:$F$35,2,FALSE),0)</f>
        <v>0</v>
      </c>
      <c r="AM20" s="50"/>
    </row>
    <row r="21" spans="1:39" x14ac:dyDescent="0.35">
      <c r="A21" s="37">
        <v>20</v>
      </c>
      <c r="B21" s="36" t="s">
        <v>280</v>
      </c>
      <c r="C21" s="39" t="s">
        <v>74</v>
      </c>
      <c r="D21" s="40">
        <v>37880</v>
      </c>
      <c r="E21" s="41" t="str">
        <f t="shared" si="0"/>
        <v>16/09/2003</v>
      </c>
      <c r="F21" s="42" t="s">
        <v>75</v>
      </c>
      <c r="G21" s="38" t="s">
        <v>474</v>
      </c>
      <c r="H21" s="43" t="s">
        <v>175</v>
      </c>
      <c r="I21" s="39" t="s">
        <v>71</v>
      </c>
      <c r="J21" s="38" t="s">
        <v>496</v>
      </c>
      <c r="K21" s="38" t="s">
        <v>496</v>
      </c>
      <c r="L21" s="38" t="s">
        <v>654</v>
      </c>
      <c r="M21" s="44" t="s">
        <v>77</v>
      </c>
      <c r="N21" s="45"/>
      <c r="O21" s="45"/>
      <c r="P21" s="45"/>
      <c r="Q21" s="46">
        <v>8.1999999999999993</v>
      </c>
      <c r="R21" s="47" t="s">
        <v>147</v>
      </c>
      <c r="S21" s="47" t="s">
        <v>553</v>
      </c>
      <c r="T21" s="46">
        <v>7.6</v>
      </c>
      <c r="U21" s="47" t="s">
        <v>147</v>
      </c>
      <c r="V21" s="47" t="s">
        <v>553</v>
      </c>
      <c r="W21" s="46">
        <v>7.5</v>
      </c>
      <c r="X21" s="47" t="s">
        <v>147</v>
      </c>
      <c r="Y21" s="47" t="s">
        <v>553</v>
      </c>
      <c r="Z21" s="46">
        <v>7</v>
      </c>
      <c r="AA21" s="47" t="s">
        <v>147</v>
      </c>
      <c r="AB21" s="47" t="s">
        <v>553</v>
      </c>
      <c r="AC21" s="45" t="s">
        <v>99</v>
      </c>
      <c r="AD21" s="45" t="str">
        <f t="shared" si="1"/>
        <v>THPT Nguyễn Thị Định</v>
      </c>
      <c r="AF21" s="49">
        <f>_xlfn.IFNA(VLOOKUP($M21,NghePT!$B$2:$D$4,3,FALSE),0)</f>
        <v>1</v>
      </c>
      <c r="AG21" s="49">
        <f>_xlfn.IFNA(VLOOKUP(N21,DienUT!$B$2:$D$15,3,FALSE),0)+_xlfn.IFNA(VLOOKUP(O21,DienUT!$B$2:$D$15,3,FALSE),0)+_xlfn.IFNA(VLOOKUP(P21,DienUT!$B$2:$D$15,3,FALSE),0)</f>
        <v>0</v>
      </c>
      <c r="AH21" s="49">
        <v>84</v>
      </c>
      <c r="AI21" s="49">
        <f>VLOOKUP($I21,Huyen!$B$2:$C$11,2,FALSE)</f>
        <v>7</v>
      </c>
      <c r="AJ21" s="49">
        <f>_xlfn.IFNA(VLOOKUP(AC21,TruongTHPT!$B$2:$F$35,2,FALSE),0)</f>
        <v>21</v>
      </c>
      <c r="AK21" s="49">
        <f>_xlfn.IFNA(VLOOKUP(AD21,TruongTHPT!$B$2:$F$35,2,FALSE),0)</f>
        <v>22</v>
      </c>
      <c r="AL21" s="49">
        <f>_xlfn.IFNA(VLOOKUP(AE21,TruongTHPT!$B$2:$F$35,2,FALSE),0)</f>
        <v>0</v>
      </c>
      <c r="AM21" s="50"/>
    </row>
    <row r="22" spans="1:39" x14ac:dyDescent="0.35">
      <c r="A22" s="37">
        <v>21</v>
      </c>
      <c r="B22" s="36" t="s">
        <v>281</v>
      </c>
      <c r="C22" s="39" t="s">
        <v>472</v>
      </c>
      <c r="D22" s="40">
        <v>37931</v>
      </c>
      <c r="E22" s="41" t="str">
        <f t="shared" si="0"/>
        <v>06/11/2003</v>
      </c>
      <c r="F22" s="42" t="s">
        <v>75</v>
      </c>
      <c r="G22" s="38" t="s">
        <v>473</v>
      </c>
      <c r="H22" s="43" t="s">
        <v>175</v>
      </c>
      <c r="I22" s="39" t="s">
        <v>71</v>
      </c>
      <c r="J22" s="38" t="s">
        <v>490</v>
      </c>
      <c r="K22" s="38" t="s">
        <v>490</v>
      </c>
      <c r="L22" s="38" t="s">
        <v>686</v>
      </c>
      <c r="M22" s="44" t="s">
        <v>76</v>
      </c>
      <c r="N22" s="45"/>
      <c r="O22" s="45"/>
      <c r="P22" s="45"/>
      <c r="Q22" s="46">
        <v>9.3000000000000007</v>
      </c>
      <c r="R22" s="47" t="s">
        <v>147</v>
      </c>
      <c r="S22" s="47" t="s">
        <v>261</v>
      </c>
      <c r="T22" s="46">
        <v>9.1999999999999993</v>
      </c>
      <c r="U22" s="47" t="s">
        <v>147</v>
      </c>
      <c r="V22" s="47" t="s">
        <v>261</v>
      </c>
      <c r="W22" s="46">
        <v>9.4</v>
      </c>
      <c r="X22" s="47" t="s">
        <v>147</v>
      </c>
      <c r="Y22" s="47" t="s">
        <v>261</v>
      </c>
      <c r="Z22" s="46">
        <v>8.8000000000000007</v>
      </c>
      <c r="AA22" s="47" t="s">
        <v>147</v>
      </c>
      <c r="AB22" s="47" t="s">
        <v>261</v>
      </c>
      <c r="AC22" s="45" t="s">
        <v>99</v>
      </c>
      <c r="AD22" s="45" t="str">
        <f t="shared" si="1"/>
        <v>THPT Nguyễn Thị Định</v>
      </c>
      <c r="AF22" s="49">
        <f>_xlfn.IFNA(VLOOKUP($M22,NghePT!$B$2:$D$4,3,FALSE),0)</f>
        <v>1.5</v>
      </c>
      <c r="AG22" s="49">
        <f>_xlfn.IFNA(VLOOKUP(N22,DienUT!$B$2:$D$15,3,FALSE),0)+_xlfn.IFNA(VLOOKUP(O22,DienUT!$B$2:$D$15,3,FALSE),0)+_xlfn.IFNA(VLOOKUP(P22,DienUT!$B$2:$D$15,3,FALSE),0)</f>
        <v>0</v>
      </c>
      <c r="AH22" s="49">
        <v>84</v>
      </c>
      <c r="AI22" s="49">
        <f>VLOOKUP($I22,Huyen!$B$2:$C$11,2,FALSE)</f>
        <v>7</v>
      </c>
      <c r="AJ22" s="49">
        <f>_xlfn.IFNA(VLOOKUP(AC22,TruongTHPT!$B$2:$F$35,2,FALSE),0)</f>
        <v>21</v>
      </c>
      <c r="AK22" s="49">
        <f>_xlfn.IFNA(VLOOKUP(AD22,TruongTHPT!$B$2:$F$35,2,FALSE),0)</f>
        <v>22</v>
      </c>
      <c r="AL22" s="49">
        <f>_xlfn.IFNA(VLOOKUP(AE22,TruongTHPT!$B$2:$F$35,2,FALSE),0)</f>
        <v>0</v>
      </c>
      <c r="AM22" s="50"/>
    </row>
    <row r="23" spans="1:39" x14ac:dyDescent="0.35">
      <c r="A23" s="37">
        <v>22</v>
      </c>
      <c r="B23" s="36" t="s">
        <v>282</v>
      </c>
      <c r="C23" s="39" t="s">
        <v>472</v>
      </c>
      <c r="D23" s="40">
        <v>37949</v>
      </c>
      <c r="E23" s="41" t="str">
        <f t="shared" si="0"/>
        <v>24/11/2003</v>
      </c>
      <c r="F23" s="42" t="s">
        <v>75</v>
      </c>
      <c r="G23" s="38" t="s">
        <v>474</v>
      </c>
      <c r="H23" s="43" t="s">
        <v>175</v>
      </c>
      <c r="I23" s="39" t="s">
        <v>71</v>
      </c>
      <c r="J23" s="38" t="s">
        <v>502</v>
      </c>
      <c r="K23" s="38" t="s">
        <v>502</v>
      </c>
      <c r="L23" s="38" t="s">
        <v>717</v>
      </c>
      <c r="M23" s="44" t="s">
        <v>78</v>
      </c>
      <c r="N23" s="45"/>
      <c r="O23" s="45"/>
      <c r="P23" s="45"/>
      <c r="Q23" s="46">
        <v>8.6</v>
      </c>
      <c r="R23" s="47" t="s">
        <v>147</v>
      </c>
      <c r="S23" s="47" t="s">
        <v>261</v>
      </c>
      <c r="T23" s="46">
        <v>8.1</v>
      </c>
      <c r="U23" s="47" t="s">
        <v>147</v>
      </c>
      <c r="V23" s="47" t="s">
        <v>553</v>
      </c>
      <c r="W23" s="46">
        <v>8.9</v>
      </c>
      <c r="X23" s="47" t="s">
        <v>147</v>
      </c>
      <c r="Y23" s="47" t="s">
        <v>553</v>
      </c>
      <c r="Z23" s="46">
        <v>8.4</v>
      </c>
      <c r="AA23" s="47" t="s">
        <v>147</v>
      </c>
      <c r="AB23" s="47" t="s">
        <v>261</v>
      </c>
      <c r="AC23" s="45" t="s">
        <v>100</v>
      </c>
      <c r="AD23" s="45" t="str">
        <f t="shared" si="1"/>
        <v>THPT Phan Văn Trị</v>
      </c>
      <c r="AF23" s="49">
        <f>_xlfn.IFNA(VLOOKUP($M23,NghePT!$B$2:$D$4,3,FALSE),0)</f>
        <v>0.5</v>
      </c>
      <c r="AG23" s="49">
        <f>_xlfn.IFNA(VLOOKUP(N23,DienUT!$B$2:$D$15,3,FALSE),0)+_xlfn.IFNA(VLOOKUP(O23,DienUT!$B$2:$D$15,3,FALSE),0)+_xlfn.IFNA(VLOOKUP(P23,DienUT!$B$2:$D$15,3,FALSE),0)</f>
        <v>0</v>
      </c>
      <c r="AH23" s="49">
        <v>84</v>
      </c>
      <c r="AI23" s="49">
        <f>VLOOKUP($I23,Huyen!$B$2:$C$11,2,FALSE)</f>
        <v>7</v>
      </c>
      <c r="AJ23" s="49">
        <f>_xlfn.IFNA(VLOOKUP(AC23,TruongTHPT!$B$2:$F$35,2,FALSE),0)</f>
        <v>22</v>
      </c>
      <c r="AK23" s="49">
        <f>_xlfn.IFNA(VLOOKUP(AD23,TruongTHPT!$B$2:$F$35,2,FALSE),0)</f>
        <v>21</v>
      </c>
      <c r="AL23" s="49">
        <f>_xlfn.IFNA(VLOOKUP(AE23,TruongTHPT!$B$2:$F$35,2,FALSE),0)</f>
        <v>0</v>
      </c>
      <c r="AM23" s="50"/>
    </row>
    <row r="24" spans="1:39" x14ac:dyDescent="0.35">
      <c r="A24" s="37">
        <v>23</v>
      </c>
      <c r="B24" s="36" t="s">
        <v>283</v>
      </c>
      <c r="C24" s="39" t="s">
        <v>74</v>
      </c>
      <c r="D24" s="40">
        <v>37961</v>
      </c>
      <c r="E24" s="41" t="str">
        <f t="shared" si="0"/>
        <v>06/12/2003</v>
      </c>
      <c r="F24" s="42" t="s">
        <v>75</v>
      </c>
      <c r="G24" s="38" t="s">
        <v>474</v>
      </c>
      <c r="H24" s="43" t="s">
        <v>175</v>
      </c>
      <c r="I24" s="39" t="s">
        <v>71</v>
      </c>
      <c r="J24" s="38" t="s">
        <v>503</v>
      </c>
      <c r="K24" s="38" t="s">
        <v>503</v>
      </c>
      <c r="L24" s="38" t="s">
        <v>589</v>
      </c>
      <c r="M24" s="44" t="s">
        <v>77</v>
      </c>
      <c r="N24" s="45"/>
      <c r="O24" s="45"/>
      <c r="P24" s="45"/>
      <c r="Q24" s="46">
        <v>8.5</v>
      </c>
      <c r="R24" s="47" t="s">
        <v>147</v>
      </c>
      <c r="S24" s="47" t="s">
        <v>261</v>
      </c>
      <c r="T24" s="46">
        <v>8.3000000000000007</v>
      </c>
      <c r="U24" s="47" t="s">
        <v>147</v>
      </c>
      <c r="V24" s="47" t="s">
        <v>261</v>
      </c>
      <c r="W24" s="46">
        <v>8.5</v>
      </c>
      <c r="X24" s="47" t="s">
        <v>147</v>
      </c>
      <c r="Y24" s="47" t="s">
        <v>261</v>
      </c>
      <c r="Z24" s="46">
        <v>8</v>
      </c>
      <c r="AA24" s="47" t="s">
        <v>147</v>
      </c>
      <c r="AB24" s="47" t="s">
        <v>261</v>
      </c>
      <c r="AC24" s="45" t="s">
        <v>99</v>
      </c>
      <c r="AD24" s="45" t="str">
        <f t="shared" si="1"/>
        <v>THPT Nguyễn Thị Định</v>
      </c>
      <c r="AF24" s="49">
        <f>_xlfn.IFNA(VLOOKUP($M24,NghePT!$B$2:$D$4,3,FALSE),0)</f>
        <v>1</v>
      </c>
      <c r="AG24" s="49">
        <f>_xlfn.IFNA(VLOOKUP(N24,DienUT!$B$2:$D$15,3,FALSE),0)+_xlfn.IFNA(VLOOKUP(O24,DienUT!$B$2:$D$15,3,FALSE),0)+_xlfn.IFNA(VLOOKUP(P24,DienUT!$B$2:$D$15,3,FALSE),0)</f>
        <v>0</v>
      </c>
      <c r="AH24" s="49">
        <v>84</v>
      </c>
      <c r="AI24" s="49">
        <f>VLOOKUP($I24,Huyen!$B$2:$C$11,2,FALSE)</f>
        <v>7</v>
      </c>
      <c r="AJ24" s="49">
        <f>_xlfn.IFNA(VLOOKUP(AC24,TruongTHPT!$B$2:$F$35,2,FALSE),0)</f>
        <v>21</v>
      </c>
      <c r="AK24" s="49">
        <f>_xlfn.IFNA(VLOOKUP(AD24,TruongTHPT!$B$2:$F$35,2,FALSE),0)</f>
        <v>22</v>
      </c>
      <c r="AL24" s="49">
        <f>_xlfn.IFNA(VLOOKUP(AE24,TruongTHPT!$B$2:$F$35,2,FALSE),0)</f>
        <v>0</v>
      </c>
      <c r="AM24" s="50"/>
    </row>
    <row r="25" spans="1:39" x14ac:dyDescent="0.35">
      <c r="A25" s="37">
        <v>24</v>
      </c>
      <c r="B25" s="36" t="s">
        <v>284</v>
      </c>
      <c r="C25" s="39" t="s">
        <v>74</v>
      </c>
      <c r="D25" s="40">
        <v>37852</v>
      </c>
      <c r="E25" s="41" t="str">
        <f t="shared" si="0"/>
        <v>19/08/2003</v>
      </c>
      <c r="F25" s="42" t="s">
        <v>75</v>
      </c>
      <c r="G25" s="38" t="s">
        <v>474</v>
      </c>
      <c r="H25" s="43" t="s">
        <v>175</v>
      </c>
      <c r="I25" s="39" t="s">
        <v>71</v>
      </c>
      <c r="J25" s="38" t="s">
        <v>504</v>
      </c>
      <c r="K25" s="38" t="s">
        <v>504</v>
      </c>
      <c r="L25" s="38" t="s">
        <v>557</v>
      </c>
      <c r="M25" s="44" t="s">
        <v>78</v>
      </c>
      <c r="N25" s="45"/>
      <c r="O25" s="45"/>
      <c r="P25" s="45"/>
      <c r="Q25" s="46">
        <v>8</v>
      </c>
      <c r="R25" s="47" t="s">
        <v>147</v>
      </c>
      <c r="S25" s="47" t="s">
        <v>261</v>
      </c>
      <c r="T25" s="46">
        <v>7.7</v>
      </c>
      <c r="U25" s="47" t="s">
        <v>147</v>
      </c>
      <c r="V25" s="47" t="s">
        <v>553</v>
      </c>
      <c r="W25" s="46">
        <v>8.6</v>
      </c>
      <c r="X25" s="47" t="s">
        <v>147</v>
      </c>
      <c r="Y25" s="47" t="s">
        <v>553</v>
      </c>
      <c r="Z25" s="46">
        <v>7.9</v>
      </c>
      <c r="AA25" s="47" t="s">
        <v>147</v>
      </c>
      <c r="AB25" s="47" t="s">
        <v>553</v>
      </c>
      <c r="AC25" s="45" t="s">
        <v>99</v>
      </c>
      <c r="AD25" s="45" t="str">
        <f t="shared" si="1"/>
        <v>THPT Nguyễn Thị Định</v>
      </c>
      <c r="AF25" s="49">
        <f>_xlfn.IFNA(VLOOKUP($M25,NghePT!$B$2:$D$4,3,FALSE),0)</f>
        <v>0.5</v>
      </c>
      <c r="AG25" s="49">
        <f>_xlfn.IFNA(VLOOKUP(N25,DienUT!$B$2:$D$15,3,FALSE),0)+_xlfn.IFNA(VLOOKUP(O25,DienUT!$B$2:$D$15,3,FALSE),0)+_xlfn.IFNA(VLOOKUP(P25,DienUT!$B$2:$D$15,3,FALSE),0)</f>
        <v>0</v>
      </c>
      <c r="AH25" s="49">
        <v>84</v>
      </c>
      <c r="AI25" s="49">
        <f>VLOOKUP($I25,Huyen!$B$2:$C$11,2,FALSE)</f>
        <v>7</v>
      </c>
      <c r="AJ25" s="49">
        <f>_xlfn.IFNA(VLOOKUP(AC25,TruongTHPT!$B$2:$F$35,2,FALSE),0)</f>
        <v>21</v>
      </c>
      <c r="AK25" s="49">
        <f>_xlfn.IFNA(VLOOKUP(AD25,TruongTHPT!$B$2:$F$35,2,FALSE),0)</f>
        <v>22</v>
      </c>
      <c r="AL25" s="49">
        <f>_xlfn.IFNA(VLOOKUP(AE25,TruongTHPT!$B$2:$F$35,2,FALSE),0)</f>
        <v>0</v>
      </c>
      <c r="AM25" s="50"/>
    </row>
    <row r="26" spans="1:39" x14ac:dyDescent="0.35">
      <c r="A26" s="37">
        <v>25</v>
      </c>
      <c r="B26" s="36" t="s">
        <v>285</v>
      </c>
      <c r="C26" s="39" t="s">
        <v>74</v>
      </c>
      <c r="D26" s="40">
        <v>37693</v>
      </c>
      <c r="E26" s="41" t="str">
        <f t="shared" si="0"/>
        <v>13/03/2003</v>
      </c>
      <c r="F26" s="42" t="s">
        <v>75</v>
      </c>
      <c r="G26" s="38" t="s">
        <v>474</v>
      </c>
      <c r="H26" s="43" t="s">
        <v>175</v>
      </c>
      <c r="I26" s="39" t="s">
        <v>71</v>
      </c>
      <c r="J26" s="38" t="s">
        <v>498</v>
      </c>
      <c r="K26" s="38" t="s">
        <v>498</v>
      </c>
      <c r="L26" s="38" t="s">
        <v>602</v>
      </c>
      <c r="M26" s="44" t="s">
        <v>77</v>
      </c>
      <c r="N26" s="45"/>
      <c r="O26" s="45"/>
      <c r="P26" s="45"/>
      <c r="Q26" s="46">
        <v>9.5</v>
      </c>
      <c r="R26" s="47" t="s">
        <v>147</v>
      </c>
      <c r="S26" s="47" t="s">
        <v>261</v>
      </c>
      <c r="T26" s="46">
        <v>9.4</v>
      </c>
      <c r="U26" s="47" t="s">
        <v>147</v>
      </c>
      <c r="V26" s="47" t="s">
        <v>261</v>
      </c>
      <c r="W26" s="46">
        <v>9.5</v>
      </c>
      <c r="X26" s="47" t="s">
        <v>147</v>
      </c>
      <c r="Y26" s="47" t="s">
        <v>261</v>
      </c>
      <c r="Z26" s="46">
        <v>8.9</v>
      </c>
      <c r="AA26" s="47" t="s">
        <v>147</v>
      </c>
      <c r="AB26" s="47" t="s">
        <v>261</v>
      </c>
      <c r="AC26" s="45" t="s">
        <v>99</v>
      </c>
      <c r="AD26" s="45" t="str">
        <f t="shared" si="1"/>
        <v>THPT Nguyễn Thị Định</v>
      </c>
      <c r="AF26" s="49">
        <f>_xlfn.IFNA(VLOOKUP($M26,NghePT!$B$2:$D$4,3,FALSE),0)</f>
        <v>1</v>
      </c>
      <c r="AG26" s="49">
        <f>_xlfn.IFNA(VLOOKUP(N26,DienUT!$B$2:$D$15,3,FALSE),0)+_xlfn.IFNA(VLOOKUP(O26,DienUT!$B$2:$D$15,3,FALSE),0)+_xlfn.IFNA(VLOOKUP(P26,DienUT!$B$2:$D$15,3,FALSE),0)</f>
        <v>0</v>
      </c>
      <c r="AH26" s="49">
        <v>84</v>
      </c>
      <c r="AI26" s="49">
        <f>VLOOKUP($I26,Huyen!$B$2:$C$11,2,FALSE)</f>
        <v>7</v>
      </c>
      <c r="AJ26" s="49">
        <f>_xlfn.IFNA(VLOOKUP(AC26,TruongTHPT!$B$2:$F$35,2,FALSE),0)</f>
        <v>21</v>
      </c>
      <c r="AK26" s="49">
        <f>_xlfn.IFNA(VLOOKUP(AD26,TruongTHPT!$B$2:$F$35,2,FALSE),0)</f>
        <v>22</v>
      </c>
      <c r="AL26" s="49">
        <f>_xlfn.IFNA(VLOOKUP(AE26,TruongTHPT!$B$2:$F$35,2,FALSE),0)</f>
        <v>0</v>
      </c>
      <c r="AM26" s="50"/>
    </row>
    <row r="27" spans="1:39" x14ac:dyDescent="0.35">
      <c r="A27" s="37">
        <v>26</v>
      </c>
      <c r="B27" s="36" t="s">
        <v>286</v>
      </c>
      <c r="C27" s="39" t="s">
        <v>74</v>
      </c>
      <c r="D27" s="40">
        <v>37816</v>
      </c>
      <c r="E27" s="41" t="str">
        <f t="shared" si="0"/>
        <v>14/07/2003</v>
      </c>
      <c r="F27" s="42" t="s">
        <v>75</v>
      </c>
      <c r="G27" s="38" t="s">
        <v>474</v>
      </c>
      <c r="H27" s="43" t="s">
        <v>175</v>
      </c>
      <c r="I27" s="39" t="s">
        <v>71</v>
      </c>
      <c r="J27" s="38" t="s">
        <v>505</v>
      </c>
      <c r="K27" s="38" t="s">
        <v>505</v>
      </c>
      <c r="L27" s="38" t="s">
        <v>718</v>
      </c>
      <c r="M27" s="44" t="s">
        <v>77</v>
      </c>
      <c r="N27" s="45"/>
      <c r="O27" s="45"/>
      <c r="P27" s="45"/>
      <c r="Q27" s="46">
        <v>9.1</v>
      </c>
      <c r="R27" s="47" t="s">
        <v>147</v>
      </c>
      <c r="S27" s="47" t="s">
        <v>261</v>
      </c>
      <c r="T27" s="46">
        <v>8.5</v>
      </c>
      <c r="U27" s="47" t="s">
        <v>147</v>
      </c>
      <c r="V27" s="47" t="s">
        <v>261</v>
      </c>
      <c r="W27" s="46">
        <v>9.1</v>
      </c>
      <c r="X27" s="47" t="s">
        <v>147</v>
      </c>
      <c r="Y27" s="47" t="s">
        <v>261</v>
      </c>
      <c r="Z27" s="46">
        <v>8.6999999999999993</v>
      </c>
      <c r="AA27" s="47" t="s">
        <v>147</v>
      </c>
      <c r="AB27" s="47" t="s">
        <v>261</v>
      </c>
      <c r="AC27" s="45" t="s">
        <v>99</v>
      </c>
      <c r="AD27" s="45" t="str">
        <f t="shared" si="1"/>
        <v>THPT Nguyễn Thị Định</v>
      </c>
      <c r="AF27" s="49">
        <f>_xlfn.IFNA(VLOOKUP($M27,NghePT!$B$2:$D$4,3,FALSE),0)</f>
        <v>1</v>
      </c>
      <c r="AG27" s="49">
        <f>_xlfn.IFNA(VLOOKUP(N27,DienUT!$B$2:$D$15,3,FALSE),0)+_xlfn.IFNA(VLOOKUP(O27,DienUT!$B$2:$D$15,3,FALSE),0)+_xlfn.IFNA(VLOOKUP(P27,DienUT!$B$2:$D$15,3,FALSE),0)</f>
        <v>0</v>
      </c>
      <c r="AH27" s="49">
        <v>84</v>
      </c>
      <c r="AI27" s="49">
        <f>VLOOKUP($I27,Huyen!$B$2:$C$11,2,FALSE)</f>
        <v>7</v>
      </c>
      <c r="AJ27" s="49">
        <f>_xlfn.IFNA(VLOOKUP(AC27,TruongTHPT!$B$2:$F$35,2,FALSE),0)</f>
        <v>21</v>
      </c>
      <c r="AK27" s="49">
        <f>_xlfn.IFNA(VLOOKUP(AD27,TruongTHPT!$B$2:$F$35,2,FALSE),0)</f>
        <v>22</v>
      </c>
      <c r="AL27" s="49">
        <f>_xlfn.IFNA(VLOOKUP(AE27,TruongTHPT!$B$2:$F$35,2,FALSE),0)</f>
        <v>0</v>
      </c>
      <c r="AM27" s="50"/>
    </row>
    <row r="28" spans="1:39" x14ac:dyDescent="0.35">
      <c r="A28" s="37">
        <v>27</v>
      </c>
      <c r="B28" s="36" t="s">
        <v>287</v>
      </c>
      <c r="C28" s="39" t="s">
        <v>74</v>
      </c>
      <c r="D28" s="40">
        <v>37678</v>
      </c>
      <c r="E28" s="41" t="str">
        <f t="shared" si="0"/>
        <v>26/02/2003</v>
      </c>
      <c r="F28" s="42" t="s">
        <v>75</v>
      </c>
      <c r="G28" s="38" t="s">
        <v>473</v>
      </c>
      <c r="H28" s="43" t="s">
        <v>175</v>
      </c>
      <c r="I28" s="39" t="s">
        <v>71</v>
      </c>
      <c r="J28" s="38" t="s">
        <v>491</v>
      </c>
      <c r="K28" s="38" t="s">
        <v>491</v>
      </c>
      <c r="L28" s="38" t="s">
        <v>590</v>
      </c>
      <c r="M28" s="44" t="s">
        <v>77</v>
      </c>
      <c r="N28" s="45"/>
      <c r="O28" s="45"/>
      <c r="P28" s="45"/>
      <c r="Q28" s="46">
        <v>9.3000000000000007</v>
      </c>
      <c r="R28" s="47" t="s">
        <v>147</v>
      </c>
      <c r="S28" s="47" t="s">
        <v>261</v>
      </c>
      <c r="T28" s="46">
        <v>8.9</v>
      </c>
      <c r="U28" s="47" t="s">
        <v>147</v>
      </c>
      <c r="V28" s="47" t="s">
        <v>261</v>
      </c>
      <c r="W28" s="46">
        <v>8.6999999999999993</v>
      </c>
      <c r="X28" s="47" t="s">
        <v>147</v>
      </c>
      <c r="Y28" s="47" t="s">
        <v>261</v>
      </c>
      <c r="Z28" s="46">
        <v>7.9</v>
      </c>
      <c r="AA28" s="47" t="s">
        <v>147</v>
      </c>
      <c r="AB28" s="47" t="s">
        <v>553</v>
      </c>
      <c r="AC28" s="45" t="s">
        <v>99</v>
      </c>
      <c r="AD28" s="45" t="str">
        <f t="shared" si="1"/>
        <v>THPT Nguyễn Thị Định</v>
      </c>
      <c r="AF28" s="49">
        <f>_xlfn.IFNA(VLOOKUP($M28,NghePT!$B$2:$D$4,3,FALSE),0)</f>
        <v>1</v>
      </c>
      <c r="AG28" s="49">
        <f>_xlfn.IFNA(VLOOKUP(N28,DienUT!$B$2:$D$15,3,FALSE),0)+_xlfn.IFNA(VLOOKUP(O28,DienUT!$B$2:$D$15,3,FALSE),0)+_xlfn.IFNA(VLOOKUP(P28,DienUT!$B$2:$D$15,3,FALSE),0)</f>
        <v>0</v>
      </c>
      <c r="AH28" s="49">
        <v>84</v>
      </c>
      <c r="AI28" s="49">
        <f>VLOOKUP($I28,Huyen!$B$2:$C$11,2,FALSE)</f>
        <v>7</v>
      </c>
      <c r="AJ28" s="49">
        <f>_xlfn.IFNA(VLOOKUP(AC28,TruongTHPT!$B$2:$F$35,2,FALSE),0)</f>
        <v>21</v>
      </c>
      <c r="AK28" s="49">
        <f>_xlfn.IFNA(VLOOKUP(AD28,TruongTHPT!$B$2:$F$35,2,FALSE),0)</f>
        <v>22</v>
      </c>
      <c r="AL28" s="49">
        <f>_xlfn.IFNA(VLOOKUP(AE28,TruongTHPT!$B$2:$F$35,2,FALSE),0)</f>
        <v>0</v>
      </c>
      <c r="AM28" s="50"/>
    </row>
    <row r="29" spans="1:39" x14ac:dyDescent="0.35">
      <c r="A29" s="37">
        <v>28</v>
      </c>
      <c r="B29" s="36" t="s">
        <v>288</v>
      </c>
      <c r="C29" s="39" t="s">
        <v>74</v>
      </c>
      <c r="D29" s="40">
        <v>37909</v>
      </c>
      <c r="E29" s="41" t="str">
        <f t="shared" si="0"/>
        <v>15/10/2003</v>
      </c>
      <c r="F29" s="42" t="s">
        <v>75</v>
      </c>
      <c r="G29" s="38" t="s">
        <v>473</v>
      </c>
      <c r="H29" s="43" t="s">
        <v>175</v>
      </c>
      <c r="I29" s="39" t="s">
        <v>71</v>
      </c>
      <c r="J29" s="38" t="s">
        <v>500</v>
      </c>
      <c r="K29" s="38" t="s">
        <v>500</v>
      </c>
      <c r="L29" s="38" t="s">
        <v>719</v>
      </c>
      <c r="M29" s="44" t="s">
        <v>77</v>
      </c>
      <c r="N29" s="45"/>
      <c r="O29" s="45"/>
      <c r="P29" s="45"/>
      <c r="Q29" s="46">
        <v>8.6999999999999993</v>
      </c>
      <c r="R29" s="47" t="s">
        <v>147</v>
      </c>
      <c r="S29" s="47" t="s">
        <v>261</v>
      </c>
      <c r="T29" s="46">
        <v>7.8</v>
      </c>
      <c r="U29" s="47" t="s">
        <v>147</v>
      </c>
      <c r="V29" s="47" t="s">
        <v>553</v>
      </c>
      <c r="W29" s="46">
        <v>8.1</v>
      </c>
      <c r="X29" s="47" t="s">
        <v>147</v>
      </c>
      <c r="Y29" s="47" t="s">
        <v>553</v>
      </c>
      <c r="Z29" s="46">
        <v>7.9</v>
      </c>
      <c r="AA29" s="47" t="s">
        <v>147</v>
      </c>
      <c r="AB29" s="47" t="s">
        <v>553</v>
      </c>
      <c r="AC29" s="45" t="s">
        <v>100</v>
      </c>
      <c r="AD29" s="45" t="str">
        <f t="shared" si="1"/>
        <v>THPT Phan Văn Trị</v>
      </c>
      <c r="AF29" s="49">
        <f>_xlfn.IFNA(VLOOKUP($M29,NghePT!$B$2:$D$4,3,FALSE),0)</f>
        <v>1</v>
      </c>
      <c r="AG29" s="49">
        <f>_xlfn.IFNA(VLOOKUP(N29,DienUT!$B$2:$D$15,3,FALSE),0)+_xlfn.IFNA(VLOOKUP(O29,DienUT!$B$2:$D$15,3,FALSE),0)+_xlfn.IFNA(VLOOKUP(P29,DienUT!$B$2:$D$15,3,FALSE),0)</f>
        <v>0</v>
      </c>
      <c r="AH29" s="49">
        <v>84</v>
      </c>
      <c r="AI29" s="49">
        <f>VLOOKUP($I29,Huyen!$B$2:$C$11,2,FALSE)</f>
        <v>7</v>
      </c>
      <c r="AJ29" s="49">
        <f>_xlfn.IFNA(VLOOKUP(AC29,TruongTHPT!$B$2:$F$35,2,FALSE),0)</f>
        <v>22</v>
      </c>
      <c r="AK29" s="49">
        <f>_xlfn.IFNA(VLOOKUP(AD29,TruongTHPT!$B$2:$F$35,2,FALSE),0)</f>
        <v>21</v>
      </c>
      <c r="AL29" s="49">
        <f>_xlfn.IFNA(VLOOKUP(AE29,TruongTHPT!$B$2:$F$35,2,FALSE),0)</f>
        <v>0</v>
      </c>
      <c r="AM29" s="50"/>
    </row>
    <row r="30" spans="1:39" x14ac:dyDescent="0.35">
      <c r="A30" s="37">
        <v>29</v>
      </c>
      <c r="B30" s="36" t="s">
        <v>289</v>
      </c>
      <c r="C30" s="39" t="s">
        <v>74</v>
      </c>
      <c r="D30" s="40">
        <v>37873</v>
      </c>
      <c r="E30" s="41" t="str">
        <f t="shared" si="0"/>
        <v>09/09/2003</v>
      </c>
      <c r="F30" s="42" t="s">
        <v>75</v>
      </c>
      <c r="G30" s="38" t="s">
        <v>473</v>
      </c>
      <c r="H30" s="43" t="s">
        <v>175</v>
      </c>
      <c r="I30" s="39" t="s">
        <v>71</v>
      </c>
      <c r="J30" s="38" t="s">
        <v>506</v>
      </c>
      <c r="K30" s="38" t="s">
        <v>506</v>
      </c>
      <c r="L30" s="38" t="s">
        <v>619</v>
      </c>
      <c r="M30" s="44" t="s">
        <v>77</v>
      </c>
      <c r="N30" s="45"/>
      <c r="O30" s="45"/>
      <c r="P30" s="45"/>
      <c r="Q30" s="46">
        <v>7.5</v>
      </c>
      <c r="R30" s="47" t="s">
        <v>147</v>
      </c>
      <c r="S30" s="47" t="s">
        <v>553</v>
      </c>
      <c r="T30" s="46">
        <v>7.4</v>
      </c>
      <c r="U30" s="47" t="s">
        <v>147</v>
      </c>
      <c r="V30" s="47" t="s">
        <v>553</v>
      </c>
      <c r="W30" s="46">
        <v>7.7</v>
      </c>
      <c r="X30" s="47" t="s">
        <v>147</v>
      </c>
      <c r="Y30" s="47" t="s">
        <v>553</v>
      </c>
      <c r="Z30" s="46">
        <v>7</v>
      </c>
      <c r="AA30" s="47" t="s">
        <v>147</v>
      </c>
      <c r="AB30" s="47" t="s">
        <v>553</v>
      </c>
      <c r="AC30" s="45" t="s">
        <v>102</v>
      </c>
      <c r="AD30" s="45" t="str">
        <f t="shared" si="1"/>
        <v>THPT Nguyễn Ngọc Thăng</v>
      </c>
      <c r="AF30" s="49">
        <f>_xlfn.IFNA(VLOOKUP($M30,NghePT!$B$2:$D$4,3,FALSE),0)</f>
        <v>1</v>
      </c>
      <c r="AG30" s="49">
        <f>_xlfn.IFNA(VLOOKUP(N30,DienUT!$B$2:$D$15,3,FALSE),0)+_xlfn.IFNA(VLOOKUP(O30,DienUT!$B$2:$D$15,3,FALSE),0)+_xlfn.IFNA(VLOOKUP(P30,DienUT!$B$2:$D$15,3,FALSE),0)</f>
        <v>0</v>
      </c>
      <c r="AH30" s="49">
        <v>84</v>
      </c>
      <c r="AI30" s="49">
        <f>VLOOKUP($I30,Huyen!$B$2:$C$11,2,FALSE)</f>
        <v>7</v>
      </c>
      <c r="AJ30" s="49">
        <f>_xlfn.IFNA(VLOOKUP(AC30,TruongTHPT!$B$2:$F$35,2,FALSE),0)</f>
        <v>24</v>
      </c>
      <c r="AK30" s="49">
        <f>_xlfn.IFNA(VLOOKUP(AD30,TruongTHPT!$B$2:$F$35,2,FALSE),0)</f>
        <v>23</v>
      </c>
      <c r="AL30" s="49">
        <f>_xlfn.IFNA(VLOOKUP(AE30,TruongTHPT!$B$2:$F$35,2,FALSE),0)</f>
        <v>0</v>
      </c>
      <c r="AM30" s="50"/>
    </row>
    <row r="31" spans="1:39" x14ac:dyDescent="0.35">
      <c r="A31" s="37">
        <v>30</v>
      </c>
      <c r="B31" s="36" t="s">
        <v>290</v>
      </c>
      <c r="C31" s="39" t="s">
        <v>74</v>
      </c>
      <c r="D31" s="40">
        <v>37722</v>
      </c>
      <c r="E31" s="41" t="str">
        <f t="shared" si="0"/>
        <v>11/04/2003</v>
      </c>
      <c r="F31" s="42" t="s">
        <v>75</v>
      </c>
      <c r="G31" s="38" t="s">
        <v>473</v>
      </c>
      <c r="H31" s="43" t="s">
        <v>175</v>
      </c>
      <c r="I31" s="39" t="s">
        <v>71</v>
      </c>
      <c r="J31" s="38" t="s">
        <v>507</v>
      </c>
      <c r="K31" s="38" t="s">
        <v>507</v>
      </c>
      <c r="L31" s="38" t="s">
        <v>558</v>
      </c>
      <c r="M31" s="44" t="s">
        <v>76</v>
      </c>
      <c r="N31" s="45"/>
      <c r="O31" s="45"/>
      <c r="P31" s="45"/>
      <c r="Q31" s="46">
        <v>9.5</v>
      </c>
      <c r="R31" s="47" t="s">
        <v>147</v>
      </c>
      <c r="S31" s="47" t="s">
        <v>261</v>
      </c>
      <c r="T31" s="46">
        <v>9.4</v>
      </c>
      <c r="U31" s="47" t="s">
        <v>147</v>
      </c>
      <c r="V31" s="47" t="s">
        <v>261</v>
      </c>
      <c r="W31" s="46">
        <v>9</v>
      </c>
      <c r="X31" s="47" t="s">
        <v>147</v>
      </c>
      <c r="Y31" s="47" t="s">
        <v>261</v>
      </c>
      <c r="Z31" s="46">
        <v>8.9</v>
      </c>
      <c r="AA31" s="47" t="s">
        <v>147</v>
      </c>
      <c r="AB31" s="47" t="s">
        <v>261</v>
      </c>
      <c r="AC31" s="45" t="s">
        <v>99</v>
      </c>
      <c r="AD31" s="45" t="str">
        <f t="shared" si="1"/>
        <v>THPT Nguyễn Thị Định</v>
      </c>
      <c r="AF31" s="49">
        <f>_xlfn.IFNA(VLOOKUP($M31,NghePT!$B$2:$D$4,3,FALSE),0)</f>
        <v>1.5</v>
      </c>
      <c r="AG31" s="49">
        <f>_xlfn.IFNA(VLOOKUP(N31,DienUT!$B$2:$D$15,3,FALSE),0)+_xlfn.IFNA(VLOOKUP(O31,DienUT!$B$2:$D$15,3,FALSE),0)+_xlfn.IFNA(VLOOKUP(P31,DienUT!$B$2:$D$15,3,FALSE),0)</f>
        <v>0</v>
      </c>
      <c r="AH31" s="49">
        <v>84</v>
      </c>
      <c r="AI31" s="49">
        <f>VLOOKUP($I31,Huyen!$B$2:$C$11,2,FALSE)</f>
        <v>7</v>
      </c>
      <c r="AJ31" s="49">
        <f>_xlfn.IFNA(VLOOKUP(AC31,TruongTHPT!$B$2:$F$35,2,FALSE),0)</f>
        <v>21</v>
      </c>
      <c r="AK31" s="49">
        <f>_xlfn.IFNA(VLOOKUP(AD31,TruongTHPT!$B$2:$F$35,2,FALSE),0)</f>
        <v>22</v>
      </c>
      <c r="AL31" s="49">
        <f>_xlfn.IFNA(VLOOKUP(AE31,TruongTHPT!$B$2:$F$35,2,FALSE),0)</f>
        <v>0</v>
      </c>
      <c r="AM31" s="50"/>
    </row>
    <row r="32" spans="1:39" x14ac:dyDescent="0.35">
      <c r="A32" s="37">
        <v>31</v>
      </c>
      <c r="B32" s="36" t="s">
        <v>291</v>
      </c>
      <c r="C32" s="39" t="s">
        <v>74</v>
      </c>
      <c r="D32" s="40">
        <v>37722</v>
      </c>
      <c r="E32" s="41" t="str">
        <f t="shared" si="0"/>
        <v>11/04/2003</v>
      </c>
      <c r="F32" s="42" t="s">
        <v>75</v>
      </c>
      <c r="G32" s="38" t="s">
        <v>473</v>
      </c>
      <c r="H32" s="43" t="s">
        <v>175</v>
      </c>
      <c r="I32" s="39" t="s">
        <v>71</v>
      </c>
      <c r="J32" s="38" t="s">
        <v>493</v>
      </c>
      <c r="K32" s="38" t="s">
        <v>493</v>
      </c>
      <c r="L32" s="38" t="s">
        <v>687</v>
      </c>
      <c r="M32" s="44" t="s">
        <v>77</v>
      </c>
      <c r="N32" s="45"/>
      <c r="O32" s="45"/>
      <c r="P32" s="45"/>
      <c r="Q32" s="46">
        <v>8.8000000000000007</v>
      </c>
      <c r="R32" s="47" t="s">
        <v>147</v>
      </c>
      <c r="S32" s="47" t="s">
        <v>261</v>
      </c>
      <c r="T32" s="46">
        <v>7.8</v>
      </c>
      <c r="U32" s="47" t="s">
        <v>147</v>
      </c>
      <c r="V32" s="47" t="s">
        <v>553</v>
      </c>
      <c r="W32" s="46">
        <v>7.8</v>
      </c>
      <c r="X32" s="47" t="s">
        <v>147</v>
      </c>
      <c r="Y32" s="47" t="s">
        <v>553</v>
      </c>
      <c r="Z32" s="46">
        <v>7.8</v>
      </c>
      <c r="AA32" s="47" t="s">
        <v>147</v>
      </c>
      <c r="AB32" s="47" t="s">
        <v>553</v>
      </c>
      <c r="AC32" s="45" t="s">
        <v>102</v>
      </c>
      <c r="AD32" s="45" t="str">
        <f t="shared" si="1"/>
        <v>THPT Nguyễn Ngọc Thăng</v>
      </c>
      <c r="AF32" s="49">
        <f>_xlfn.IFNA(VLOOKUP($M32,NghePT!$B$2:$D$4,3,FALSE),0)</f>
        <v>1</v>
      </c>
      <c r="AG32" s="49">
        <f>_xlfn.IFNA(VLOOKUP(N32,DienUT!$B$2:$D$15,3,FALSE),0)+_xlfn.IFNA(VLOOKUP(O32,DienUT!$B$2:$D$15,3,FALSE),0)+_xlfn.IFNA(VLOOKUP(P32,DienUT!$B$2:$D$15,3,FALSE),0)</f>
        <v>0</v>
      </c>
      <c r="AH32" s="49">
        <v>84</v>
      </c>
      <c r="AI32" s="49">
        <f>VLOOKUP($I32,Huyen!$B$2:$C$11,2,FALSE)</f>
        <v>7</v>
      </c>
      <c r="AJ32" s="49">
        <f>_xlfn.IFNA(VLOOKUP(AC32,TruongTHPT!$B$2:$F$35,2,FALSE),0)</f>
        <v>24</v>
      </c>
      <c r="AK32" s="49">
        <f>_xlfn.IFNA(VLOOKUP(AD32,TruongTHPT!$B$2:$F$35,2,FALSE),0)</f>
        <v>23</v>
      </c>
      <c r="AL32" s="49">
        <f>_xlfn.IFNA(VLOOKUP(AE32,TruongTHPT!$B$2:$F$35,2,FALSE),0)</f>
        <v>0</v>
      </c>
      <c r="AM32" s="50"/>
    </row>
    <row r="33" spans="1:39" x14ac:dyDescent="0.35">
      <c r="A33" s="37">
        <v>32</v>
      </c>
      <c r="B33" s="36" t="s">
        <v>292</v>
      </c>
      <c r="C33" s="39" t="s">
        <v>472</v>
      </c>
      <c r="D33" s="40">
        <v>37834</v>
      </c>
      <c r="E33" s="41" t="str">
        <f t="shared" si="0"/>
        <v>01/08/2003</v>
      </c>
      <c r="F33" s="42" t="s">
        <v>75</v>
      </c>
      <c r="G33" s="38" t="s">
        <v>474</v>
      </c>
      <c r="H33" s="43" t="s">
        <v>175</v>
      </c>
      <c r="I33" s="39" t="s">
        <v>71</v>
      </c>
      <c r="J33" s="38" t="s">
        <v>491</v>
      </c>
      <c r="K33" s="38" t="s">
        <v>491</v>
      </c>
      <c r="L33" s="38" t="s">
        <v>620</v>
      </c>
      <c r="M33" s="44" t="s">
        <v>78</v>
      </c>
      <c r="N33" s="45"/>
      <c r="O33" s="45"/>
      <c r="P33" s="45"/>
      <c r="Q33" s="46">
        <v>8.3000000000000007</v>
      </c>
      <c r="R33" s="47" t="s">
        <v>147</v>
      </c>
      <c r="S33" s="47" t="s">
        <v>553</v>
      </c>
      <c r="T33" s="46">
        <v>7.5</v>
      </c>
      <c r="U33" s="47" t="s">
        <v>147</v>
      </c>
      <c r="V33" s="47" t="s">
        <v>553</v>
      </c>
      <c r="W33" s="46">
        <v>7.3</v>
      </c>
      <c r="X33" s="47" t="s">
        <v>147</v>
      </c>
      <c r="Y33" s="47" t="s">
        <v>552</v>
      </c>
      <c r="Z33" s="46">
        <v>7</v>
      </c>
      <c r="AA33" s="47" t="s">
        <v>147</v>
      </c>
      <c r="AB33" s="47" t="s">
        <v>553</v>
      </c>
      <c r="AC33" s="45" t="s">
        <v>100</v>
      </c>
      <c r="AD33" s="45" t="str">
        <f t="shared" si="1"/>
        <v>THPT Phan Văn Trị</v>
      </c>
      <c r="AF33" s="49">
        <f>_xlfn.IFNA(VLOOKUP($M33,NghePT!$B$2:$D$4,3,FALSE),0)</f>
        <v>0.5</v>
      </c>
      <c r="AG33" s="49">
        <f>_xlfn.IFNA(VLOOKUP(N33,DienUT!$B$2:$D$15,3,FALSE),0)+_xlfn.IFNA(VLOOKUP(O33,DienUT!$B$2:$D$15,3,FALSE),0)+_xlfn.IFNA(VLOOKUP(P33,DienUT!$B$2:$D$15,3,FALSE),0)</f>
        <v>0</v>
      </c>
      <c r="AH33" s="49">
        <v>84</v>
      </c>
      <c r="AI33" s="49">
        <f>VLOOKUP($I33,Huyen!$B$2:$C$11,2,FALSE)</f>
        <v>7</v>
      </c>
      <c r="AJ33" s="49">
        <f>_xlfn.IFNA(VLOOKUP(AC33,TruongTHPT!$B$2:$F$35,2,FALSE),0)</f>
        <v>22</v>
      </c>
      <c r="AK33" s="49">
        <f>_xlfn.IFNA(VLOOKUP(AD33,TruongTHPT!$B$2:$F$35,2,FALSE),0)</f>
        <v>21</v>
      </c>
      <c r="AL33" s="49">
        <f>_xlfn.IFNA(VLOOKUP(AE33,TruongTHPT!$B$2:$F$35,2,FALSE),0)</f>
        <v>0</v>
      </c>
      <c r="AM33" s="50"/>
    </row>
    <row r="34" spans="1:39" x14ac:dyDescent="0.35">
      <c r="A34" s="37">
        <v>33</v>
      </c>
      <c r="B34" s="36" t="s">
        <v>293</v>
      </c>
      <c r="C34" s="39" t="s">
        <v>472</v>
      </c>
      <c r="D34" s="40">
        <v>37936</v>
      </c>
      <c r="E34" s="41" t="str">
        <f t="shared" si="0"/>
        <v>11/11/2003</v>
      </c>
      <c r="F34" s="42" t="s">
        <v>75</v>
      </c>
      <c r="G34" s="38" t="s">
        <v>473</v>
      </c>
      <c r="H34" s="43" t="s">
        <v>175</v>
      </c>
      <c r="I34" s="39" t="s">
        <v>71</v>
      </c>
      <c r="J34" s="38" t="s">
        <v>508</v>
      </c>
      <c r="K34" s="38" t="s">
        <v>508</v>
      </c>
      <c r="L34" s="38" t="s">
        <v>559</v>
      </c>
      <c r="M34" s="44" t="s">
        <v>77</v>
      </c>
      <c r="N34" s="45"/>
      <c r="O34" s="45"/>
      <c r="P34" s="45"/>
      <c r="Q34" s="46">
        <v>8.1</v>
      </c>
      <c r="R34" s="47" t="s">
        <v>147</v>
      </c>
      <c r="S34" s="47" t="s">
        <v>553</v>
      </c>
      <c r="T34" s="46">
        <v>8</v>
      </c>
      <c r="U34" s="47" t="s">
        <v>147</v>
      </c>
      <c r="V34" s="47" t="s">
        <v>552</v>
      </c>
      <c r="W34" s="46">
        <v>8.6</v>
      </c>
      <c r="X34" s="47" t="s">
        <v>147</v>
      </c>
      <c r="Y34" s="47" t="s">
        <v>553</v>
      </c>
      <c r="Z34" s="46">
        <v>8.1</v>
      </c>
      <c r="AA34" s="47" t="s">
        <v>147</v>
      </c>
      <c r="AB34" s="47" t="s">
        <v>553</v>
      </c>
      <c r="AC34" s="45" t="s">
        <v>100</v>
      </c>
      <c r="AD34" s="45" t="str">
        <f t="shared" si="1"/>
        <v>THPT Phan Văn Trị</v>
      </c>
      <c r="AF34" s="49">
        <f>_xlfn.IFNA(VLOOKUP($M34,NghePT!$B$2:$D$4,3,FALSE),0)</f>
        <v>1</v>
      </c>
      <c r="AG34" s="49">
        <f>_xlfn.IFNA(VLOOKUP(N34,DienUT!$B$2:$D$15,3,FALSE),0)+_xlfn.IFNA(VLOOKUP(O34,DienUT!$B$2:$D$15,3,FALSE),0)+_xlfn.IFNA(VLOOKUP(P34,DienUT!$B$2:$D$15,3,FALSE),0)</f>
        <v>0</v>
      </c>
      <c r="AH34" s="49">
        <v>84</v>
      </c>
      <c r="AI34" s="49">
        <f>VLOOKUP($I34,Huyen!$B$2:$C$11,2,FALSE)</f>
        <v>7</v>
      </c>
      <c r="AJ34" s="49">
        <f>_xlfn.IFNA(VLOOKUP(AC34,TruongTHPT!$B$2:$F$35,2,FALSE),0)</f>
        <v>22</v>
      </c>
      <c r="AK34" s="49">
        <f>_xlfn.IFNA(VLOOKUP(AD34,TruongTHPT!$B$2:$F$35,2,FALSE),0)</f>
        <v>21</v>
      </c>
      <c r="AL34" s="49">
        <f>_xlfn.IFNA(VLOOKUP(AE34,TruongTHPT!$B$2:$F$35,2,FALSE),0)</f>
        <v>0</v>
      </c>
      <c r="AM34" s="50"/>
    </row>
    <row r="35" spans="1:39" x14ac:dyDescent="0.35">
      <c r="A35" s="37">
        <v>34</v>
      </c>
      <c r="B35" s="36" t="s">
        <v>294</v>
      </c>
      <c r="C35" s="39" t="s">
        <v>472</v>
      </c>
      <c r="D35" s="40">
        <v>37678</v>
      </c>
      <c r="E35" s="41" t="str">
        <f t="shared" si="0"/>
        <v>26/02/2003</v>
      </c>
      <c r="F35" s="42" t="s">
        <v>75</v>
      </c>
      <c r="G35" s="38" t="s">
        <v>474</v>
      </c>
      <c r="H35" s="43" t="s">
        <v>175</v>
      </c>
      <c r="I35" s="39" t="s">
        <v>71</v>
      </c>
      <c r="J35" s="38" t="s">
        <v>509</v>
      </c>
      <c r="K35" s="38" t="s">
        <v>509</v>
      </c>
      <c r="L35" s="38" t="s">
        <v>621</v>
      </c>
      <c r="M35" s="44" t="s">
        <v>77</v>
      </c>
      <c r="N35" s="45"/>
      <c r="O35" s="45"/>
      <c r="P35" s="45"/>
      <c r="Q35" s="46">
        <v>8.9</v>
      </c>
      <c r="R35" s="47" t="s">
        <v>147</v>
      </c>
      <c r="S35" s="47" t="s">
        <v>261</v>
      </c>
      <c r="T35" s="46">
        <v>8.4</v>
      </c>
      <c r="U35" s="47" t="s">
        <v>147</v>
      </c>
      <c r="V35" s="47" t="s">
        <v>261</v>
      </c>
      <c r="W35" s="46">
        <v>8.6999999999999993</v>
      </c>
      <c r="X35" s="47" t="s">
        <v>147</v>
      </c>
      <c r="Y35" s="47" t="s">
        <v>261</v>
      </c>
      <c r="Z35" s="46">
        <v>8</v>
      </c>
      <c r="AA35" s="47" t="s">
        <v>147</v>
      </c>
      <c r="AB35" s="47" t="s">
        <v>261</v>
      </c>
      <c r="AC35" s="45" t="s">
        <v>99</v>
      </c>
      <c r="AD35" s="45" t="str">
        <f t="shared" si="1"/>
        <v>THPT Nguyễn Thị Định</v>
      </c>
      <c r="AF35" s="49">
        <f>_xlfn.IFNA(VLOOKUP($M35,NghePT!$B$2:$D$4,3,FALSE),0)</f>
        <v>1</v>
      </c>
      <c r="AG35" s="49">
        <f>_xlfn.IFNA(VLOOKUP(N35,DienUT!$B$2:$D$15,3,FALSE),0)+_xlfn.IFNA(VLOOKUP(O35,DienUT!$B$2:$D$15,3,FALSE),0)+_xlfn.IFNA(VLOOKUP(P35,DienUT!$B$2:$D$15,3,FALSE),0)</f>
        <v>0</v>
      </c>
      <c r="AH35" s="49">
        <v>84</v>
      </c>
      <c r="AI35" s="49">
        <f>VLOOKUP($I35,Huyen!$B$2:$C$11,2,FALSE)</f>
        <v>7</v>
      </c>
      <c r="AJ35" s="49">
        <f>_xlfn.IFNA(VLOOKUP(AC35,TruongTHPT!$B$2:$F$35,2,FALSE),0)</f>
        <v>21</v>
      </c>
      <c r="AK35" s="49">
        <f>_xlfn.IFNA(VLOOKUP(AD35,TruongTHPT!$B$2:$F$35,2,FALSE),0)</f>
        <v>22</v>
      </c>
      <c r="AL35" s="49">
        <f>_xlfn.IFNA(VLOOKUP(AE35,TruongTHPT!$B$2:$F$35,2,FALSE),0)</f>
        <v>0</v>
      </c>
      <c r="AM35" s="50"/>
    </row>
    <row r="36" spans="1:39" x14ac:dyDescent="0.35">
      <c r="A36" s="37">
        <v>35</v>
      </c>
      <c r="B36" s="36" t="s">
        <v>295</v>
      </c>
      <c r="C36" s="39" t="s">
        <v>74</v>
      </c>
      <c r="D36" s="40">
        <v>37829</v>
      </c>
      <c r="E36" s="41" t="str">
        <f t="shared" si="0"/>
        <v>27/07/2003</v>
      </c>
      <c r="F36" s="42" t="s">
        <v>75</v>
      </c>
      <c r="G36" s="38" t="s">
        <v>476</v>
      </c>
      <c r="H36" s="43" t="s">
        <v>175</v>
      </c>
      <c r="I36" s="39" t="s">
        <v>71</v>
      </c>
      <c r="J36" s="38" t="s">
        <v>510</v>
      </c>
      <c r="K36" s="38" t="s">
        <v>510</v>
      </c>
      <c r="L36" s="38" t="s">
        <v>591</v>
      </c>
      <c r="M36" s="44" t="s">
        <v>78</v>
      </c>
      <c r="N36" s="45"/>
      <c r="O36" s="45"/>
      <c r="P36" s="45"/>
      <c r="Q36" s="46">
        <v>8.9</v>
      </c>
      <c r="R36" s="47" t="s">
        <v>147</v>
      </c>
      <c r="S36" s="47" t="s">
        <v>261</v>
      </c>
      <c r="T36" s="46">
        <v>8.6999999999999993</v>
      </c>
      <c r="U36" s="47" t="s">
        <v>147</v>
      </c>
      <c r="V36" s="47" t="s">
        <v>261</v>
      </c>
      <c r="W36" s="46">
        <v>7.7</v>
      </c>
      <c r="X36" s="47" t="s">
        <v>147</v>
      </c>
      <c r="Y36" s="47" t="s">
        <v>553</v>
      </c>
      <c r="Z36" s="46">
        <v>7.9</v>
      </c>
      <c r="AA36" s="47" t="s">
        <v>147</v>
      </c>
      <c r="AB36" s="47" t="s">
        <v>553</v>
      </c>
      <c r="AC36" s="45" t="s">
        <v>99</v>
      </c>
      <c r="AD36" s="45" t="str">
        <f t="shared" si="1"/>
        <v>THPT Nguyễn Thị Định</v>
      </c>
      <c r="AF36" s="49">
        <f>_xlfn.IFNA(VLOOKUP($M36,NghePT!$B$2:$D$4,3,FALSE),0)</f>
        <v>0.5</v>
      </c>
      <c r="AG36" s="49">
        <f>_xlfn.IFNA(VLOOKUP(N36,DienUT!$B$2:$D$15,3,FALSE),0)+_xlfn.IFNA(VLOOKUP(O36,DienUT!$B$2:$D$15,3,FALSE),0)+_xlfn.IFNA(VLOOKUP(P36,DienUT!$B$2:$D$15,3,FALSE),0)</f>
        <v>0</v>
      </c>
      <c r="AH36" s="49">
        <v>84</v>
      </c>
      <c r="AI36" s="49">
        <f>VLOOKUP($I36,Huyen!$B$2:$C$11,2,FALSE)</f>
        <v>7</v>
      </c>
      <c r="AJ36" s="49">
        <f>_xlfn.IFNA(VLOOKUP(AC36,TruongTHPT!$B$2:$F$35,2,FALSE),0)</f>
        <v>21</v>
      </c>
      <c r="AK36" s="49">
        <f>_xlfn.IFNA(VLOOKUP(AD36,TruongTHPT!$B$2:$F$35,2,FALSE),0)</f>
        <v>22</v>
      </c>
      <c r="AL36" s="49">
        <f>_xlfn.IFNA(VLOOKUP(AE36,TruongTHPT!$B$2:$F$35,2,FALSE),0)</f>
        <v>0</v>
      </c>
      <c r="AM36" s="50"/>
    </row>
    <row r="37" spans="1:39" x14ac:dyDescent="0.35">
      <c r="A37" s="37">
        <v>36</v>
      </c>
      <c r="B37" s="36" t="s">
        <v>296</v>
      </c>
      <c r="C37" s="39" t="s">
        <v>74</v>
      </c>
      <c r="D37" s="40">
        <v>37944</v>
      </c>
      <c r="E37" s="41" t="str">
        <f t="shared" si="0"/>
        <v>19/11/2003</v>
      </c>
      <c r="F37" s="42" t="s">
        <v>75</v>
      </c>
      <c r="G37" s="38" t="s">
        <v>474</v>
      </c>
      <c r="H37" s="43" t="s">
        <v>175</v>
      </c>
      <c r="I37" s="39" t="s">
        <v>71</v>
      </c>
      <c r="J37" s="38" t="s">
        <v>511</v>
      </c>
      <c r="K37" s="38" t="s">
        <v>511</v>
      </c>
      <c r="L37" s="38" t="s">
        <v>720</v>
      </c>
      <c r="M37" s="44" t="s">
        <v>78</v>
      </c>
      <c r="N37" s="45"/>
      <c r="O37" s="45"/>
      <c r="P37" s="45"/>
      <c r="Q37" s="46">
        <v>5.8</v>
      </c>
      <c r="R37" s="47" t="s">
        <v>147</v>
      </c>
      <c r="S37" s="47" t="s">
        <v>552</v>
      </c>
      <c r="T37" s="46">
        <v>7.5</v>
      </c>
      <c r="U37" s="47" t="s">
        <v>147</v>
      </c>
      <c r="V37" s="47" t="s">
        <v>553</v>
      </c>
      <c r="W37" s="46">
        <v>7</v>
      </c>
      <c r="X37" s="47" t="s">
        <v>553</v>
      </c>
      <c r="Y37" s="47" t="s">
        <v>552</v>
      </c>
      <c r="Z37" s="46">
        <v>6.4</v>
      </c>
      <c r="AA37" s="47" t="s">
        <v>147</v>
      </c>
      <c r="AB37" s="47" t="s">
        <v>552</v>
      </c>
      <c r="AC37" s="45" t="s">
        <v>100</v>
      </c>
      <c r="AD37" s="45" t="str">
        <f t="shared" si="1"/>
        <v>THPT Phan Văn Trị</v>
      </c>
      <c r="AF37" s="49">
        <f>_xlfn.IFNA(VLOOKUP($M37,NghePT!$B$2:$D$4,3,FALSE),0)</f>
        <v>0.5</v>
      </c>
      <c r="AG37" s="49">
        <f>_xlfn.IFNA(VLOOKUP(N37,DienUT!$B$2:$D$15,3,FALSE),0)+_xlfn.IFNA(VLOOKUP(O37,DienUT!$B$2:$D$15,3,FALSE),0)+_xlfn.IFNA(VLOOKUP(P37,DienUT!$B$2:$D$15,3,FALSE),0)</f>
        <v>0</v>
      </c>
      <c r="AH37" s="49">
        <v>84</v>
      </c>
      <c r="AI37" s="49">
        <f>VLOOKUP($I37,Huyen!$B$2:$C$11,2,FALSE)</f>
        <v>7</v>
      </c>
      <c r="AJ37" s="49">
        <f>_xlfn.IFNA(VLOOKUP(AC37,TruongTHPT!$B$2:$F$35,2,FALSE),0)</f>
        <v>22</v>
      </c>
      <c r="AK37" s="49">
        <f>_xlfn.IFNA(VLOOKUP(AD37,TruongTHPT!$B$2:$F$35,2,FALSE),0)</f>
        <v>21</v>
      </c>
      <c r="AL37" s="49">
        <f>_xlfn.IFNA(VLOOKUP(AE37,TruongTHPT!$B$2:$F$35,2,FALSE),0)</f>
        <v>0</v>
      </c>
      <c r="AM37" s="50"/>
    </row>
    <row r="38" spans="1:39" x14ac:dyDescent="0.35">
      <c r="A38" s="37">
        <v>37</v>
      </c>
      <c r="B38" s="36" t="s">
        <v>297</v>
      </c>
      <c r="C38" s="39" t="s">
        <v>472</v>
      </c>
      <c r="D38" s="40">
        <v>37945</v>
      </c>
      <c r="E38" s="41" t="str">
        <f t="shared" si="0"/>
        <v>20/11/2003</v>
      </c>
      <c r="F38" s="42" t="s">
        <v>75</v>
      </c>
      <c r="G38" s="38" t="s">
        <v>474</v>
      </c>
      <c r="H38" s="43" t="s">
        <v>175</v>
      </c>
      <c r="I38" s="39" t="s">
        <v>71</v>
      </c>
      <c r="J38" s="38" t="s">
        <v>512</v>
      </c>
      <c r="K38" s="38" t="s">
        <v>512</v>
      </c>
      <c r="L38" s="38" t="s">
        <v>622</v>
      </c>
      <c r="M38" s="44" t="s">
        <v>77</v>
      </c>
      <c r="N38" s="45"/>
      <c r="O38" s="45"/>
      <c r="P38" s="45"/>
      <c r="Q38" s="46">
        <v>9</v>
      </c>
      <c r="R38" s="47" t="s">
        <v>147</v>
      </c>
      <c r="S38" s="47" t="s">
        <v>261</v>
      </c>
      <c r="T38" s="46">
        <v>8.8000000000000007</v>
      </c>
      <c r="U38" s="47" t="s">
        <v>147</v>
      </c>
      <c r="V38" s="47" t="s">
        <v>261</v>
      </c>
      <c r="W38" s="46">
        <v>9.1</v>
      </c>
      <c r="X38" s="47" t="s">
        <v>147</v>
      </c>
      <c r="Y38" s="47" t="s">
        <v>261</v>
      </c>
      <c r="Z38" s="46">
        <v>8.6</v>
      </c>
      <c r="AA38" s="47" t="s">
        <v>147</v>
      </c>
      <c r="AB38" s="47" t="s">
        <v>261</v>
      </c>
      <c r="AC38" s="45" t="s">
        <v>99</v>
      </c>
      <c r="AD38" s="45" t="str">
        <f t="shared" si="1"/>
        <v>THPT Nguyễn Thị Định</v>
      </c>
      <c r="AF38" s="49">
        <f>_xlfn.IFNA(VLOOKUP($M38,NghePT!$B$2:$D$4,3,FALSE),0)</f>
        <v>1</v>
      </c>
      <c r="AG38" s="49">
        <f>_xlfn.IFNA(VLOOKUP(N38,DienUT!$B$2:$D$15,3,FALSE),0)+_xlfn.IFNA(VLOOKUP(O38,DienUT!$B$2:$D$15,3,FALSE),0)+_xlfn.IFNA(VLOOKUP(P38,DienUT!$B$2:$D$15,3,FALSE),0)</f>
        <v>0</v>
      </c>
      <c r="AH38" s="49">
        <v>84</v>
      </c>
      <c r="AI38" s="49">
        <f>VLOOKUP($I38,Huyen!$B$2:$C$11,2,FALSE)</f>
        <v>7</v>
      </c>
      <c r="AJ38" s="49">
        <f>_xlfn.IFNA(VLOOKUP(AC38,TruongTHPT!$B$2:$F$35,2,FALSE),0)</f>
        <v>21</v>
      </c>
      <c r="AK38" s="49">
        <f>_xlfn.IFNA(VLOOKUP(AD38,TruongTHPT!$B$2:$F$35,2,FALSE),0)</f>
        <v>22</v>
      </c>
      <c r="AL38" s="49">
        <f>_xlfn.IFNA(VLOOKUP(AE38,TruongTHPT!$B$2:$F$35,2,FALSE),0)</f>
        <v>0</v>
      </c>
      <c r="AM38" s="50"/>
    </row>
    <row r="39" spans="1:39" x14ac:dyDescent="0.35">
      <c r="A39" s="37">
        <v>38</v>
      </c>
      <c r="B39" s="36" t="s">
        <v>298</v>
      </c>
      <c r="C39" s="39" t="s">
        <v>472</v>
      </c>
      <c r="D39" s="40">
        <v>37932</v>
      </c>
      <c r="E39" s="41" t="str">
        <f t="shared" si="0"/>
        <v>07/11/2003</v>
      </c>
      <c r="F39" s="42" t="s">
        <v>75</v>
      </c>
      <c r="G39" s="38" t="s">
        <v>474</v>
      </c>
      <c r="H39" s="43" t="s">
        <v>175</v>
      </c>
      <c r="I39" s="39" t="s">
        <v>71</v>
      </c>
      <c r="J39" s="38" t="s">
        <v>488</v>
      </c>
      <c r="K39" s="38" t="s">
        <v>488</v>
      </c>
      <c r="L39" s="38" t="s">
        <v>688</v>
      </c>
      <c r="M39" s="44" t="s">
        <v>76</v>
      </c>
      <c r="N39" s="45"/>
      <c r="O39" s="45"/>
      <c r="P39" s="45"/>
      <c r="Q39" s="46">
        <v>8.8000000000000007</v>
      </c>
      <c r="R39" s="47" t="s">
        <v>147</v>
      </c>
      <c r="S39" s="47" t="s">
        <v>261</v>
      </c>
      <c r="T39" s="46">
        <v>8.6999999999999993</v>
      </c>
      <c r="U39" s="47" t="s">
        <v>147</v>
      </c>
      <c r="V39" s="47" t="s">
        <v>261</v>
      </c>
      <c r="W39" s="46">
        <v>9.3000000000000007</v>
      </c>
      <c r="X39" s="47" t="s">
        <v>147</v>
      </c>
      <c r="Y39" s="47" t="s">
        <v>261</v>
      </c>
      <c r="Z39" s="46">
        <v>8.6999999999999993</v>
      </c>
      <c r="AA39" s="47" t="s">
        <v>147</v>
      </c>
      <c r="AB39" s="47" t="s">
        <v>261</v>
      </c>
      <c r="AC39" s="45" t="s">
        <v>99</v>
      </c>
      <c r="AD39" s="45" t="str">
        <f t="shared" si="1"/>
        <v>THPT Nguyễn Thị Định</v>
      </c>
      <c r="AF39" s="49">
        <f>_xlfn.IFNA(VLOOKUP($M39,NghePT!$B$2:$D$4,3,FALSE),0)</f>
        <v>1.5</v>
      </c>
      <c r="AG39" s="49">
        <f>_xlfn.IFNA(VLOOKUP(N39,DienUT!$B$2:$D$15,3,FALSE),0)+_xlfn.IFNA(VLOOKUP(O39,DienUT!$B$2:$D$15,3,FALSE),0)+_xlfn.IFNA(VLOOKUP(P39,DienUT!$B$2:$D$15,3,FALSE),0)</f>
        <v>0</v>
      </c>
      <c r="AH39" s="49">
        <v>84</v>
      </c>
      <c r="AI39" s="49">
        <f>VLOOKUP($I39,Huyen!$B$2:$C$11,2,FALSE)</f>
        <v>7</v>
      </c>
      <c r="AJ39" s="49">
        <f>_xlfn.IFNA(VLOOKUP(AC39,TruongTHPT!$B$2:$F$35,2,FALSE),0)</f>
        <v>21</v>
      </c>
      <c r="AK39" s="49">
        <f>_xlfn.IFNA(VLOOKUP(AD39,TruongTHPT!$B$2:$F$35,2,FALSE),0)</f>
        <v>22</v>
      </c>
      <c r="AL39" s="49">
        <f>_xlfn.IFNA(VLOOKUP(AE39,TruongTHPT!$B$2:$F$35,2,FALSE),0)</f>
        <v>0</v>
      </c>
      <c r="AM39" s="50"/>
    </row>
    <row r="40" spans="1:39" x14ac:dyDescent="0.35">
      <c r="A40" s="37">
        <v>39</v>
      </c>
      <c r="B40" s="36" t="s">
        <v>299</v>
      </c>
      <c r="C40" s="39" t="s">
        <v>74</v>
      </c>
      <c r="D40" s="40">
        <v>37706</v>
      </c>
      <c r="E40" s="41" t="str">
        <f t="shared" si="0"/>
        <v>26/03/2003</v>
      </c>
      <c r="F40" s="42" t="s">
        <v>75</v>
      </c>
      <c r="G40" s="38" t="s">
        <v>473</v>
      </c>
      <c r="H40" s="43" t="s">
        <v>175</v>
      </c>
      <c r="I40" s="39" t="s">
        <v>71</v>
      </c>
      <c r="J40" s="38" t="s">
        <v>498</v>
      </c>
      <c r="K40" s="38" t="s">
        <v>498</v>
      </c>
      <c r="L40" s="38" t="s">
        <v>623</v>
      </c>
      <c r="M40" s="44" t="s">
        <v>77</v>
      </c>
      <c r="N40" s="45"/>
      <c r="O40" s="45"/>
      <c r="P40" s="45"/>
      <c r="Q40" s="46">
        <v>7.8</v>
      </c>
      <c r="R40" s="47" t="s">
        <v>147</v>
      </c>
      <c r="S40" s="47" t="s">
        <v>553</v>
      </c>
      <c r="T40" s="46">
        <v>6.3</v>
      </c>
      <c r="U40" s="47" t="s">
        <v>147</v>
      </c>
      <c r="V40" s="47" t="s">
        <v>552</v>
      </c>
      <c r="W40" s="46">
        <v>7.2</v>
      </c>
      <c r="X40" s="47" t="s">
        <v>147</v>
      </c>
      <c r="Y40" s="47" t="s">
        <v>553</v>
      </c>
      <c r="Z40" s="46">
        <v>6.7</v>
      </c>
      <c r="AA40" s="47" t="s">
        <v>147</v>
      </c>
      <c r="AB40" s="47" t="s">
        <v>553</v>
      </c>
      <c r="AC40" s="45" t="s">
        <v>100</v>
      </c>
      <c r="AD40" s="45" t="str">
        <f t="shared" si="1"/>
        <v>THPT Phan Văn Trị</v>
      </c>
      <c r="AF40" s="49">
        <f>_xlfn.IFNA(VLOOKUP($M40,NghePT!$B$2:$D$4,3,FALSE),0)</f>
        <v>1</v>
      </c>
      <c r="AG40" s="49">
        <f>_xlfn.IFNA(VLOOKUP(N40,DienUT!$B$2:$D$15,3,FALSE),0)+_xlfn.IFNA(VLOOKUP(O40,DienUT!$B$2:$D$15,3,FALSE),0)+_xlfn.IFNA(VLOOKUP(P40,DienUT!$B$2:$D$15,3,FALSE),0)</f>
        <v>0</v>
      </c>
      <c r="AH40" s="49">
        <v>84</v>
      </c>
      <c r="AI40" s="49">
        <f>VLOOKUP($I40,Huyen!$B$2:$C$11,2,FALSE)</f>
        <v>7</v>
      </c>
      <c r="AJ40" s="49">
        <f>_xlfn.IFNA(VLOOKUP(AC40,TruongTHPT!$B$2:$F$35,2,FALSE),0)</f>
        <v>22</v>
      </c>
      <c r="AK40" s="49">
        <f>_xlfn.IFNA(VLOOKUP(AD40,TruongTHPT!$B$2:$F$35,2,FALSE),0)</f>
        <v>21</v>
      </c>
      <c r="AL40" s="49">
        <f>_xlfn.IFNA(VLOOKUP(AE40,TruongTHPT!$B$2:$F$35,2,FALSE),0)</f>
        <v>0</v>
      </c>
      <c r="AM40" s="50"/>
    </row>
    <row r="41" spans="1:39" x14ac:dyDescent="0.35">
      <c r="A41" s="37">
        <v>40</v>
      </c>
      <c r="B41" s="36" t="s">
        <v>300</v>
      </c>
      <c r="C41" s="39" t="s">
        <v>74</v>
      </c>
      <c r="D41" s="40">
        <v>37872</v>
      </c>
      <c r="E41" s="41" t="str">
        <f t="shared" si="0"/>
        <v>08/09/2003</v>
      </c>
      <c r="F41" s="42" t="s">
        <v>75</v>
      </c>
      <c r="G41" s="38" t="s">
        <v>473</v>
      </c>
      <c r="H41" s="43" t="s">
        <v>175</v>
      </c>
      <c r="I41" s="39" t="s">
        <v>71</v>
      </c>
      <c r="J41" s="38" t="s">
        <v>514</v>
      </c>
      <c r="K41" s="38" t="s">
        <v>514</v>
      </c>
      <c r="L41" s="38" t="s">
        <v>655</v>
      </c>
      <c r="M41" s="44" t="s">
        <v>77</v>
      </c>
      <c r="N41" s="45"/>
      <c r="O41" s="45"/>
      <c r="P41" s="45"/>
      <c r="Q41" s="46">
        <v>8.9</v>
      </c>
      <c r="R41" s="47" t="s">
        <v>147</v>
      </c>
      <c r="S41" s="47" t="s">
        <v>261</v>
      </c>
      <c r="T41" s="46">
        <v>9.1999999999999993</v>
      </c>
      <c r="U41" s="47" t="s">
        <v>147</v>
      </c>
      <c r="V41" s="47" t="s">
        <v>261</v>
      </c>
      <c r="W41" s="46">
        <v>9.1999999999999993</v>
      </c>
      <c r="X41" s="47" t="s">
        <v>147</v>
      </c>
      <c r="Y41" s="47" t="s">
        <v>261</v>
      </c>
      <c r="Z41" s="46">
        <v>8.5</v>
      </c>
      <c r="AA41" s="47" t="s">
        <v>147</v>
      </c>
      <c r="AB41" s="47" t="s">
        <v>553</v>
      </c>
      <c r="AC41" s="45" t="s">
        <v>99</v>
      </c>
      <c r="AD41" s="45" t="str">
        <f t="shared" si="1"/>
        <v>THPT Nguyễn Thị Định</v>
      </c>
      <c r="AF41" s="49">
        <f>_xlfn.IFNA(VLOOKUP($M41,NghePT!$B$2:$D$4,3,FALSE),0)</f>
        <v>1</v>
      </c>
      <c r="AG41" s="49">
        <f>_xlfn.IFNA(VLOOKUP(N41,DienUT!$B$2:$D$15,3,FALSE),0)+_xlfn.IFNA(VLOOKUP(O41,DienUT!$B$2:$D$15,3,FALSE),0)+_xlfn.IFNA(VLOOKUP(P41,DienUT!$B$2:$D$15,3,FALSE),0)</f>
        <v>0</v>
      </c>
      <c r="AH41" s="49">
        <v>84</v>
      </c>
      <c r="AI41" s="49">
        <f>VLOOKUP($I41,Huyen!$B$2:$C$11,2,FALSE)</f>
        <v>7</v>
      </c>
      <c r="AJ41" s="49">
        <f>_xlfn.IFNA(VLOOKUP(AC41,TruongTHPT!$B$2:$F$35,2,FALSE),0)</f>
        <v>21</v>
      </c>
      <c r="AK41" s="49">
        <f>_xlfn.IFNA(VLOOKUP(AD41,TruongTHPT!$B$2:$F$35,2,FALSE),0)</f>
        <v>22</v>
      </c>
      <c r="AL41" s="49">
        <f>_xlfn.IFNA(VLOOKUP(AE41,TruongTHPT!$B$2:$F$35,2,FALSE),0)</f>
        <v>0</v>
      </c>
      <c r="AM41" s="50"/>
    </row>
    <row r="42" spans="1:39" x14ac:dyDescent="0.35">
      <c r="A42" s="37">
        <v>41</v>
      </c>
      <c r="B42" s="36" t="s">
        <v>301</v>
      </c>
      <c r="C42" s="39" t="s">
        <v>74</v>
      </c>
      <c r="D42" s="40">
        <v>37876</v>
      </c>
      <c r="E42" s="41" t="str">
        <f t="shared" si="0"/>
        <v>12/09/2003</v>
      </c>
      <c r="F42" s="42" t="s">
        <v>75</v>
      </c>
      <c r="G42" s="38" t="s">
        <v>473</v>
      </c>
      <c r="H42" s="43" t="s">
        <v>175</v>
      </c>
      <c r="I42" s="39" t="s">
        <v>71</v>
      </c>
      <c r="J42" s="38" t="s">
        <v>515</v>
      </c>
      <c r="K42" s="38" t="s">
        <v>515</v>
      </c>
      <c r="L42" s="38" t="s">
        <v>624</v>
      </c>
      <c r="M42" s="44" t="s">
        <v>78</v>
      </c>
      <c r="N42" s="45"/>
      <c r="O42" s="45"/>
      <c r="P42" s="45"/>
      <c r="Q42" s="46">
        <v>7.3</v>
      </c>
      <c r="R42" s="47" t="s">
        <v>147</v>
      </c>
      <c r="S42" s="47" t="s">
        <v>552</v>
      </c>
      <c r="T42" s="46">
        <v>7.2</v>
      </c>
      <c r="U42" s="47" t="s">
        <v>147</v>
      </c>
      <c r="V42" s="47" t="s">
        <v>553</v>
      </c>
      <c r="W42" s="46">
        <v>7</v>
      </c>
      <c r="X42" s="47" t="s">
        <v>553</v>
      </c>
      <c r="Y42" s="47" t="s">
        <v>552</v>
      </c>
      <c r="Z42" s="46">
        <v>6.4</v>
      </c>
      <c r="AA42" s="47" t="s">
        <v>147</v>
      </c>
      <c r="AB42" s="47" t="s">
        <v>552</v>
      </c>
      <c r="AC42" s="45" t="s">
        <v>102</v>
      </c>
      <c r="AD42" s="45" t="str">
        <f t="shared" si="1"/>
        <v>THPT Nguyễn Ngọc Thăng</v>
      </c>
      <c r="AF42" s="49">
        <f>_xlfn.IFNA(VLOOKUP($M42,NghePT!$B$2:$D$4,3,FALSE),0)</f>
        <v>0.5</v>
      </c>
      <c r="AG42" s="49">
        <f>_xlfn.IFNA(VLOOKUP(N42,DienUT!$B$2:$D$15,3,FALSE),0)+_xlfn.IFNA(VLOOKUP(O42,DienUT!$B$2:$D$15,3,FALSE),0)+_xlfn.IFNA(VLOOKUP(P42,DienUT!$B$2:$D$15,3,FALSE),0)</f>
        <v>0</v>
      </c>
      <c r="AH42" s="49">
        <v>84</v>
      </c>
      <c r="AI42" s="49">
        <f>VLOOKUP($I42,Huyen!$B$2:$C$11,2,FALSE)</f>
        <v>7</v>
      </c>
      <c r="AJ42" s="49">
        <f>_xlfn.IFNA(VLOOKUP(AC42,TruongTHPT!$B$2:$F$35,2,FALSE),0)</f>
        <v>24</v>
      </c>
      <c r="AK42" s="49">
        <f>_xlfn.IFNA(VLOOKUP(AD42,TruongTHPT!$B$2:$F$35,2,FALSE),0)</f>
        <v>23</v>
      </c>
      <c r="AL42" s="49">
        <f>_xlfn.IFNA(VLOOKUP(AE42,TruongTHPT!$B$2:$F$35,2,FALSE),0)</f>
        <v>0</v>
      </c>
      <c r="AM42" s="50"/>
    </row>
    <row r="43" spans="1:39" x14ac:dyDescent="0.35">
      <c r="A43" s="37">
        <v>42</v>
      </c>
      <c r="B43" s="36" t="s">
        <v>302</v>
      </c>
      <c r="C43" s="39" t="s">
        <v>74</v>
      </c>
      <c r="D43" s="40">
        <v>37292</v>
      </c>
      <c r="E43" s="41" t="str">
        <f t="shared" si="0"/>
        <v>05/02/2002</v>
      </c>
      <c r="F43" s="42" t="s">
        <v>75</v>
      </c>
      <c r="G43" s="38" t="s">
        <v>473</v>
      </c>
      <c r="H43" s="43" t="s">
        <v>175</v>
      </c>
      <c r="I43" s="39" t="s">
        <v>71</v>
      </c>
      <c r="J43" s="38" t="s">
        <v>516</v>
      </c>
      <c r="K43" s="38" t="s">
        <v>516</v>
      </c>
      <c r="L43" s="38" t="s">
        <v>592</v>
      </c>
      <c r="M43" s="44" t="s">
        <v>78</v>
      </c>
      <c r="N43" s="45"/>
      <c r="O43" s="45"/>
      <c r="P43" s="45"/>
      <c r="Q43" s="46">
        <v>6</v>
      </c>
      <c r="R43" s="47" t="s">
        <v>553</v>
      </c>
      <c r="S43" s="47" t="s">
        <v>552</v>
      </c>
      <c r="T43" s="46">
        <v>6.3</v>
      </c>
      <c r="U43" s="47" t="s">
        <v>553</v>
      </c>
      <c r="V43" s="47" t="s">
        <v>552</v>
      </c>
      <c r="W43" s="46">
        <v>6.1</v>
      </c>
      <c r="X43" s="47" t="s">
        <v>553</v>
      </c>
      <c r="Y43" s="47" t="s">
        <v>552</v>
      </c>
      <c r="Z43" s="46">
        <v>5.5</v>
      </c>
      <c r="AA43" s="47" t="s">
        <v>553</v>
      </c>
      <c r="AB43" s="47" t="s">
        <v>552</v>
      </c>
      <c r="AC43" s="45" t="s">
        <v>102</v>
      </c>
      <c r="AD43" s="45" t="str">
        <f t="shared" si="1"/>
        <v>THPT Nguyễn Ngọc Thăng</v>
      </c>
      <c r="AF43" s="49">
        <f>_xlfn.IFNA(VLOOKUP($M43,NghePT!$B$2:$D$4,3,FALSE),0)</f>
        <v>0.5</v>
      </c>
      <c r="AG43" s="49">
        <f>_xlfn.IFNA(VLOOKUP(N43,DienUT!$B$2:$D$15,3,FALSE),0)+_xlfn.IFNA(VLOOKUP(O43,DienUT!$B$2:$D$15,3,FALSE),0)+_xlfn.IFNA(VLOOKUP(P43,DienUT!$B$2:$D$15,3,FALSE),0)</f>
        <v>0</v>
      </c>
      <c r="AH43" s="49">
        <v>84</v>
      </c>
      <c r="AI43" s="49">
        <f>VLOOKUP($I43,Huyen!$B$2:$C$11,2,FALSE)</f>
        <v>7</v>
      </c>
      <c r="AJ43" s="49">
        <f>_xlfn.IFNA(VLOOKUP(AC43,TruongTHPT!$B$2:$F$35,2,FALSE),0)</f>
        <v>24</v>
      </c>
      <c r="AK43" s="49">
        <f>_xlfn.IFNA(VLOOKUP(AD43,TruongTHPT!$B$2:$F$35,2,FALSE),0)</f>
        <v>23</v>
      </c>
      <c r="AL43" s="49">
        <f>_xlfn.IFNA(VLOOKUP(AE43,TruongTHPT!$B$2:$F$35,2,FALSE),0)</f>
        <v>0</v>
      </c>
      <c r="AM43" s="50"/>
    </row>
    <row r="44" spans="1:39" x14ac:dyDescent="0.35">
      <c r="A44" s="37">
        <v>43</v>
      </c>
      <c r="B44" s="36" t="s">
        <v>303</v>
      </c>
      <c r="C44" s="39" t="s">
        <v>74</v>
      </c>
      <c r="D44" s="40">
        <v>37801</v>
      </c>
      <c r="E44" s="41" t="str">
        <f t="shared" si="0"/>
        <v>29/06/2003</v>
      </c>
      <c r="F44" s="42" t="s">
        <v>75</v>
      </c>
      <c r="G44" s="38" t="s">
        <v>473</v>
      </c>
      <c r="H44" s="43" t="s">
        <v>175</v>
      </c>
      <c r="I44" s="39" t="s">
        <v>71</v>
      </c>
      <c r="J44" s="38" t="s">
        <v>515</v>
      </c>
      <c r="K44" s="38" t="s">
        <v>515</v>
      </c>
      <c r="L44" s="38" t="s">
        <v>656</v>
      </c>
      <c r="M44" s="44" t="s">
        <v>78</v>
      </c>
      <c r="N44" s="45"/>
      <c r="O44" s="45"/>
      <c r="P44" s="45"/>
      <c r="Q44" s="46">
        <v>7.2</v>
      </c>
      <c r="R44" s="47" t="s">
        <v>147</v>
      </c>
      <c r="S44" s="47" t="s">
        <v>553</v>
      </c>
      <c r="T44" s="46">
        <v>7.2</v>
      </c>
      <c r="U44" s="47" t="s">
        <v>147</v>
      </c>
      <c r="V44" s="47" t="s">
        <v>553</v>
      </c>
      <c r="W44" s="46">
        <v>6.9</v>
      </c>
      <c r="X44" s="47" t="s">
        <v>553</v>
      </c>
      <c r="Y44" s="47" t="s">
        <v>553</v>
      </c>
      <c r="Z44" s="46">
        <v>6.7</v>
      </c>
      <c r="AA44" s="47" t="s">
        <v>147</v>
      </c>
      <c r="AB44" s="47" t="s">
        <v>552</v>
      </c>
      <c r="AC44" s="45" t="s">
        <v>102</v>
      </c>
      <c r="AD44" s="45" t="str">
        <f t="shared" si="1"/>
        <v>THPT Nguyễn Ngọc Thăng</v>
      </c>
      <c r="AF44" s="49">
        <f>_xlfn.IFNA(VLOOKUP($M44,NghePT!$B$2:$D$4,3,FALSE),0)</f>
        <v>0.5</v>
      </c>
      <c r="AG44" s="49">
        <f>_xlfn.IFNA(VLOOKUP(N44,DienUT!$B$2:$D$15,3,FALSE),0)+_xlfn.IFNA(VLOOKUP(O44,DienUT!$B$2:$D$15,3,FALSE),0)+_xlfn.IFNA(VLOOKUP(P44,DienUT!$B$2:$D$15,3,FALSE),0)</f>
        <v>0</v>
      </c>
      <c r="AH44" s="49">
        <v>84</v>
      </c>
      <c r="AI44" s="49">
        <f>VLOOKUP($I44,Huyen!$B$2:$C$11,2,FALSE)</f>
        <v>7</v>
      </c>
      <c r="AJ44" s="49">
        <f>_xlfn.IFNA(VLOOKUP(AC44,TruongTHPT!$B$2:$F$35,2,FALSE),0)</f>
        <v>24</v>
      </c>
      <c r="AK44" s="49">
        <f>_xlfn.IFNA(VLOOKUP(AD44,TruongTHPT!$B$2:$F$35,2,FALSE),0)</f>
        <v>23</v>
      </c>
      <c r="AL44" s="49">
        <f>_xlfn.IFNA(VLOOKUP(AE44,TruongTHPT!$B$2:$F$35,2,FALSE),0)</f>
        <v>0</v>
      </c>
      <c r="AM44" s="50"/>
    </row>
    <row r="45" spans="1:39" x14ac:dyDescent="0.35">
      <c r="A45" s="37">
        <v>44</v>
      </c>
      <c r="B45" s="36" t="s">
        <v>303</v>
      </c>
      <c r="C45" s="39" t="s">
        <v>74</v>
      </c>
      <c r="D45" s="40">
        <v>37887</v>
      </c>
      <c r="E45" s="41" t="str">
        <f t="shared" si="0"/>
        <v>23/09/2003</v>
      </c>
      <c r="F45" s="42" t="s">
        <v>75</v>
      </c>
      <c r="G45" s="38" t="s">
        <v>477</v>
      </c>
      <c r="H45" s="43" t="s">
        <v>175</v>
      </c>
      <c r="I45" s="39" t="s">
        <v>71</v>
      </c>
      <c r="J45" s="38" t="s">
        <v>503</v>
      </c>
      <c r="K45" s="38" t="s">
        <v>503</v>
      </c>
      <c r="L45" s="38" t="s">
        <v>721</v>
      </c>
      <c r="M45" s="44" t="s">
        <v>78</v>
      </c>
      <c r="N45" s="45"/>
      <c r="O45" s="45"/>
      <c r="P45" s="45"/>
      <c r="Q45" s="46">
        <v>5.8</v>
      </c>
      <c r="R45" s="47" t="s">
        <v>147</v>
      </c>
      <c r="S45" s="47" t="s">
        <v>552</v>
      </c>
      <c r="T45" s="46">
        <v>7.1</v>
      </c>
      <c r="U45" s="47" t="s">
        <v>147</v>
      </c>
      <c r="V45" s="47" t="s">
        <v>552</v>
      </c>
      <c r="W45" s="46">
        <v>7</v>
      </c>
      <c r="X45" s="47" t="s">
        <v>147</v>
      </c>
      <c r="Y45" s="47" t="s">
        <v>552</v>
      </c>
      <c r="Z45" s="46">
        <v>6.5</v>
      </c>
      <c r="AA45" s="47" t="s">
        <v>147</v>
      </c>
      <c r="AB45" s="47" t="s">
        <v>552</v>
      </c>
      <c r="AC45" s="45" t="s">
        <v>102</v>
      </c>
      <c r="AD45" s="45" t="str">
        <f t="shared" si="1"/>
        <v>THPT Nguyễn Ngọc Thăng</v>
      </c>
      <c r="AF45" s="49">
        <f>_xlfn.IFNA(VLOOKUP($M45,NghePT!$B$2:$D$4,3,FALSE),0)</f>
        <v>0.5</v>
      </c>
      <c r="AG45" s="49">
        <f>_xlfn.IFNA(VLOOKUP(N45,DienUT!$B$2:$D$15,3,FALSE),0)+_xlfn.IFNA(VLOOKUP(O45,DienUT!$B$2:$D$15,3,FALSE),0)+_xlfn.IFNA(VLOOKUP(P45,DienUT!$B$2:$D$15,3,FALSE),0)</f>
        <v>0</v>
      </c>
      <c r="AH45" s="49">
        <v>84</v>
      </c>
      <c r="AI45" s="49">
        <f>VLOOKUP($I45,Huyen!$B$2:$C$11,2,FALSE)</f>
        <v>7</v>
      </c>
      <c r="AJ45" s="49">
        <f>_xlfn.IFNA(VLOOKUP(AC45,TruongTHPT!$B$2:$F$35,2,FALSE),0)</f>
        <v>24</v>
      </c>
      <c r="AK45" s="49">
        <f>_xlfn.IFNA(VLOOKUP(AD45,TruongTHPT!$B$2:$F$35,2,FALSE),0)</f>
        <v>23</v>
      </c>
      <c r="AL45" s="49">
        <f>_xlfn.IFNA(VLOOKUP(AE45,TruongTHPT!$B$2:$F$35,2,FALSE),0)</f>
        <v>0</v>
      </c>
      <c r="AM45" s="50"/>
    </row>
    <row r="46" spans="1:39" x14ac:dyDescent="0.35">
      <c r="A46" s="37">
        <v>45</v>
      </c>
      <c r="B46" s="36" t="s">
        <v>304</v>
      </c>
      <c r="C46" s="39" t="s">
        <v>74</v>
      </c>
      <c r="D46" s="40">
        <v>37854</v>
      </c>
      <c r="E46" s="41" t="str">
        <f t="shared" si="0"/>
        <v>21/08/2003</v>
      </c>
      <c r="F46" s="42" t="s">
        <v>75</v>
      </c>
      <c r="G46" s="38" t="s">
        <v>473</v>
      </c>
      <c r="H46" s="43" t="s">
        <v>175</v>
      </c>
      <c r="I46" s="39" t="s">
        <v>71</v>
      </c>
      <c r="J46" s="38" t="s">
        <v>503</v>
      </c>
      <c r="K46" s="38" t="s">
        <v>503</v>
      </c>
      <c r="L46" s="38" t="s">
        <v>625</v>
      </c>
      <c r="M46" s="44" t="s">
        <v>78</v>
      </c>
      <c r="N46" s="45"/>
      <c r="O46" s="45"/>
      <c r="P46" s="45"/>
      <c r="Q46" s="46">
        <v>6.5</v>
      </c>
      <c r="R46" s="47" t="s">
        <v>147</v>
      </c>
      <c r="S46" s="47" t="s">
        <v>552</v>
      </c>
      <c r="T46" s="46">
        <v>6.3</v>
      </c>
      <c r="U46" s="47" t="s">
        <v>553</v>
      </c>
      <c r="V46" s="47" t="s">
        <v>552</v>
      </c>
      <c r="W46" s="46">
        <v>6.4</v>
      </c>
      <c r="X46" s="47" t="s">
        <v>147</v>
      </c>
      <c r="Y46" s="47" t="s">
        <v>552</v>
      </c>
      <c r="Z46" s="46">
        <v>6.2</v>
      </c>
      <c r="AA46" s="47" t="s">
        <v>147</v>
      </c>
      <c r="AB46" s="47" t="s">
        <v>552</v>
      </c>
      <c r="AC46" s="45" t="s">
        <v>102</v>
      </c>
      <c r="AD46" s="45" t="str">
        <f t="shared" si="1"/>
        <v>THPT Nguyễn Ngọc Thăng</v>
      </c>
      <c r="AF46" s="49">
        <f>_xlfn.IFNA(VLOOKUP($M46,NghePT!$B$2:$D$4,3,FALSE),0)</f>
        <v>0.5</v>
      </c>
      <c r="AG46" s="49">
        <f>_xlfn.IFNA(VLOOKUP(N46,DienUT!$B$2:$D$15,3,FALSE),0)+_xlfn.IFNA(VLOOKUP(O46,DienUT!$B$2:$D$15,3,FALSE),0)+_xlfn.IFNA(VLOOKUP(P46,DienUT!$B$2:$D$15,3,FALSE),0)</f>
        <v>0</v>
      </c>
      <c r="AH46" s="49">
        <v>84</v>
      </c>
      <c r="AI46" s="49">
        <f>VLOOKUP($I46,Huyen!$B$2:$C$11,2,FALSE)</f>
        <v>7</v>
      </c>
      <c r="AJ46" s="49">
        <f>_xlfn.IFNA(VLOOKUP(AC46,TruongTHPT!$B$2:$F$35,2,FALSE),0)</f>
        <v>24</v>
      </c>
      <c r="AK46" s="49">
        <f>_xlfn.IFNA(VLOOKUP(AD46,TruongTHPT!$B$2:$F$35,2,FALSE),0)</f>
        <v>23</v>
      </c>
      <c r="AL46" s="49">
        <f>_xlfn.IFNA(VLOOKUP(AE46,TruongTHPT!$B$2:$F$35,2,FALSE),0)</f>
        <v>0</v>
      </c>
      <c r="AM46" s="50"/>
    </row>
    <row r="47" spans="1:39" x14ac:dyDescent="0.35">
      <c r="A47" s="37">
        <v>46</v>
      </c>
      <c r="B47" s="36" t="s">
        <v>305</v>
      </c>
      <c r="C47" s="39" t="s">
        <v>472</v>
      </c>
      <c r="D47" s="40">
        <v>37932</v>
      </c>
      <c r="E47" s="41" t="str">
        <f t="shared" si="0"/>
        <v>07/11/2003</v>
      </c>
      <c r="F47" s="42" t="s">
        <v>75</v>
      </c>
      <c r="G47" s="38" t="s">
        <v>474</v>
      </c>
      <c r="H47" s="43" t="s">
        <v>175</v>
      </c>
      <c r="I47" s="39" t="s">
        <v>71</v>
      </c>
      <c r="J47" s="38" t="s">
        <v>498</v>
      </c>
      <c r="K47" s="38" t="s">
        <v>498</v>
      </c>
      <c r="L47" s="38" t="s">
        <v>626</v>
      </c>
      <c r="M47" s="44" t="s">
        <v>78</v>
      </c>
      <c r="N47" s="45"/>
      <c r="O47" s="45"/>
      <c r="P47" s="45"/>
      <c r="Q47" s="46">
        <v>8.3000000000000007</v>
      </c>
      <c r="R47" s="47" t="s">
        <v>147</v>
      </c>
      <c r="S47" s="47" t="s">
        <v>553</v>
      </c>
      <c r="T47" s="46">
        <v>7.8</v>
      </c>
      <c r="U47" s="47" t="s">
        <v>147</v>
      </c>
      <c r="V47" s="47" t="s">
        <v>553</v>
      </c>
      <c r="W47" s="46">
        <v>8.1</v>
      </c>
      <c r="X47" s="47" t="s">
        <v>147</v>
      </c>
      <c r="Y47" s="47" t="s">
        <v>553</v>
      </c>
      <c r="Z47" s="46">
        <v>7.3</v>
      </c>
      <c r="AA47" s="47" t="s">
        <v>147</v>
      </c>
      <c r="AB47" s="47" t="s">
        <v>553</v>
      </c>
      <c r="AC47" s="45" t="s">
        <v>100</v>
      </c>
      <c r="AD47" s="45" t="str">
        <f t="shared" si="1"/>
        <v>THPT Phan Văn Trị</v>
      </c>
      <c r="AF47" s="49">
        <f>_xlfn.IFNA(VLOOKUP($M47,NghePT!$B$2:$D$4,3,FALSE),0)</f>
        <v>0.5</v>
      </c>
      <c r="AG47" s="49">
        <f>_xlfn.IFNA(VLOOKUP(N47,DienUT!$B$2:$D$15,3,FALSE),0)+_xlfn.IFNA(VLOOKUP(O47,DienUT!$B$2:$D$15,3,FALSE),0)+_xlfn.IFNA(VLOOKUP(P47,DienUT!$B$2:$D$15,3,FALSE),0)</f>
        <v>0</v>
      </c>
      <c r="AH47" s="49">
        <v>84</v>
      </c>
      <c r="AI47" s="49">
        <f>VLOOKUP($I47,Huyen!$B$2:$C$11,2,FALSE)</f>
        <v>7</v>
      </c>
      <c r="AJ47" s="49">
        <f>_xlfn.IFNA(VLOOKUP(AC47,TruongTHPT!$B$2:$F$35,2,FALSE),0)</f>
        <v>22</v>
      </c>
      <c r="AK47" s="49">
        <f>_xlfn.IFNA(VLOOKUP(AD47,TruongTHPT!$B$2:$F$35,2,FALSE),0)</f>
        <v>21</v>
      </c>
      <c r="AL47" s="49">
        <f>_xlfn.IFNA(VLOOKUP(AE47,TruongTHPT!$B$2:$F$35,2,FALSE),0)</f>
        <v>0</v>
      </c>
      <c r="AM47" s="50"/>
    </row>
    <row r="48" spans="1:39" x14ac:dyDescent="0.35">
      <c r="A48" s="37">
        <v>47</v>
      </c>
      <c r="B48" s="36" t="s">
        <v>306</v>
      </c>
      <c r="C48" s="39" t="s">
        <v>472</v>
      </c>
      <c r="D48" s="40">
        <v>37873</v>
      </c>
      <c r="E48" s="41" t="str">
        <f t="shared" si="0"/>
        <v>09/09/2003</v>
      </c>
      <c r="F48" s="42" t="s">
        <v>75</v>
      </c>
      <c r="G48" s="38" t="s">
        <v>487</v>
      </c>
      <c r="H48" s="43" t="s">
        <v>175</v>
      </c>
      <c r="I48" s="39" t="s">
        <v>71</v>
      </c>
      <c r="J48" s="38" t="s">
        <v>494</v>
      </c>
      <c r="K48" s="38" t="s">
        <v>494</v>
      </c>
      <c r="L48" s="38" t="s">
        <v>689</v>
      </c>
      <c r="M48" s="44" t="s">
        <v>78</v>
      </c>
      <c r="N48" s="45"/>
      <c r="O48" s="45"/>
      <c r="P48" s="45"/>
      <c r="Q48" s="46">
        <v>9.1999999999999993</v>
      </c>
      <c r="R48" s="47" t="s">
        <v>147</v>
      </c>
      <c r="S48" s="47" t="s">
        <v>261</v>
      </c>
      <c r="T48" s="46">
        <v>8.5</v>
      </c>
      <c r="U48" s="47" t="s">
        <v>147</v>
      </c>
      <c r="V48" s="47" t="s">
        <v>261</v>
      </c>
      <c r="W48" s="46">
        <v>7.4</v>
      </c>
      <c r="X48" s="47" t="s">
        <v>553</v>
      </c>
      <c r="Y48" s="47" t="s">
        <v>553</v>
      </c>
      <c r="Z48" s="46">
        <v>7.3</v>
      </c>
      <c r="AA48" s="47" t="s">
        <v>147</v>
      </c>
      <c r="AB48" s="47" t="s">
        <v>553</v>
      </c>
      <c r="AC48" s="45" t="s">
        <v>102</v>
      </c>
      <c r="AD48" s="45" t="str">
        <f t="shared" si="1"/>
        <v>THPT Nguyễn Ngọc Thăng</v>
      </c>
      <c r="AF48" s="49">
        <f>_xlfn.IFNA(VLOOKUP($M48,NghePT!$B$2:$D$4,3,FALSE),0)</f>
        <v>0.5</v>
      </c>
      <c r="AG48" s="49">
        <f>_xlfn.IFNA(VLOOKUP(N48,DienUT!$B$2:$D$15,3,FALSE),0)+_xlfn.IFNA(VLOOKUP(O48,DienUT!$B$2:$D$15,3,FALSE),0)+_xlfn.IFNA(VLOOKUP(P48,DienUT!$B$2:$D$15,3,FALSE),0)</f>
        <v>0</v>
      </c>
      <c r="AH48" s="49">
        <v>84</v>
      </c>
      <c r="AI48" s="49">
        <f>VLOOKUP($I48,Huyen!$B$2:$C$11,2,FALSE)</f>
        <v>7</v>
      </c>
      <c r="AJ48" s="49">
        <f>_xlfn.IFNA(VLOOKUP(AC48,TruongTHPT!$B$2:$F$35,2,FALSE),0)</f>
        <v>24</v>
      </c>
      <c r="AK48" s="49">
        <f>_xlfn.IFNA(VLOOKUP(AD48,TruongTHPT!$B$2:$F$35,2,FALSE),0)</f>
        <v>23</v>
      </c>
      <c r="AL48" s="49">
        <f>_xlfn.IFNA(VLOOKUP(AE48,TruongTHPT!$B$2:$F$35,2,FALSE),0)</f>
        <v>0</v>
      </c>
      <c r="AM48" s="50"/>
    </row>
    <row r="49" spans="1:39" x14ac:dyDescent="0.35">
      <c r="A49" s="37">
        <v>48</v>
      </c>
      <c r="B49" s="36" t="s">
        <v>307</v>
      </c>
      <c r="C49" s="39" t="s">
        <v>74</v>
      </c>
      <c r="D49" s="40">
        <v>37979</v>
      </c>
      <c r="E49" s="41" t="str">
        <f t="shared" si="0"/>
        <v>24/12/2003</v>
      </c>
      <c r="F49" s="42" t="s">
        <v>75</v>
      </c>
      <c r="G49" s="38" t="s">
        <v>474</v>
      </c>
      <c r="H49" s="43" t="s">
        <v>175</v>
      </c>
      <c r="I49" s="39" t="s">
        <v>71</v>
      </c>
      <c r="J49" s="38" t="s">
        <v>517</v>
      </c>
      <c r="K49" s="38" t="s">
        <v>517</v>
      </c>
      <c r="L49" s="38" t="s">
        <v>560</v>
      </c>
      <c r="M49" s="44" t="s">
        <v>78</v>
      </c>
      <c r="N49" s="45"/>
      <c r="O49" s="45"/>
      <c r="P49" s="45"/>
      <c r="Q49" s="46">
        <v>9.1999999999999993</v>
      </c>
      <c r="R49" s="47" t="s">
        <v>147</v>
      </c>
      <c r="S49" s="47" t="s">
        <v>261</v>
      </c>
      <c r="T49" s="46">
        <v>7.8</v>
      </c>
      <c r="U49" s="47" t="s">
        <v>553</v>
      </c>
      <c r="V49" s="47" t="s">
        <v>553</v>
      </c>
      <c r="W49" s="46">
        <v>8.1</v>
      </c>
      <c r="X49" s="47" t="s">
        <v>147</v>
      </c>
      <c r="Y49" s="47" t="s">
        <v>261</v>
      </c>
      <c r="Z49" s="46">
        <v>7.4</v>
      </c>
      <c r="AA49" s="47" t="s">
        <v>147</v>
      </c>
      <c r="AB49" s="47" t="s">
        <v>553</v>
      </c>
      <c r="AC49" s="45" t="s">
        <v>99</v>
      </c>
      <c r="AD49" s="45" t="str">
        <f t="shared" si="1"/>
        <v>THPT Nguyễn Thị Định</v>
      </c>
      <c r="AF49" s="49">
        <f>_xlfn.IFNA(VLOOKUP($M49,NghePT!$B$2:$D$4,3,FALSE),0)</f>
        <v>0.5</v>
      </c>
      <c r="AG49" s="49">
        <f>_xlfn.IFNA(VLOOKUP(N49,DienUT!$B$2:$D$15,3,FALSE),0)+_xlfn.IFNA(VLOOKUP(O49,DienUT!$B$2:$D$15,3,FALSE),0)+_xlfn.IFNA(VLOOKUP(P49,DienUT!$B$2:$D$15,3,FALSE),0)</f>
        <v>0</v>
      </c>
      <c r="AH49" s="49">
        <v>84</v>
      </c>
      <c r="AI49" s="49">
        <f>VLOOKUP($I49,Huyen!$B$2:$C$11,2,FALSE)</f>
        <v>7</v>
      </c>
      <c r="AJ49" s="49">
        <f>_xlfn.IFNA(VLOOKUP(AC49,TruongTHPT!$B$2:$F$35,2,FALSE),0)</f>
        <v>21</v>
      </c>
      <c r="AK49" s="49">
        <f>_xlfn.IFNA(VLOOKUP(AD49,TruongTHPT!$B$2:$F$35,2,FALSE),0)</f>
        <v>22</v>
      </c>
      <c r="AL49" s="49">
        <f>_xlfn.IFNA(VLOOKUP(AE49,TruongTHPT!$B$2:$F$35,2,FALSE),0)</f>
        <v>0</v>
      </c>
      <c r="AM49" s="50"/>
    </row>
    <row r="50" spans="1:39" x14ac:dyDescent="0.35">
      <c r="A50" s="37">
        <v>49</v>
      </c>
      <c r="B50" s="36" t="s">
        <v>308</v>
      </c>
      <c r="C50" s="39" t="s">
        <v>472</v>
      </c>
      <c r="D50" s="40">
        <v>37979</v>
      </c>
      <c r="E50" s="41" t="str">
        <f t="shared" si="0"/>
        <v>24/12/2003</v>
      </c>
      <c r="F50" s="42" t="s">
        <v>75</v>
      </c>
      <c r="G50" s="38" t="s">
        <v>473</v>
      </c>
      <c r="H50" s="43" t="s">
        <v>175</v>
      </c>
      <c r="I50" s="39" t="s">
        <v>71</v>
      </c>
      <c r="J50" s="38" t="s">
        <v>494</v>
      </c>
      <c r="K50" s="38" t="s">
        <v>494</v>
      </c>
      <c r="L50" s="38" t="s">
        <v>593</v>
      </c>
      <c r="M50" s="44" t="s">
        <v>77</v>
      </c>
      <c r="N50" s="45"/>
      <c r="O50" s="45"/>
      <c r="P50" s="45"/>
      <c r="Q50" s="46">
        <v>7.6</v>
      </c>
      <c r="R50" s="47" t="s">
        <v>147</v>
      </c>
      <c r="S50" s="47" t="s">
        <v>552</v>
      </c>
      <c r="T50" s="46">
        <v>7.6</v>
      </c>
      <c r="U50" s="47" t="s">
        <v>147</v>
      </c>
      <c r="V50" s="47" t="s">
        <v>553</v>
      </c>
      <c r="W50" s="46">
        <v>8.5</v>
      </c>
      <c r="X50" s="47" t="s">
        <v>147</v>
      </c>
      <c r="Y50" s="47" t="s">
        <v>261</v>
      </c>
      <c r="Z50" s="46">
        <v>7.8</v>
      </c>
      <c r="AA50" s="47" t="s">
        <v>147</v>
      </c>
      <c r="AB50" s="47" t="s">
        <v>553</v>
      </c>
      <c r="AC50" s="45" t="s">
        <v>102</v>
      </c>
      <c r="AD50" s="45" t="str">
        <f t="shared" si="1"/>
        <v>THPT Nguyễn Ngọc Thăng</v>
      </c>
      <c r="AF50" s="49">
        <f>_xlfn.IFNA(VLOOKUP($M50,NghePT!$B$2:$D$4,3,FALSE),0)</f>
        <v>1</v>
      </c>
      <c r="AG50" s="49">
        <f>_xlfn.IFNA(VLOOKUP(N50,DienUT!$B$2:$D$15,3,FALSE),0)+_xlfn.IFNA(VLOOKUP(O50,DienUT!$B$2:$D$15,3,FALSE),0)+_xlfn.IFNA(VLOOKUP(P50,DienUT!$B$2:$D$15,3,FALSE),0)</f>
        <v>0</v>
      </c>
      <c r="AH50" s="49">
        <v>84</v>
      </c>
      <c r="AI50" s="49">
        <f>VLOOKUP($I50,Huyen!$B$2:$C$11,2,FALSE)</f>
        <v>7</v>
      </c>
      <c r="AJ50" s="49">
        <f>_xlfn.IFNA(VLOOKUP(AC50,TruongTHPT!$B$2:$F$35,2,FALSE),0)</f>
        <v>24</v>
      </c>
      <c r="AK50" s="49">
        <f>_xlfn.IFNA(VLOOKUP(AD50,TruongTHPT!$B$2:$F$35,2,FALSE),0)</f>
        <v>23</v>
      </c>
      <c r="AL50" s="49">
        <f>_xlfn.IFNA(VLOOKUP(AE50,TruongTHPT!$B$2:$F$35,2,FALSE),0)</f>
        <v>0</v>
      </c>
      <c r="AM50" s="50"/>
    </row>
    <row r="51" spans="1:39" x14ac:dyDescent="0.35">
      <c r="A51" s="37">
        <v>50</v>
      </c>
      <c r="B51" s="36" t="s">
        <v>309</v>
      </c>
      <c r="C51" s="39" t="s">
        <v>472</v>
      </c>
      <c r="D51" s="40">
        <v>37635</v>
      </c>
      <c r="E51" s="41" t="str">
        <f t="shared" si="0"/>
        <v>14/01/2003</v>
      </c>
      <c r="F51" s="42" t="s">
        <v>75</v>
      </c>
      <c r="G51" s="38" t="s">
        <v>474</v>
      </c>
      <c r="H51" s="43" t="s">
        <v>175</v>
      </c>
      <c r="I51" s="39" t="s">
        <v>71</v>
      </c>
      <c r="J51" s="38" t="s">
        <v>515</v>
      </c>
      <c r="K51" s="38" t="s">
        <v>515</v>
      </c>
      <c r="L51" s="38" t="s">
        <v>657</v>
      </c>
      <c r="M51" s="44" t="s">
        <v>76</v>
      </c>
      <c r="N51" s="45"/>
      <c r="O51" s="45"/>
      <c r="P51" s="45"/>
      <c r="Q51" s="46">
        <v>9.4</v>
      </c>
      <c r="R51" s="47" t="s">
        <v>147</v>
      </c>
      <c r="S51" s="47" t="s">
        <v>261</v>
      </c>
      <c r="T51" s="46">
        <v>9.3000000000000007</v>
      </c>
      <c r="U51" s="47" t="s">
        <v>147</v>
      </c>
      <c r="V51" s="47" t="s">
        <v>261</v>
      </c>
      <c r="W51" s="46">
        <v>9.5</v>
      </c>
      <c r="X51" s="47" t="s">
        <v>147</v>
      </c>
      <c r="Y51" s="47" t="s">
        <v>261</v>
      </c>
      <c r="Z51" s="46">
        <v>9</v>
      </c>
      <c r="AA51" s="47" t="s">
        <v>147</v>
      </c>
      <c r="AB51" s="47" t="s">
        <v>261</v>
      </c>
      <c r="AC51" s="45" t="s">
        <v>99</v>
      </c>
      <c r="AD51" s="45" t="str">
        <f t="shared" si="1"/>
        <v>THPT Nguyễn Thị Định</v>
      </c>
      <c r="AF51" s="49">
        <f>_xlfn.IFNA(VLOOKUP($M51,NghePT!$B$2:$D$4,3,FALSE),0)</f>
        <v>1.5</v>
      </c>
      <c r="AG51" s="49">
        <f>_xlfn.IFNA(VLOOKUP(N51,DienUT!$B$2:$D$15,3,FALSE),0)+_xlfn.IFNA(VLOOKUP(O51,DienUT!$B$2:$D$15,3,FALSE),0)+_xlfn.IFNA(VLOOKUP(P51,DienUT!$B$2:$D$15,3,FALSE),0)</f>
        <v>0</v>
      </c>
      <c r="AH51" s="49">
        <v>84</v>
      </c>
      <c r="AI51" s="49">
        <f>VLOOKUP($I51,Huyen!$B$2:$C$11,2,FALSE)</f>
        <v>7</v>
      </c>
      <c r="AJ51" s="49">
        <f>_xlfn.IFNA(VLOOKUP(AC51,TruongTHPT!$B$2:$F$35,2,FALSE),0)</f>
        <v>21</v>
      </c>
      <c r="AK51" s="49">
        <f>_xlfn.IFNA(VLOOKUP(AD51,TruongTHPT!$B$2:$F$35,2,FALSE),0)</f>
        <v>22</v>
      </c>
      <c r="AL51" s="49">
        <f>_xlfn.IFNA(VLOOKUP(AE51,TruongTHPT!$B$2:$F$35,2,FALSE),0)</f>
        <v>0</v>
      </c>
      <c r="AM51" s="50"/>
    </row>
    <row r="52" spans="1:39" x14ac:dyDescent="0.35">
      <c r="A52" s="37">
        <v>51</v>
      </c>
      <c r="B52" s="36" t="s">
        <v>310</v>
      </c>
      <c r="C52" s="39" t="s">
        <v>74</v>
      </c>
      <c r="D52" s="40">
        <v>37965</v>
      </c>
      <c r="E52" s="41" t="str">
        <f t="shared" si="0"/>
        <v>10/12/2003</v>
      </c>
      <c r="F52" s="42" t="s">
        <v>75</v>
      </c>
      <c r="G52" s="38" t="s">
        <v>473</v>
      </c>
      <c r="H52" s="43" t="s">
        <v>175</v>
      </c>
      <c r="I52" s="39" t="s">
        <v>71</v>
      </c>
      <c r="J52" s="38" t="s">
        <v>518</v>
      </c>
      <c r="K52" s="38" t="s">
        <v>518</v>
      </c>
      <c r="L52" s="38" t="s">
        <v>561</v>
      </c>
      <c r="M52" s="44" t="s">
        <v>78</v>
      </c>
      <c r="N52" s="45"/>
      <c r="O52" s="45"/>
      <c r="P52" s="45"/>
      <c r="Q52" s="46">
        <v>8.6999999999999993</v>
      </c>
      <c r="R52" s="47" t="s">
        <v>147</v>
      </c>
      <c r="S52" s="47" t="s">
        <v>261</v>
      </c>
      <c r="T52" s="46">
        <v>8.6</v>
      </c>
      <c r="U52" s="47" t="s">
        <v>147</v>
      </c>
      <c r="V52" s="47" t="s">
        <v>261</v>
      </c>
      <c r="W52" s="46">
        <v>8.1999999999999993</v>
      </c>
      <c r="X52" s="47" t="s">
        <v>147</v>
      </c>
      <c r="Y52" s="47" t="s">
        <v>553</v>
      </c>
      <c r="Z52" s="46">
        <v>7.5</v>
      </c>
      <c r="AA52" s="47" t="s">
        <v>147</v>
      </c>
      <c r="AB52" s="47" t="s">
        <v>553</v>
      </c>
      <c r="AC52" s="45" t="s">
        <v>102</v>
      </c>
      <c r="AD52" s="45" t="str">
        <f t="shared" si="1"/>
        <v>THPT Nguyễn Ngọc Thăng</v>
      </c>
      <c r="AF52" s="49">
        <f>_xlfn.IFNA(VLOOKUP($M52,NghePT!$B$2:$D$4,3,FALSE),0)</f>
        <v>0.5</v>
      </c>
      <c r="AG52" s="49">
        <f>_xlfn.IFNA(VLOOKUP(N52,DienUT!$B$2:$D$15,3,FALSE),0)+_xlfn.IFNA(VLOOKUP(O52,DienUT!$B$2:$D$15,3,FALSE),0)+_xlfn.IFNA(VLOOKUP(P52,DienUT!$B$2:$D$15,3,FALSE),0)</f>
        <v>0</v>
      </c>
      <c r="AH52" s="49">
        <v>84</v>
      </c>
      <c r="AI52" s="49">
        <f>VLOOKUP($I52,Huyen!$B$2:$C$11,2,FALSE)</f>
        <v>7</v>
      </c>
      <c r="AJ52" s="49">
        <f>_xlfn.IFNA(VLOOKUP(AC52,TruongTHPT!$B$2:$F$35,2,FALSE),0)</f>
        <v>24</v>
      </c>
      <c r="AK52" s="49">
        <f>_xlfn.IFNA(VLOOKUP(AD52,TruongTHPT!$B$2:$F$35,2,FALSE),0)</f>
        <v>23</v>
      </c>
      <c r="AL52" s="49">
        <f>_xlfn.IFNA(VLOOKUP(AE52,TruongTHPT!$B$2:$F$35,2,FALSE),0)</f>
        <v>0</v>
      </c>
      <c r="AM52" s="50"/>
    </row>
    <row r="53" spans="1:39" x14ac:dyDescent="0.35">
      <c r="A53" s="37">
        <v>52</v>
      </c>
      <c r="B53" s="36" t="s">
        <v>311</v>
      </c>
      <c r="C53" s="39" t="s">
        <v>74</v>
      </c>
      <c r="D53" s="40">
        <v>37844</v>
      </c>
      <c r="E53" s="41" t="str">
        <f t="shared" si="0"/>
        <v>11/08/2003</v>
      </c>
      <c r="F53" s="42" t="s">
        <v>75</v>
      </c>
      <c r="G53" s="38" t="s">
        <v>473</v>
      </c>
      <c r="H53" s="43" t="s">
        <v>175</v>
      </c>
      <c r="I53" s="39" t="s">
        <v>71</v>
      </c>
      <c r="J53" s="38" t="s">
        <v>494</v>
      </c>
      <c r="K53" s="38" t="s">
        <v>494</v>
      </c>
      <c r="L53" s="38" t="s">
        <v>627</v>
      </c>
      <c r="M53" s="44" t="s">
        <v>78</v>
      </c>
      <c r="N53" s="45"/>
      <c r="O53" s="45"/>
      <c r="P53" s="45"/>
      <c r="Q53" s="46">
        <v>7.9</v>
      </c>
      <c r="R53" s="47" t="s">
        <v>147</v>
      </c>
      <c r="S53" s="47" t="s">
        <v>553</v>
      </c>
      <c r="T53" s="46">
        <v>7.6</v>
      </c>
      <c r="U53" s="47" t="s">
        <v>147</v>
      </c>
      <c r="V53" s="47" t="s">
        <v>553</v>
      </c>
      <c r="W53" s="46">
        <v>7.4</v>
      </c>
      <c r="X53" s="47" t="s">
        <v>147</v>
      </c>
      <c r="Y53" s="47" t="s">
        <v>552</v>
      </c>
      <c r="Z53" s="46">
        <v>7.7</v>
      </c>
      <c r="AA53" s="47" t="s">
        <v>147</v>
      </c>
      <c r="AB53" s="47" t="s">
        <v>553</v>
      </c>
      <c r="AC53" s="45" t="s">
        <v>102</v>
      </c>
      <c r="AD53" s="45" t="str">
        <f t="shared" si="1"/>
        <v>THPT Nguyễn Ngọc Thăng</v>
      </c>
      <c r="AF53" s="49">
        <f>_xlfn.IFNA(VLOOKUP($M53,NghePT!$B$2:$D$4,3,FALSE),0)</f>
        <v>0.5</v>
      </c>
      <c r="AG53" s="49">
        <f>_xlfn.IFNA(VLOOKUP(N53,DienUT!$B$2:$D$15,3,FALSE),0)+_xlfn.IFNA(VLOOKUP(O53,DienUT!$B$2:$D$15,3,FALSE),0)+_xlfn.IFNA(VLOOKUP(P53,DienUT!$B$2:$D$15,3,FALSE),0)</f>
        <v>0</v>
      </c>
      <c r="AH53" s="49">
        <v>84</v>
      </c>
      <c r="AI53" s="49">
        <f>VLOOKUP($I53,Huyen!$B$2:$C$11,2,FALSE)</f>
        <v>7</v>
      </c>
      <c r="AJ53" s="49">
        <f>_xlfn.IFNA(VLOOKUP(AC53,TruongTHPT!$B$2:$F$35,2,FALSE),0)</f>
        <v>24</v>
      </c>
      <c r="AK53" s="49">
        <f>_xlfn.IFNA(VLOOKUP(AD53,TruongTHPT!$B$2:$F$35,2,FALSE),0)</f>
        <v>23</v>
      </c>
      <c r="AL53" s="49">
        <f>_xlfn.IFNA(VLOOKUP(AE53,TruongTHPT!$B$2:$F$35,2,FALSE),0)</f>
        <v>0</v>
      </c>
      <c r="AM53" s="50"/>
    </row>
    <row r="54" spans="1:39" x14ac:dyDescent="0.35">
      <c r="A54" s="37">
        <v>53</v>
      </c>
      <c r="B54" s="36" t="s">
        <v>312</v>
      </c>
      <c r="C54" s="39" t="s">
        <v>74</v>
      </c>
      <c r="D54" s="40">
        <v>37748</v>
      </c>
      <c r="E54" s="41" t="str">
        <f t="shared" si="0"/>
        <v>07/05/2003</v>
      </c>
      <c r="F54" s="42" t="s">
        <v>75</v>
      </c>
      <c r="G54" s="38" t="s">
        <v>478</v>
      </c>
      <c r="H54" s="43" t="s">
        <v>175</v>
      </c>
      <c r="I54" s="39" t="s">
        <v>71</v>
      </c>
      <c r="J54" s="38" t="s">
        <v>493</v>
      </c>
      <c r="K54" s="38" t="s">
        <v>493</v>
      </c>
      <c r="L54" s="38" t="s">
        <v>628</v>
      </c>
      <c r="M54" s="44" t="s">
        <v>76</v>
      </c>
      <c r="N54" s="45"/>
      <c r="O54" s="45"/>
      <c r="P54" s="45"/>
      <c r="Q54" s="46">
        <v>9.3000000000000007</v>
      </c>
      <c r="R54" s="47" t="s">
        <v>147</v>
      </c>
      <c r="S54" s="47" t="s">
        <v>261</v>
      </c>
      <c r="T54" s="46">
        <v>9.4</v>
      </c>
      <c r="U54" s="47" t="s">
        <v>147</v>
      </c>
      <c r="V54" s="47" t="s">
        <v>261</v>
      </c>
      <c r="W54" s="46">
        <v>9.4</v>
      </c>
      <c r="X54" s="47" t="s">
        <v>147</v>
      </c>
      <c r="Y54" s="47" t="s">
        <v>261</v>
      </c>
      <c r="Z54" s="46">
        <v>9.1</v>
      </c>
      <c r="AA54" s="47" t="s">
        <v>147</v>
      </c>
      <c r="AB54" s="47" t="s">
        <v>261</v>
      </c>
      <c r="AC54" s="45" t="s">
        <v>99</v>
      </c>
      <c r="AD54" s="45" t="str">
        <f t="shared" si="1"/>
        <v>THPT Nguyễn Thị Định</v>
      </c>
      <c r="AF54" s="49">
        <f>_xlfn.IFNA(VLOOKUP($M54,NghePT!$B$2:$D$4,3,FALSE),0)</f>
        <v>1.5</v>
      </c>
      <c r="AG54" s="49">
        <f>_xlfn.IFNA(VLOOKUP(N54,DienUT!$B$2:$D$15,3,FALSE),0)+_xlfn.IFNA(VLOOKUP(O54,DienUT!$B$2:$D$15,3,FALSE),0)+_xlfn.IFNA(VLOOKUP(P54,DienUT!$B$2:$D$15,3,FALSE),0)</f>
        <v>0</v>
      </c>
      <c r="AH54" s="49">
        <v>84</v>
      </c>
      <c r="AI54" s="49">
        <f>VLOOKUP($I54,Huyen!$B$2:$C$11,2,FALSE)</f>
        <v>7</v>
      </c>
      <c r="AJ54" s="49">
        <f>_xlfn.IFNA(VLOOKUP(AC54,TruongTHPT!$B$2:$F$35,2,FALSE),0)</f>
        <v>21</v>
      </c>
      <c r="AK54" s="49">
        <f>_xlfn.IFNA(VLOOKUP(AD54,TruongTHPT!$B$2:$F$35,2,FALSE),0)</f>
        <v>22</v>
      </c>
      <c r="AL54" s="49">
        <f>_xlfn.IFNA(VLOOKUP(AE54,TruongTHPT!$B$2:$F$35,2,FALSE),0)</f>
        <v>0</v>
      </c>
      <c r="AM54" s="50"/>
    </row>
    <row r="55" spans="1:39" x14ac:dyDescent="0.35">
      <c r="A55" s="37">
        <v>54</v>
      </c>
      <c r="B55" s="36" t="s">
        <v>313</v>
      </c>
      <c r="C55" s="39" t="s">
        <v>74</v>
      </c>
      <c r="D55" s="40">
        <v>37923</v>
      </c>
      <c r="E55" s="41" t="str">
        <f t="shared" si="0"/>
        <v>29/10/2003</v>
      </c>
      <c r="F55" s="42" t="s">
        <v>75</v>
      </c>
      <c r="G55" s="38" t="s">
        <v>473</v>
      </c>
      <c r="H55" s="43" t="s">
        <v>175</v>
      </c>
      <c r="I55" s="39" t="s">
        <v>71</v>
      </c>
      <c r="J55" s="38" t="s">
        <v>519</v>
      </c>
      <c r="K55" s="38" t="s">
        <v>519</v>
      </c>
      <c r="L55" s="38" t="s">
        <v>562</v>
      </c>
      <c r="M55" s="44" t="s">
        <v>77</v>
      </c>
      <c r="N55" s="45"/>
      <c r="O55" s="45"/>
      <c r="P55" s="45"/>
      <c r="Q55" s="46">
        <v>8.9</v>
      </c>
      <c r="R55" s="47" t="s">
        <v>147</v>
      </c>
      <c r="S55" s="47" t="s">
        <v>261</v>
      </c>
      <c r="T55" s="46">
        <v>7.9</v>
      </c>
      <c r="U55" s="47" t="s">
        <v>147</v>
      </c>
      <c r="V55" s="47" t="s">
        <v>553</v>
      </c>
      <c r="W55" s="46">
        <v>7.2</v>
      </c>
      <c r="X55" s="47" t="s">
        <v>147</v>
      </c>
      <c r="Y55" s="47" t="s">
        <v>552</v>
      </c>
      <c r="Z55" s="46">
        <v>7.1</v>
      </c>
      <c r="AA55" s="47" t="s">
        <v>147</v>
      </c>
      <c r="AB55" s="47" t="s">
        <v>553</v>
      </c>
      <c r="AC55" s="45" t="s">
        <v>99</v>
      </c>
      <c r="AD55" s="45" t="str">
        <f t="shared" si="1"/>
        <v>THPT Nguyễn Thị Định</v>
      </c>
      <c r="AF55" s="49">
        <f>_xlfn.IFNA(VLOOKUP($M55,NghePT!$B$2:$D$4,3,FALSE),0)</f>
        <v>1</v>
      </c>
      <c r="AG55" s="49">
        <f>_xlfn.IFNA(VLOOKUP(N55,DienUT!$B$2:$D$15,3,FALSE),0)+_xlfn.IFNA(VLOOKUP(O55,DienUT!$B$2:$D$15,3,FALSE),0)+_xlfn.IFNA(VLOOKUP(P55,DienUT!$B$2:$D$15,3,FALSE),0)</f>
        <v>0</v>
      </c>
      <c r="AH55" s="49">
        <v>84</v>
      </c>
      <c r="AI55" s="49">
        <f>VLOOKUP($I55,Huyen!$B$2:$C$11,2,FALSE)</f>
        <v>7</v>
      </c>
      <c r="AJ55" s="49">
        <f>_xlfn.IFNA(VLOOKUP(AC55,TruongTHPT!$B$2:$F$35,2,FALSE),0)</f>
        <v>21</v>
      </c>
      <c r="AK55" s="49">
        <f>_xlfn.IFNA(VLOOKUP(AD55,TruongTHPT!$B$2:$F$35,2,FALSE),0)</f>
        <v>22</v>
      </c>
      <c r="AL55" s="49">
        <f>_xlfn.IFNA(VLOOKUP(AE55,TruongTHPT!$B$2:$F$35,2,FALSE),0)</f>
        <v>0</v>
      </c>
      <c r="AM55" s="50"/>
    </row>
    <row r="56" spans="1:39" x14ac:dyDescent="0.35">
      <c r="A56" s="37">
        <v>55</v>
      </c>
      <c r="B56" s="36" t="s">
        <v>314</v>
      </c>
      <c r="C56" s="39" t="s">
        <v>472</v>
      </c>
      <c r="D56" s="40">
        <v>37654</v>
      </c>
      <c r="E56" s="41" t="str">
        <f t="shared" si="0"/>
        <v>02/02/2003</v>
      </c>
      <c r="F56" s="42" t="s">
        <v>75</v>
      </c>
      <c r="G56" s="38" t="s">
        <v>473</v>
      </c>
      <c r="H56" s="43" t="s">
        <v>175</v>
      </c>
      <c r="I56" s="39" t="s">
        <v>71</v>
      </c>
      <c r="J56" s="38" t="s">
        <v>520</v>
      </c>
      <c r="K56" s="38" t="s">
        <v>520</v>
      </c>
      <c r="L56" s="38" t="s">
        <v>658</v>
      </c>
      <c r="M56" s="44" t="s">
        <v>78</v>
      </c>
      <c r="N56" s="45"/>
      <c r="O56" s="45"/>
      <c r="P56" s="45"/>
      <c r="Q56" s="46">
        <v>6.6</v>
      </c>
      <c r="R56" s="47" t="s">
        <v>147</v>
      </c>
      <c r="S56" s="47" t="s">
        <v>552</v>
      </c>
      <c r="T56" s="46">
        <v>6.8</v>
      </c>
      <c r="U56" s="47" t="s">
        <v>147</v>
      </c>
      <c r="V56" s="47" t="s">
        <v>552</v>
      </c>
      <c r="W56" s="46">
        <v>6.6</v>
      </c>
      <c r="X56" s="47" t="s">
        <v>147</v>
      </c>
      <c r="Y56" s="47" t="s">
        <v>552</v>
      </c>
      <c r="Z56" s="46">
        <v>6.2</v>
      </c>
      <c r="AA56" s="47" t="s">
        <v>147</v>
      </c>
      <c r="AB56" s="47" t="s">
        <v>552</v>
      </c>
      <c r="AC56" s="45" t="s">
        <v>100</v>
      </c>
      <c r="AD56" s="45" t="str">
        <f t="shared" si="1"/>
        <v>THPT Phan Văn Trị</v>
      </c>
      <c r="AF56" s="49">
        <f>_xlfn.IFNA(VLOOKUP($M56,NghePT!$B$2:$D$4,3,FALSE),0)</f>
        <v>0.5</v>
      </c>
      <c r="AG56" s="49">
        <f>_xlfn.IFNA(VLOOKUP(N56,DienUT!$B$2:$D$15,3,FALSE),0)+_xlfn.IFNA(VLOOKUP(O56,DienUT!$B$2:$D$15,3,FALSE),0)+_xlfn.IFNA(VLOOKUP(P56,DienUT!$B$2:$D$15,3,FALSE),0)</f>
        <v>0</v>
      </c>
      <c r="AH56" s="49">
        <v>84</v>
      </c>
      <c r="AI56" s="49">
        <f>VLOOKUP($I56,Huyen!$B$2:$C$11,2,FALSE)</f>
        <v>7</v>
      </c>
      <c r="AJ56" s="49">
        <f>_xlfn.IFNA(VLOOKUP(AC56,TruongTHPT!$B$2:$F$35,2,FALSE),0)</f>
        <v>22</v>
      </c>
      <c r="AK56" s="49">
        <f>_xlfn.IFNA(VLOOKUP(AD56,TruongTHPT!$B$2:$F$35,2,FALSE),0)</f>
        <v>21</v>
      </c>
      <c r="AL56" s="49">
        <f>_xlfn.IFNA(VLOOKUP(AE56,TruongTHPT!$B$2:$F$35,2,FALSE),0)</f>
        <v>0</v>
      </c>
      <c r="AM56" s="50"/>
    </row>
    <row r="57" spans="1:39" x14ac:dyDescent="0.35">
      <c r="A57" s="37">
        <v>56</v>
      </c>
      <c r="B57" s="36" t="s">
        <v>315</v>
      </c>
      <c r="C57" s="39" t="s">
        <v>472</v>
      </c>
      <c r="D57" s="40">
        <v>37814</v>
      </c>
      <c r="E57" s="41" t="str">
        <f t="shared" si="0"/>
        <v>12/07/2003</v>
      </c>
      <c r="F57" s="42" t="s">
        <v>75</v>
      </c>
      <c r="G57" s="38" t="s">
        <v>479</v>
      </c>
      <c r="H57" s="43" t="s">
        <v>175</v>
      </c>
      <c r="I57" s="39" t="s">
        <v>71</v>
      </c>
      <c r="J57" s="38" t="s">
        <v>521</v>
      </c>
      <c r="K57" s="38" t="s">
        <v>521</v>
      </c>
      <c r="L57" s="38" t="s">
        <v>690</v>
      </c>
      <c r="M57" s="44" t="s">
        <v>78</v>
      </c>
      <c r="N57" s="45"/>
      <c r="O57" s="45"/>
      <c r="P57" s="45"/>
      <c r="Q57" s="46">
        <v>7</v>
      </c>
      <c r="R57" s="47" t="s">
        <v>147</v>
      </c>
      <c r="S57" s="47" t="s">
        <v>552</v>
      </c>
      <c r="T57" s="46">
        <v>6.6</v>
      </c>
      <c r="U57" s="47" t="s">
        <v>147</v>
      </c>
      <c r="V57" s="47" t="s">
        <v>552</v>
      </c>
      <c r="W57" s="46">
        <v>6.1</v>
      </c>
      <c r="X57" s="47" t="s">
        <v>147</v>
      </c>
      <c r="Y57" s="47" t="s">
        <v>552</v>
      </c>
      <c r="Z57" s="46">
        <v>6.6</v>
      </c>
      <c r="AA57" s="47" t="s">
        <v>147</v>
      </c>
      <c r="AB57" s="47" t="s">
        <v>552</v>
      </c>
      <c r="AC57" s="45" t="s">
        <v>102</v>
      </c>
      <c r="AD57" s="45" t="str">
        <f t="shared" si="1"/>
        <v>THPT Nguyễn Ngọc Thăng</v>
      </c>
      <c r="AF57" s="49">
        <f>_xlfn.IFNA(VLOOKUP($M57,NghePT!$B$2:$D$4,3,FALSE),0)</f>
        <v>0.5</v>
      </c>
      <c r="AG57" s="49">
        <f>_xlfn.IFNA(VLOOKUP(N57,DienUT!$B$2:$D$15,3,FALSE),0)+_xlfn.IFNA(VLOOKUP(O57,DienUT!$B$2:$D$15,3,FALSE),0)+_xlfn.IFNA(VLOOKUP(P57,DienUT!$B$2:$D$15,3,FALSE),0)</f>
        <v>0</v>
      </c>
      <c r="AH57" s="49">
        <v>84</v>
      </c>
      <c r="AI57" s="49">
        <f>VLOOKUP($I57,Huyen!$B$2:$C$11,2,FALSE)</f>
        <v>7</v>
      </c>
      <c r="AJ57" s="49">
        <f>_xlfn.IFNA(VLOOKUP(AC57,TruongTHPT!$B$2:$F$35,2,FALSE),0)</f>
        <v>24</v>
      </c>
      <c r="AK57" s="49">
        <f>_xlfn.IFNA(VLOOKUP(AD57,TruongTHPT!$B$2:$F$35,2,FALSE),0)</f>
        <v>23</v>
      </c>
      <c r="AL57" s="49">
        <f>_xlfn.IFNA(VLOOKUP(AE57,TruongTHPT!$B$2:$F$35,2,FALSE),0)</f>
        <v>0</v>
      </c>
      <c r="AM57" s="50"/>
    </row>
    <row r="58" spans="1:39" x14ac:dyDescent="0.35">
      <c r="A58" s="37">
        <v>57</v>
      </c>
      <c r="B58" s="36" t="s">
        <v>316</v>
      </c>
      <c r="C58" s="39" t="s">
        <v>472</v>
      </c>
      <c r="D58" s="40">
        <v>37733</v>
      </c>
      <c r="E58" s="41" t="str">
        <f t="shared" si="0"/>
        <v>22/04/2003</v>
      </c>
      <c r="F58" s="42" t="s">
        <v>75</v>
      </c>
      <c r="G58" s="38" t="s">
        <v>473</v>
      </c>
      <c r="H58" s="43" t="s">
        <v>175</v>
      </c>
      <c r="I58" s="39" t="s">
        <v>71</v>
      </c>
      <c r="J58" s="38" t="s">
        <v>510</v>
      </c>
      <c r="K58" s="38" t="s">
        <v>510</v>
      </c>
      <c r="L58" s="38" t="s">
        <v>629</v>
      </c>
      <c r="M58" s="44" t="s">
        <v>78</v>
      </c>
      <c r="N58" s="45"/>
      <c r="O58" s="45"/>
      <c r="P58" s="45"/>
      <c r="Q58" s="46">
        <v>6.9</v>
      </c>
      <c r="R58" s="47" t="s">
        <v>147</v>
      </c>
      <c r="S58" s="47" t="s">
        <v>552</v>
      </c>
      <c r="T58" s="46">
        <v>6.8</v>
      </c>
      <c r="U58" s="47" t="s">
        <v>147</v>
      </c>
      <c r="V58" s="47" t="s">
        <v>552</v>
      </c>
      <c r="W58" s="46">
        <v>7</v>
      </c>
      <c r="X58" s="47" t="s">
        <v>147</v>
      </c>
      <c r="Y58" s="47" t="s">
        <v>552</v>
      </c>
      <c r="Z58" s="46">
        <v>6.7</v>
      </c>
      <c r="AA58" s="47" t="s">
        <v>147</v>
      </c>
      <c r="AB58" s="47" t="s">
        <v>553</v>
      </c>
      <c r="AC58" s="45" t="s">
        <v>102</v>
      </c>
      <c r="AD58" s="45" t="str">
        <f t="shared" si="1"/>
        <v>THPT Nguyễn Ngọc Thăng</v>
      </c>
      <c r="AF58" s="49">
        <f>_xlfn.IFNA(VLOOKUP($M58,NghePT!$B$2:$D$4,3,FALSE),0)</f>
        <v>0.5</v>
      </c>
      <c r="AG58" s="49">
        <f>_xlfn.IFNA(VLOOKUP(N58,DienUT!$B$2:$D$15,3,FALSE),0)+_xlfn.IFNA(VLOOKUP(O58,DienUT!$B$2:$D$15,3,FALSE),0)+_xlfn.IFNA(VLOOKUP(P58,DienUT!$B$2:$D$15,3,FALSE),0)</f>
        <v>0</v>
      </c>
      <c r="AH58" s="49">
        <v>84</v>
      </c>
      <c r="AI58" s="49">
        <f>VLOOKUP($I58,Huyen!$B$2:$C$11,2,FALSE)</f>
        <v>7</v>
      </c>
      <c r="AJ58" s="49">
        <f>_xlfn.IFNA(VLOOKUP(AC58,TruongTHPT!$B$2:$F$35,2,FALSE),0)</f>
        <v>24</v>
      </c>
      <c r="AK58" s="49">
        <f>_xlfn.IFNA(VLOOKUP(AD58,TruongTHPT!$B$2:$F$35,2,FALSE),0)</f>
        <v>23</v>
      </c>
      <c r="AL58" s="49">
        <f>_xlfn.IFNA(VLOOKUP(AE58,TruongTHPT!$B$2:$F$35,2,FALSE),0)</f>
        <v>0</v>
      </c>
      <c r="AM58" s="50"/>
    </row>
    <row r="59" spans="1:39" x14ac:dyDescent="0.35">
      <c r="A59" s="37">
        <v>58</v>
      </c>
      <c r="B59" s="36" t="s">
        <v>317</v>
      </c>
      <c r="C59" s="39" t="s">
        <v>472</v>
      </c>
      <c r="D59" s="40">
        <v>37913</v>
      </c>
      <c r="E59" s="41" t="str">
        <f t="shared" si="0"/>
        <v>19/10/2003</v>
      </c>
      <c r="F59" s="42" t="s">
        <v>75</v>
      </c>
      <c r="G59" s="38" t="s">
        <v>473</v>
      </c>
      <c r="H59" s="43" t="s">
        <v>175</v>
      </c>
      <c r="I59" s="39" t="s">
        <v>71</v>
      </c>
      <c r="J59" s="38" t="s">
        <v>522</v>
      </c>
      <c r="K59" s="38" t="s">
        <v>522</v>
      </c>
      <c r="L59" s="38" t="s">
        <v>563</v>
      </c>
      <c r="M59" s="44" t="s">
        <v>78</v>
      </c>
      <c r="N59" s="45"/>
      <c r="O59" s="45"/>
      <c r="P59" s="45"/>
      <c r="Q59" s="46">
        <v>7.3</v>
      </c>
      <c r="R59" s="47" t="s">
        <v>147</v>
      </c>
      <c r="S59" s="47" t="s">
        <v>553</v>
      </c>
      <c r="T59" s="46">
        <v>7.2</v>
      </c>
      <c r="U59" s="47" t="s">
        <v>147</v>
      </c>
      <c r="V59" s="47" t="s">
        <v>552</v>
      </c>
      <c r="W59" s="46">
        <v>7.9</v>
      </c>
      <c r="X59" s="47" t="s">
        <v>147</v>
      </c>
      <c r="Y59" s="47" t="s">
        <v>553</v>
      </c>
      <c r="Z59" s="46">
        <v>6.2</v>
      </c>
      <c r="AA59" s="47" t="s">
        <v>147</v>
      </c>
      <c r="AB59" s="47" t="s">
        <v>552</v>
      </c>
      <c r="AC59" s="45" t="s">
        <v>102</v>
      </c>
      <c r="AD59" s="45" t="str">
        <f t="shared" si="1"/>
        <v>THPT Nguyễn Ngọc Thăng</v>
      </c>
      <c r="AF59" s="49">
        <f>_xlfn.IFNA(VLOOKUP($M59,NghePT!$B$2:$D$4,3,FALSE),0)</f>
        <v>0.5</v>
      </c>
      <c r="AG59" s="49">
        <f>_xlfn.IFNA(VLOOKUP(N59,DienUT!$B$2:$D$15,3,FALSE),0)+_xlfn.IFNA(VLOOKUP(O59,DienUT!$B$2:$D$15,3,FALSE),0)+_xlfn.IFNA(VLOOKUP(P59,DienUT!$B$2:$D$15,3,FALSE),0)</f>
        <v>0</v>
      </c>
      <c r="AH59" s="49">
        <v>84</v>
      </c>
      <c r="AI59" s="49">
        <f>VLOOKUP($I59,Huyen!$B$2:$C$11,2,FALSE)</f>
        <v>7</v>
      </c>
      <c r="AJ59" s="49">
        <f>_xlfn.IFNA(VLOOKUP(AC59,TruongTHPT!$B$2:$F$35,2,FALSE),0)</f>
        <v>24</v>
      </c>
      <c r="AK59" s="49">
        <f>_xlfn.IFNA(VLOOKUP(AD59,TruongTHPT!$B$2:$F$35,2,FALSE),0)</f>
        <v>23</v>
      </c>
      <c r="AL59" s="49">
        <f>_xlfn.IFNA(VLOOKUP(AE59,TruongTHPT!$B$2:$F$35,2,FALSE),0)</f>
        <v>0</v>
      </c>
      <c r="AM59" s="50"/>
    </row>
    <row r="60" spans="1:39" x14ac:dyDescent="0.35">
      <c r="A60" s="37">
        <v>59</v>
      </c>
      <c r="B60" s="36" t="s">
        <v>318</v>
      </c>
      <c r="C60" s="39" t="s">
        <v>472</v>
      </c>
      <c r="D60" s="40">
        <v>37708</v>
      </c>
      <c r="E60" s="41" t="str">
        <f t="shared" ref="E60:E116" si="2">TEXT(D60,"dd/mm/yyyy")</f>
        <v>28/03/2003</v>
      </c>
      <c r="F60" s="42" t="s">
        <v>75</v>
      </c>
      <c r="G60" s="38" t="s">
        <v>473</v>
      </c>
      <c r="H60" s="43" t="s">
        <v>175</v>
      </c>
      <c r="I60" s="39" t="s">
        <v>71</v>
      </c>
      <c r="J60" s="38" t="s">
        <v>513</v>
      </c>
      <c r="K60" s="38" t="s">
        <v>513</v>
      </c>
      <c r="L60" s="38" t="s">
        <v>722</v>
      </c>
      <c r="M60" s="44" t="s">
        <v>78</v>
      </c>
      <c r="N60" s="45"/>
      <c r="O60" s="45"/>
      <c r="P60" s="45"/>
      <c r="Q60" s="46">
        <v>9.1</v>
      </c>
      <c r="R60" s="47" t="s">
        <v>147</v>
      </c>
      <c r="S60" s="47" t="s">
        <v>261</v>
      </c>
      <c r="T60" s="46">
        <v>8.9</v>
      </c>
      <c r="U60" s="47" t="s">
        <v>147</v>
      </c>
      <c r="V60" s="47" t="s">
        <v>261</v>
      </c>
      <c r="W60" s="46">
        <v>9.3000000000000007</v>
      </c>
      <c r="X60" s="47" t="s">
        <v>147</v>
      </c>
      <c r="Y60" s="47" t="s">
        <v>261</v>
      </c>
      <c r="Z60" s="46">
        <v>8.4</v>
      </c>
      <c r="AA60" s="47" t="s">
        <v>147</v>
      </c>
      <c r="AB60" s="47" t="s">
        <v>261</v>
      </c>
      <c r="AC60" s="45" t="s">
        <v>99</v>
      </c>
      <c r="AD60" s="45" t="str">
        <f t="shared" ref="AD60:AD116" si="3">IF(AC60="THPT Phan Văn Trị","THPT Nguyễn Thị Định",IF(AC60="THPT Nguyễn Thị Định","THPT Phan Văn Trị",IF(AC60="THPT Nguyễn Trãi","THPT Nguyễn Ngọc Thăng")))</f>
        <v>THPT Nguyễn Thị Định</v>
      </c>
      <c r="AF60" s="49">
        <f>_xlfn.IFNA(VLOOKUP($M60,NghePT!$B$2:$D$4,3,FALSE),0)</f>
        <v>0.5</v>
      </c>
      <c r="AG60" s="49">
        <f>_xlfn.IFNA(VLOOKUP(N60,DienUT!$B$2:$D$15,3,FALSE),0)+_xlfn.IFNA(VLOOKUP(O60,DienUT!$B$2:$D$15,3,FALSE),0)+_xlfn.IFNA(VLOOKUP(P60,DienUT!$B$2:$D$15,3,FALSE),0)</f>
        <v>0</v>
      </c>
      <c r="AH60" s="49">
        <v>84</v>
      </c>
      <c r="AI60" s="49">
        <f>VLOOKUP($I60,Huyen!$B$2:$C$11,2,FALSE)</f>
        <v>7</v>
      </c>
      <c r="AJ60" s="49">
        <f>_xlfn.IFNA(VLOOKUP(AC60,TruongTHPT!$B$2:$F$35,2,FALSE),0)</f>
        <v>21</v>
      </c>
      <c r="AK60" s="49">
        <f>_xlfn.IFNA(VLOOKUP(AD60,TruongTHPT!$B$2:$F$35,2,FALSE),0)</f>
        <v>22</v>
      </c>
      <c r="AL60" s="49">
        <f>_xlfn.IFNA(VLOOKUP(AE60,TruongTHPT!$B$2:$F$35,2,FALSE),0)</f>
        <v>0</v>
      </c>
      <c r="AM60" s="50"/>
    </row>
    <row r="61" spans="1:39" x14ac:dyDescent="0.35">
      <c r="A61" s="37">
        <v>60</v>
      </c>
      <c r="B61" s="36" t="s">
        <v>319</v>
      </c>
      <c r="C61" s="39" t="s">
        <v>472</v>
      </c>
      <c r="D61" s="40">
        <v>37843</v>
      </c>
      <c r="E61" s="41" t="str">
        <f t="shared" si="2"/>
        <v>10/08/2003</v>
      </c>
      <c r="F61" s="42" t="s">
        <v>75</v>
      </c>
      <c r="G61" s="38" t="s">
        <v>473</v>
      </c>
      <c r="H61" s="43" t="s">
        <v>175</v>
      </c>
      <c r="I61" s="39" t="s">
        <v>71</v>
      </c>
      <c r="J61" s="38" t="s">
        <v>488</v>
      </c>
      <c r="K61" s="38" t="s">
        <v>488</v>
      </c>
      <c r="L61" s="38" t="s">
        <v>691</v>
      </c>
      <c r="M61" s="44" t="s">
        <v>77</v>
      </c>
      <c r="N61" s="45"/>
      <c r="O61" s="45"/>
      <c r="P61" s="45"/>
      <c r="Q61" s="46">
        <v>8.5</v>
      </c>
      <c r="R61" s="47" t="s">
        <v>147</v>
      </c>
      <c r="S61" s="47" t="s">
        <v>553</v>
      </c>
      <c r="T61" s="46">
        <v>8.6999999999999993</v>
      </c>
      <c r="U61" s="47" t="s">
        <v>147</v>
      </c>
      <c r="V61" s="47" t="s">
        <v>553</v>
      </c>
      <c r="W61" s="46">
        <v>8.9</v>
      </c>
      <c r="X61" s="47" t="s">
        <v>147</v>
      </c>
      <c r="Y61" s="47" t="s">
        <v>261</v>
      </c>
      <c r="Z61" s="46">
        <v>8.6999999999999993</v>
      </c>
      <c r="AA61" s="47" t="s">
        <v>147</v>
      </c>
      <c r="AB61" s="47" t="s">
        <v>261</v>
      </c>
      <c r="AC61" s="45" t="s">
        <v>99</v>
      </c>
      <c r="AD61" s="45" t="str">
        <f t="shared" si="3"/>
        <v>THPT Nguyễn Thị Định</v>
      </c>
      <c r="AF61" s="49">
        <f>_xlfn.IFNA(VLOOKUP($M61,NghePT!$B$2:$D$4,3,FALSE),0)</f>
        <v>1</v>
      </c>
      <c r="AG61" s="49">
        <f>_xlfn.IFNA(VLOOKUP(N61,DienUT!$B$2:$D$15,3,FALSE),0)+_xlfn.IFNA(VLOOKUP(O61,DienUT!$B$2:$D$15,3,FALSE),0)+_xlfn.IFNA(VLOOKUP(P61,DienUT!$B$2:$D$15,3,FALSE),0)</f>
        <v>0</v>
      </c>
      <c r="AH61" s="49">
        <v>84</v>
      </c>
      <c r="AI61" s="49">
        <f>VLOOKUP($I61,Huyen!$B$2:$C$11,2,FALSE)</f>
        <v>7</v>
      </c>
      <c r="AJ61" s="49">
        <f>_xlfn.IFNA(VLOOKUP(AC61,TruongTHPT!$B$2:$F$35,2,FALSE),0)</f>
        <v>21</v>
      </c>
      <c r="AK61" s="49">
        <f>_xlfn.IFNA(VLOOKUP(AD61,TruongTHPT!$B$2:$F$35,2,FALSE),0)</f>
        <v>22</v>
      </c>
      <c r="AL61" s="49">
        <f>_xlfn.IFNA(VLOOKUP(AE61,TruongTHPT!$B$2:$F$35,2,FALSE),0)</f>
        <v>0</v>
      </c>
      <c r="AM61" s="50"/>
    </row>
    <row r="62" spans="1:39" x14ac:dyDescent="0.35">
      <c r="A62" s="37">
        <v>61</v>
      </c>
      <c r="B62" s="36" t="s">
        <v>320</v>
      </c>
      <c r="C62" s="39" t="s">
        <v>472</v>
      </c>
      <c r="D62" s="40">
        <v>37721</v>
      </c>
      <c r="E62" s="41" t="str">
        <f t="shared" si="2"/>
        <v>10/04/2003</v>
      </c>
      <c r="F62" s="42" t="s">
        <v>75</v>
      </c>
      <c r="G62" s="38" t="s">
        <v>474</v>
      </c>
      <c r="H62" s="43" t="s">
        <v>175</v>
      </c>
      <c r="I62" s="39" t="s">
        <v>71</v>
      </c>
      <c r="J62" s="38" t="s">
        <v>503</v>
      </c>
      <c r="K62" s="38" t="s">
        <v>503</v>
      </c>
      <c r="L62" s="38" t="s">
        <v>659</v>
      </c>
      <c r="M62" s="44" t="s">
        <v>76</v>
      </c>
      <c r="N62" s="45"/>
      <c r="O62" s="45"/>
      <c r="P62" s="45"/>
      <c r="Q62" s="46">
        <v>9.4</v>
      </c>
      <c r="R62" s="47" t="s">
        <v>147</v>
      </c>
      <c r="S62" s="47" t="s">
        <v>261</v>
      </c>
      <c r="T62" s="46">
        <v>9.1999999999999993</v>
      </c>
      <c r="U62" s="47" t="s">
        <v>147</v>
      </c>
      <c r="V62" s="47" t="s">
        <v>261</v>
      </c>
      <c r="W62" s="46">
        <v>9.5</v>
      </c>
      <c r="X62" s="47" t="s">
        <v>147</v>
      </c>
      <c r="Y62" s="47" t="s">
        <v>261</v>
      </c>
      <c r="Z62" s="46">
        <v>8.8000000000000007</v>
      </c>
      <c r="AA62" s="47" t="s">
        <v>147</v>
      </c>
      <c r="AB62" s="47" t="s">
        <v>261</v>
      </c>
      <c r="AC62" s="45" t="s">
        <v>99</v>
      </c>
      <c r="AD62" s="45" t="str">
        <f t="shared" si="3"/>
        <v>THPT Nguyễn Thị Định</v>
      </c>
      <c r="AF62" s="49">
        <f>_xlfn.IFNA(VLOOKUP($M62,NghePT!$B$2:$D$4,3,FALSE),0)</f>
        <v>1.5</v>
      </c>
      <c r="AG62" s="49">
        <f>_xlfn.IFNA(VLOOKUP(N62,DienUT!$B$2:$D$15,3,FALSE),0)+_xlfn.IFNA(VLOOKUP(O62,DienUT!$B$2:$D$15,3,FALSE),0)+_xlfn.IFNA(VLOOKUP(P62,DienUT!$B$2:$D$15,3,FALSE),0)</f>
        <v>0</v>
      </c>
      <c r="AH62" s="49">
        <v>84</v>
      </c>
      <c r="AI62" s="49">
        <f>VLOOKUP($I62,Huyen!$B$2:$C$11,2,FALSE)</f>
        <v>7</v>
      </c>
      <c r="AJ62" s="49">
        <f>_xlfn.IFNA(VLOOKUP(AC62,TruongTHPT!$B$2:$F$35,2,FALSE),0)</f>
        <v>21</v>
      </c>
      <c r="AK62" s="49">
        <f>_xlfn.IFNA(VLOOKUP(AD62,TruongTHPT!$B$2:$F$35,2,FALSE),0)</f>
        <v>22</v>
      </c>
      <c r="AL62" s="49">
        <f>_xlfn.IFNA(VLOOKUP(AE62,TruongTHPT!$B$2:$F$35,2,FALSE),0)</f>
        <v>0</v>
      </c>
      <c r="AM62" s="50"/>
    </row>
    <row r="63" spans="1:39" x14ac:dyDescent="0.35">
      <c r="A63" s="37">
        <v>62</v>
      </c>
      <c r="B63" s="36" t="s">
        <v>321</v>
      </c>
      <c r="C63" s="39" t="s">
        <v>472</v>
      </c>
      <c r="D63" s="40">
        <v>37921</v>
      </c>
      <c r="E63" s="41" t="str">
        <f t="shared" si="2"/>
        <v>27/10/2003</v>
      </c>
      <c r="F63" s="42" t="s">
        <v>75</v>
      </c>
      <c r="G63" s="38" t="s">
        <v>474</v>
      </c>
      <c r="H63" s="43" t="s">
        <v>175</v>
      </c>
      <c r="I63" s="39" t="s">
        <v>71</v>
      </c>
      <c r="J63" s="38" t="s">
        <v>523</v>
      </c>
      <c r="K63" s="38" t="s">
        <v>498</v>
      </c>
      <c r="L63" s="38" t="s">
        <v>564</v>
      </c>
      <c r="M63" s="44" t="s">
        <v>76</v>
      </c>
      <c r="N63" s="45"/>
      <c r="O63" s="45"/>
      <c r="P63" s="45"/>
      <c r="Q63" s="46">
        <v>8.5</v>
      </c>
      <c r="R63" s="47" t="s">
        <v>147</v>
      </c>
      <c r="S63" s="47" t="s">
        <v>261</v>
      </c>
      <c r="T63" s="46">
        <v>8.8000000000000007</v>
      </c>
      <c r="U63" s="47" t="s">
        <v>147</v>
      </c>
      <c r="V63" s="47" t="s">
        <v>261</v>
      </c>
      <c r="W63" s="46">
        <v>8.8000000000000007</v>
      </c>
      <c r="X63" s="47" t="s">
        <v>147</v>
      </c>
      <c r="Y63" s="47" t="s">
        <v>553</v>
      </c>
      <c r="Z63" s="46">
        <v>8.1999999999999993</v>
      </c>
      <c r="AA63" s="47" t="s">
        <v>147</v>
      </c>
      <c r="AB63" s="47" t="s">
        <v>553</v>
      </c>
      <c r="AC63" s="45" t="s">
        <v>99</v>
      </c>
      <c r="AD63" s="45" t="str">
        <f t="shared" si="3"/>
        <v>THPT Nguyễn Thị Định</v>
      </c>
      <c r="AF63" s="49">
        <f>_xlfn.IFNA(VLOOKUP($M63,NghePT!$B$2:$D$4,3,FALSE),0)</f>
        <v>1.5</v>
      </c>
      <c r="AG63" s="49">
        <f>_xlfn.IFNA(VLOOKUP(N63,DienUT!$B$2:$D$15,3,FALSE),0)+_xlfn.IFNA(VLOOKUP(O63,DienUT!$B$2:$D$15,3,FALSE),0)+_xlfn.IFNA(VLOOKUP(P63,DienUT!$B$2:$D$15,3,FALSE),0)</f>
        <v>0</v>
      </c>
      <c r="AH63" s="49">
        <v>84</v>
      </c>
      <c r="AI63" s="49">
        <f>VLOOKUP($I63,Huyen!$B$2:$C$11,2,FALSE)</f>
        <v>7</v>
      </c>
      <c r="AJ63" s="49">
        <f>_xlfn.IFNA(VLOOKUP(AC63,TruongTHPT!$B$2:$F$35,2,FALSE),0)</f>
        <v>21</v>
      </c>
      <c r="AK63" s="49">
        <f>_xlfn.IFNA(VLOOKUP(AD63,TruongTHPT!$B$2:$F$35,2,FALSE),0)</f>
        <v>22</v>
      </c>
      <c r="AL63" s="49">
        <f>_xlfn.IFNA(VLOOKUP(AE63,TruongTHPT!$B$2:$F$35,2,FALSE),0)</f>
        <v>0</v>
      </c>
      <c r="AM63" s="50"/>
    </row>
    <row r="64" spans="1:39" x14ac:dyDescent="0.35">
      <c r="A64" s="37">
        <v>63</v>
      </c>
      <c r="B64" s="36" t="s">
        <v>322</v>
      </c>
      <c r="C64" s="39" t="s">
        <v>74</v>
      </c>
      <c r="D64" s="40">
        <v>37890</v>
      </c>
      <c r="E64" s="41" t="str">
        <f t="shared" si="2"/>
        <v>26/09/2003</v>
      </c>
      <c r="F64" s="42" t="s">
        <v>75</v>
      </c>
      <c r="G64" s="38" t="s">
        <v>473</v>
      </c>
      <c r="H64" s="43" t="s">
        <v>175</v>
      </c>
      <c r="I64" s="39" t="s">
        <v>71</v>
      </c>
      <c r="J64" s="38" t="s">
        <v>521</v>
      </c>
      <c r="K64" s="38" t="s">
        <v>521</v>
      </c>
      <c r="L64" s="38" t="s">
        <v>660</v>
      </c>
      <c r="M64" s="44" t="s">
        <v>77</v>
      </c>
      <c r="N64" s="45"/>
      <c r="O64" s="45"/>
      <c r="P64" s="45"/>
      <c r="Q64" s="46">
        <v>8.4</v>
      </c>
      <c r="R64" s="47" t="s">
        <v>147</v>
      </c>
      <c r="S64" s="47" t="s">
        <v>261</v>
      </c>
      <c r="T64" s="46">
        <v>8.1999999999999993</v>
      </c>
      <c r="U64" s="47" t="s">
        <v>147</v>
      </c>
      <c r="V64" s="47" t="s">
        <v>553</v>
      </c>
      <c r="W64" s="46">
        <v>7.2</v>
      </c>
      <c r="X64" s="47" t="s">
        <v>147</v>
      </c>
      <c r="Y64" s="47" t="s">
        <v>553</v>
      </c>
      <c r="Z64" s="46">
        <v>6.9</v>
      </c>
      <c r="AA64" s="47" t="s">
        <v>147</v>
      </c>
      <c r="AB64" s="47" t="s">
        <v>552</v>
      </c>
      <c r="AC64" s="45" t="s">
        <v>102</v>
      </c>
      <c r="AD64" s="45" t="str">
        <f t="shared" si="3"/>
        <v>THPT Nguyễn Ngọc Thăng</v>
      </c>
      <c r="AF64" s="49">
        <f>_xlfn.IFNA(VLOOKUP($M64,NghePT!$B$2:$D$4,3,FALSE),0)</f>
        <v>1</v>
      </c>
      <c r="AG64" s="49">
        <f>_xlfn.IFNA(VLOOKUP(N64,DienUT!$B$2:$D$15,3,FALSE),0)+_xlfn.IFNA(VLOOKUP(O64,DienUT!$B$2:$D$15,3,FALSE),0)+_xlfn.IFNA(VLOOKUP(P64,DienUT!$B$2:$D$15,3,FALSE),0)</f>
        <v>0</v>
      </c>
      <c r="AH64" s="49">
        <v>84</v>
      </c>
      <c r="AI64" s="49">
        <f>VLOOKUP($I64,Huyen!$B$2:$C$11,2,FALSE)</f>
        <v>7</v>
      </c>
      <c r="AJ64" s="49">
        <f>_xlfn.IFNA(VLOOKUP(AC64,TruongTHPT!$B$2:$F$35,2,FALSE),0)</f>
        <v>24</v>
      </c>
      <c r="AK64" s="49">
        <f>_xlfn.IFNA(VLOOKUP(AD64,TruongTHPT!$B$2:$F$35,2,FALSE),0)</f>
        <v>23</v>
      </c>
      <c r="AL64" s="49">
        <f>_xlfn.IFNA(VLOOKUP(AE64,TruongTHPT!$B$2:$F$35,2,FALSE),0)</f>
        <v>0</v>
      </c>
      <c r="AM64" s="50"/>
    </row>
    <row r="65" spans="1:39" x14ac:dyDescent="0.35">
      <c r="A65" s="37">
        <v>64</v>
      </c>
      <c r="B65" s="36" t="s">
        <v>323</v>
      </c>
      <c r="C65" s="39" t="s">
        <v>74</v>
      </c>
      <c r="D65" s="40">
        <v>37398</v>
      </c>
      <c r="E65" s="41" t="str">
        <f t="shared" si="2"/>
        <v>22/05/2002</v>
      </c>
      <c r="F65" s="42" t="s">
        <v>75</v>
      </c>
      <c r="G65" s="38" t="s">
        <v>474</v>
      </c>
      <c r="H65" s="43" t="s">
        <v>175</v>
      </c>
      <c r="I65" s="39" t="s">
        <v>71</v>
      </c>
      <c r="J65" s="38" t="s">
        <v>521</v>
      </c>
      <c r="K65" s="38" t="s">
        <v>521</v>
      </c>
      <c r="L65" s="38" t="s">
        <v>723</v>
      </c>
      <c r="M65" s="44" t="s">
        <v>78</v>
      </c>
      <c r="N65" s="45"/>
      <c r="O65" s="45"/>
      <c r="P65" s="45"/>
      <c r="Q65" s="46">
        <v>6.6</v>
      </c>
      <c r="R65" s="47" t="s">
        <v>147</v>
      </c>
      <c r="S65" s="47" t="s">
        <v>552</v>
      </c>
      <c r="T65" s="46">
        <v>6.1</v>
      </c>
      <c r="U65" s="47" t="s">
        <v>553</v>
      </c>
      <c r="V65" s="47" t="s">
        <v>552</v>
      </c>
      <c r="W65" s="46">
        <v>5.8</v>
      </c>
      <c r="X65" s="47" t="s">
        <v>553</v>
      </c>
      <c r="Y65" s="47" t="s">
        <v>552</v>
      </c>
      <c r="Z65" s="46">
        <v>5.7</v>
      </c>
      <c r="AA65" s="47" t="s">
        <v>553</v>
      </c>
      <c r="AB65" s="47" t="s">
        <v>552</v>
      </c>
      <c r="AC65" s="45" t="s">
        <v>102</v>
      </c>
      <c r="AD65" s="45" t="str">
        <f t="shared" si="3"/>
        <v>THPT Nguyễn Ngọc Thăng</v>
      </c>
      <c r="AF65" s="49">
        <f>_xlfn.IFNA(VLOOKUP($M65,NghePT!$B$2:$D$4,3,FALSE),0)</f>
        <v>0.5</v>
      </c>
      <c r="AG65" s="49">
        <f>_xlfn.IFNA(VLOOKUP(N65,DienUT!$B$2:$D$15,3,FALSE),0)+_xlfn.IFNA(VLOOKUP(O65,DienUT!$B$2:$D$15,3,FALSE),0)+_xlfn.IFNA(VLOOKUP(P65,DienUT!$B$2:$D$15,3,FALSE),0)</f>
        <v>0</v>
      </c>
      <c r="AH65" s="49">
        <v>84</v>
      </c>
      <c r="AI65" s="49">
        <f>VLOOKUP($I65,Huyen!$B$2:$C$11,2,FALSE)</f>
        <v>7</v>
      </c>
      <c r="AJ65" s="49">
        <f>_xlfn.IFNA(VLOOKUP(AC65,TruongTHPT!$B$2:$F$35,2,FALSE),0)</f>
        <v>24</v>
      </c>
      <c r="AK65" s="49">
        <f>_xlfn.IFNA(VLOOKUP(AD65,TruongTHPT!$B$2:$F$35,2,FALSE),0)</f>
        <v>23</v>
      </c>
      <c r="AL65" s="49">
        <f>_xlfn.IFNA(VLOOKUP(AE65,TruongTHPT!$B$2:$F$35,2,FALSE),0)</f>
        <v>0</v>
      </c>
      <c r="AM65" s="50"/>
    </row>
    <row r="66" spans="1:39" x14ac:dyDescent="0.35">
      <c r="A66" s="37">
        <v>65</v>
      </c>
      <c r="B66" s="36" t="s">
        <v>324</v>
      </c>
      <c r="C66" s="39" t="s">
        <v>74</v>
      </c>
      <c r="D66" s="40">
        <v>37639</v>
      </c>
      <c r="E66" s="41" t="str">
        <f t="shared" si="2"/>
        <v>18/01/2003</v>
      </c>
      <c r="F66" s="42" t="s">
        <v>75</v>
      </c>
      <c r="G66" s="38" t="s">
        <v>473</v>
      </c>
      <c r="H66" s="43" t="s">
        <v>175</v>
      </c>
      <c r="I66" s="39" t="s">
        <v>71</v>
      </c>
      <c r="J66" s="38" t="s">
        <v>519</v>
      </c>
      <c r="K66" s="38" t="s">
        <v>519</v>
      </c>
      <c r="L66" s="38" t="s">
        <v>565</v>
      </c>
      <c r="M66" s="44" t="s">
        <v>76</v>
      </c>
      <c r="N66" s="45"/>
      <c r="O66" s="45"/>
      <c r="P66" s="45"/>
      <c r="Q66" s="46">
        <v>9.1999999999999993</v>
      </c>
      <c r="R66" s="47" t="s">
        <v>147</v>
      </c>
      <c r="S66" s="47" t="s">
        <v>261</v>
      </c>
      <c r="T66" s="46">
        <v>8.9</v>
      </c>
      <c r="U66" s="47" t="s">
        <v>147</v>
      </c>
      <c r="V66" s="47" t="s">
        <v>261</v>
      </c>
      <c r="W66" s="46">
        <v>8.8000000000000007</v>
      </c>
      <c r="X66" s="47" t="s">
        <v>147</v>
      </c>
      <c r="Y66" s="47" t="s">
        <v>261</v>
      </c>
      <c r="Z66" s="46">
        <v>8.4</v>
      </c>
      <c r="AA66" s="47" t="s">
        <v>147</v>
      </c>
      <c r="AB66" s="47" t="s">
        <v>261</v>
      </c>
      <c r="AC66" s="45" t="s">
        <v>99</v>
      </c>
      <c r="AD66" s="45" t="str">
        <f t="shared" si="3"/>
        <v>THPT Nguyễn Thị Định</v>
      </c>
      <c r="AF66" s="49">
        <f>_xlfn.IFNA(VLOOKUP($M66,NghePT!$B$2:$D$4,3,FALSE),0)</f>
        <v>1.5</v>
      </c>
      <c r="AG66" s="49">
        <f>_xlfn.IFNA(VLOOKUP(N66,DienUT!$B$2:$D$15,3,FALSE),0)+_xlfn.IFNA(VLOOKUP(O66,DienUT!$B$2:$D$15,3,FALSE),0)+_xlfn.IFNA(VLOOKUP(P66,DienUT!$B$2:$D$15,3,FALSE),0)</f>
        <v>0</v>
      </c>
      <c r="AH66" s="49">
        <v>84</v>
      </c>
      <c r="AI66" s="49">
        <f>VLOOKUP($I66,Huyen!$B$2:$C$11,2,FALSE)</f>
        <v>7</v>
      </c>
      <c r="AJ66" s="49">
        <f>_xlfn.IFNA(VLOOKUP(AC66,TruongTHPT!$B$2:$F$35,2,FALSE),0)</f>
        <v>21</v>
      </c>
      <c r="AK66" s="49">
        <f>_xlfn.IFNA(VLOOKUP(AD66,TruongTHPT!$B$2:$F$35,2,FALSE),0)</f>
        <v>22</v>
      </c>
      <c r="AL66" s="49">
        <f>_xlfn.IFNA(VLOOKUP(AE66,TruongTHPT!$B$2:$F$35,2,FALSE),0)</f>
        <v>0</v>
      </c>
      <c r="AM66" s="50"/>
    </row>
    <row r="67" spans="1:39" x14ac:dyDescent="0.35">
      <c r="A67" s="37">
        <v>66</v>
      </c>
      <c r="B67" s="36" t="s">
        <v>325</v>
      </c>
      <c r="C67" s="39" t="s">
        <v>74</v>
      </c>
      <c r="D67" s="40">
        <v>37777</v>
      </c>
      <c r="E67" s="41" t="str">
        <f t="shared" si="2"/>
        <v>05/06/2003</v>
      </c>
      <c r="F67" s="42" t="s">
        <v>75</v>
      </c>
      <c r="G67" s="38" t="s">
        <v>473</v>
      </c>
      <c r="H67" s="43" t="s">
        <v>175</v>
      </c>
      <c r="I67" s="39" t="s">
        <v>71</v>
      </c>
      <c r="J67" s="38" t="s">
        <v>490</v>
      </c>
      <c r="K67" s="38" t="s">
        <v>490</v>
      </c>
      <c r="L67" s="38" t="s">
        <v>692</v>
      </c>
      <c r="M67" s="44" t="s">
        <v>78</v>
      </c>
      <c r="N67" s="45"/>
      <c r="O67" s="45"/>
      <c r="P67" s="45"/>
      <c r="Q67" s="46">
        <v>8.3000000000000007</v>
      </c>
      <c r="R67" s="47" t="s">
        <v>147</v>
      </c>
      <c r="S67" s="47" t="s">
        <v>553</v>
      </c>
      <c r="T67" s="46">
        <v>7.6</v>
      </c>
      <c r="U67" s="47" t="s">
        <v>147</v>
      </c>
      <c r="V67" s="47" t="s">
        <v>553</v>
      </c>
      <c r="W67" s="46">
        <v>6.5</v>
      </c>
      <c r="X67" s="47" t="s">
        <v>553</v>
      </c>
      <c r="Y67" s="47" t="s">
        <v>552</v>
      </c>
      <c r="Z67" s="46">
        <v>6.9</v>
      </c>
      <c r="AA67" s="47" t="s">
        <v>147</v>
      </c>
      <c r="AB67" s="47" t="s">
        <v>552</v>
      </c>
      <c r="AC67" s="45" t="s">
        <v>102</v>
      </c>
      <c r="AD67" s="45" t="str">
        <f t="shared" si="3"/>
        <v>THPT Nguyễn Ngọc Thăng</v>
      </c>
      <c r="AF67" s="49">
        <f>_xlfn.IFNA(VLOOKUP($M67,NghePT!$B$2:$D$4,3,FALSE),0)</f>
        <v>0.5</v>
      </c>
      <c r="AG67" s="49">
        <f>_xlfn.IFNA(VLOOKUP(N67,DienUT!$B$2:$D$15,3,FALSE),0)+_xlfn.IFNA(VLOOKUP(O67,DienUT!$B$2:$D$15,3,FALSE),0)+_xlfn.IFNA(VLOOKUP(P67,DienUT!$B$2:$D$15,3,FALSE),0)</f>
        <v>0</v>
      </c>
      <c r="AH67" s="49">
        <v>84</v>
      </c>
      <c r="AI67" s="49">
        <f>VLOOKUP($I67,Huyen!$B$2:$C$11,2,FALSE)</f>
        <v>7</v>
      </c>
      <c r="AJ67" s="49">
        <f>_xlfn.IFNA(VLOOKUP(AC67,TruongTHPT!$B$2:$F$35,2,FALSE),0)</f>
        <v>24</v>
      </c>
      <c r="AK67" s="49">
        <f>_xlfn.IFNA(VLOOKUP(AD67,TruongTHPT!$B$2:$F$35,2,FALSE),0)</f>
        <v>23</v>
      </c>
      <c r="AL67" s="49">
        <f>_xlfn.IFNA(VLOOKUP(AE67,TruongTHPT!$B$2:$F$35,2,FALSE),0)</f>
        <v>0</v>
      </c>
      <c r="AM67" s="50"/>
    </row>
    <row r="68" spans="1:39" x14ac:dyDescent="0.35">
      <c r="A68" s="37">
        <v>67</v>
      </c>
      <c r="B68" s="36" t="s">
        <v>326</v>
      </c>
      <c r="C68" s="39" t="s">
        <v>74</v>
      </c>
      <c r="D68" s="40">
        <v>37961</v>
      </c>
      <c r="E68" s="41" t="str">
        <f t="shared" si="2"/>
        <v>06/12/2003</v>
      </c>
      <c r="F68" s="42" t="s">
        <v>75</v>
      </c>
      <c r="G68" s="38" t="s">
        <v>474</v>
      </c>
      <c r="H68" s="43" t="s">
        <v>175</v>
      </c>
      <c r="I68" s="39" t="s">
        <v>71</v>
      </c>
      <c r="J68" s="38" t="s">
        <v>500</v>
      </c>
      <c r="K68" s="38" t="s">
        <v>500</v>
      </c>
      <c r="L68" s="38" t="s">
        <v>746</v>
      </c>
      <c r="M68" s="44" t="s">
        <v>76</v>
      </c>
      <c r="N68" s="45"/>
      <c r="O68" s="45"/>
      <c r="P68" s="45"/>
      <c r="Q68" s="46">
        <v>8.9</v>
      </c>
      <c r="R68" s="47" t="s">
        <v>147</v>
      </c>
      <c r="S68" s="47" t="s">
        <v>261</v>
      </c>
      <c r="T68" s="46">
        <v>8.6</v>
      </c>
      <c r="U68" s="47" t="s">
        <v>147</v>
      </c>
      <c r="V68" s="47" t="s">
        <v>261</v>
      </c>
      <c r="W68" s="46">
        <v>8.1</v>
      </c>
      <c r="X68" s="47" t="s">
        <v>147</v>
      </c>
      <c r="Y68" s="47" t="s">
        <v>553</v>
      </c>
      <c r="Z68" s="46">
        <v>8.1999999999999993</v>
      </c>
      <c r="AA68" s="47" t="s">
        <v>147</v>
      </c>
      <c r="AB68" s="47" t="s">
        <v>553</v>
      </c>
      <c r="AC68" s="45" t="s">
        <v>99</v>
      </c>
      <c r="AD68" s="45" t="str">
        <f t="shared" si="3"/>
        <v>THPT Nguyễn Thị Định</v>
      </c>
      <c r="AF68" s="49">
        <f>_xlfn.IFNA(VLOOKUP($M68,NghePT!$B$2:$D$4,3,FALSE),0)</f>
        <v>1.5</v>
      </c>
      <c r="AG68" s="49">
        <f>_xlfn.IFNA(VLOOKUP(N68,DienUT!$B$2:$D$15,3,FALSE),0)+_xlfn.IFNA(VLOOKUP(O68,DienUT!$B$2:$D$15,3,FALSE),0)+_xlfn.IFNA(VLOOKUP(P68,DienUT!$B$2:$D$15,3,FALSE),0)</f>
        <v>0</v>
      </c>
      <c r="AH68" s="49">
        <v>84</v>
      </c>
      <c r="AI68" s="49">
        <f>VLOOKUP($I68,Huyen!$B$2:$C$11,2,FALSE)</f>
        <v>7</v>
      </c>
      <c r="AJ68" s="49">
        <f>_xlfn.IFNA(VLOOKUP(AC68,TruongTHPT!$B$2:$F$35,2,FALSE),0)</f>
        <v>21</v>
      </c>
      <c r="AK68" s="49">
        <f>_xlfn.IFNA(VLOOKUP(AD68,TruongTHPT!$B$2:$F$35,2,FALSE),0)</f>
        <v>22</v>
      </c>
      <c r="AL68" s="49">
        <f>_xlfn.IFNA(VLOOKUP(AE68,TruongTHPT!$B$2:$F$35,2,FALSE),0)</f>
        <v>0</v>
      </c>
      <c r="AM68" s="50"/>
    </row>
    <row r="69" spans="1:39" x14ac:dyDescent="0.35">
      <c r="A69" s="37">
        <v>68</v>
      </c>
      <c r="B69" s="36" t="s">
        <v>327</v>
      </c>
      <c r="C69" s="39" t="s">
        <v>74</v>
      </c>
      <c r="D69" s="40">
        <v>37828</v>
      </c>
      <c r="E69" s="41" t="str">
        <f t="shared" si="2"/>
        <v>26/07/2003</v>
      </c>
      <c r="F69" s="42" t="s">
        <v>75</v>
      </c>
      <c r="G69" s="38" t="s">
        <v>474</v>
      </c>
      <c r="H69" s="43" t="s">
        <v>175</v>
      </c>
      <c r="I69" s="39" t="s">
        <v>71</v>
      </c>
      <c r="J69" s="38" t="s">
        <v>503</v>
      </c>
      <c r="K69" s="38" t="s">
        <v>503</v>
      </c>
      <c r="L69" s="38" t="s">
        <v>661</v>
      </c>
      <c r="M69" s="44" t="s">
        <v>77</v>
      </c>
      <c r="N69" s="45"/>
      <c r="O69" s="45"/>
      <c r="P69" s="45"/>
      <c r="Q69" s="46">
        <v>6.7</v>
      </c>
      <c r="R69" s="47" t="s">
        <v>147</v>
      </c>
      <c r="S69" s="47" t="s">
        <v>552</v>
      </c>
      <c r="T69" s="46">
        <v>7</v>
      </c>
      <c r="U69" s="47" t="s">
        <v>147</v>
      </c>
      <c r="V69" s="47" t="s">
        <v>552</v>
      </c>
      <c r="W69" s="46">
        <v>7.1</v>
      </c>
      <c r="X69" s="47" t="s">
        <v>147</v>
      </c>
      <c r="Y69" s="47" t="s">
        <v>552</v>
      </c>
      <c r="Z69" s="46">
        <v>6.5</v>
      </c>
      <c r="AA69" s="47" t="s">
        <v>147</v>
      </c>
      <c r="AB69" s="47" t="s">
        <v>553</v>
      </c>
      <c r="AC69" s="45" t="s">
        <v>102</v>
      </c>
      <c r="AD69" s="45" t="str">
        <f t="shared" si="3"/>
        <v>THPT Nguyễn Ngọc Thăng</v>
      </c>
      <c r="AF69" s="49">
        <f>_xlfn.IFNA(VLOOKUP($M69,NghePT!$B$2:$D$4,3,FALSE),0)</f>
        <v>1</v>
      </c>
      <c r="AG69" s="49">
        <f>_xlfn.IFNA(VLOOKUP(N69,DienUT!$B$2:$D$15,3,FALSE),0)+_xlfn.IFNA(VLOOKUP(O69,DienUT!$B$2:$D$15,3,FALSE),0)+_xlfn.IFNA(VLOOKUP(P69,DienUT!$B$2:$D$15,3,FALSE),0)</f>
        <v>0</v>
      </c>
      <c r="AH69" s="49">
        <v>84</v>
      </c>
      <c r="AI69" s="49">
        <f>VLOOKUP($I69,Huyen!$B$2:$C$11,2,FALSE)</f>
        <v>7</v>
      </c>
      <c r="AJ69" s="49">
        <f>_xlfn.IFNA(VLOOKUP(AC69,TruongTHPT!$B$2:$F$35,2,FALSE),0)</f>
        <v>24</v>
      </c>
      <c r="AK69" s="49">
        <f>_xlfn.IFNA(VLOOKUP(AD69,TruongTHPT!$B$2:$F$35,2,FALSE),0)</f>
        <v>23</v>
      </c>
      <c r="AL69" s="49">
        <f>_xlfn.IFNA(VLOOKUP(AE69,TruongTHPT!$B$2:$F$35,2,FALSE),0)</f>
        <v>0</v>
      </c>
      <c r="AM69" s="50"/>
    </row>
    <row r="70" spans="1:39" x14ac:dyDescent="0.35">
      <c r="A70" s="37">
        <v>69</v>
      </c>
      <c r="B70" s="36" t="s">
        <v>328</v>
      </c>
      <c r="C70" s="39" t="s">
        <v>74</v>
      </c>
      <c r="D70" s="40">
        <v>37848</v>
      </c>
      <c r="E70" s="41" t="str">
        <f t="shared" si="2"/>
        <v>15/08/2003</v>
      </c>
      <c r="F70" s="42" t="s">
        <v>75</v>
      </c>
      <c r="G70" s="38" t="s">
        <v>473</v>
      </c>
      <c r="H70" s="43" t="s">
        <v>175</v>
      </c>
      <c r="I70" s="39" t="s">
        <v>71</v>
      </c>
      <c r="J70" s="38" t="s">
        <v>511</v>
      </c>
      <c r="K70" s="38" t="s">
        <v>511</v>
      </c>
      <c r="L70" s="38" t="s">
        <v>630</v>
      </c>
      <c r="M70" s="44" t="s">
        <v>76</v>
      </c>
      <c r="N70" s="45"/>
      <c r="O70" s="45"/>
      <c r="P70" s="45"/>
      <c r="Q70" s="46">
        <v>9.5</v>
      </c>
      <c r="R70" s="47" t="s">
        <v>147</v>
      </c>
      <c r="S70" s="47" t="s">
        <v>261</v>
      </c>
      <c r="T70" s="46">
        <v>9.6</v>
      </c>
      <c r="U70" s="47" t="s">
        <v>147</v>
      </c>
      <c r="V70" s="47" t="s">
        <v>261</v>
      </c>
      <c r="W70" s="46">
        <v>9.4</v>
      </c>
      <c r="X70" s="47" t="s">
        <v>147</v>
      </c>
      <c r="Y70" s="47" t="s">
        <v>261</v>
      </c>
      <c r="Z70" s="46">
        <v>8.6999999999999993</v>
      </c>
      <c r="AA70" s="47" t="s">
        <v>147</v>
      </c>
      <c r="AB70" s="47" t="s">
        <v>261</v>
      </c>
      <c r="AC70" s="45" t="s">
        <v>99</v>
      </c>
      <c r="AD70" s="45" t="str">
        <f t="shared" si="3"/>
        <v>THPT Nguyễn Thị Định</v>
      </c>
      <c r="AF70" s="49">
        <f>_xlfn.IFNA(VLOOKUP($M70,NghePT!$B$2:$D$4,3,FALSE),0)</f>
        <v>1.5</v>
      </c>
      <c r="AG70" s="49">
        <f>_xlfn.IFNA(VLOOKUP(N70,DienUT!$B$2:$D$15,3,FALSE),0)+_xlfn.IFNA(VLOOKUP(O70,DienUT!$B$2:$D$15,3,FALSE),0)+_xlfn.IFNA(VLOOKUP(P70,DienUT!$B$2:$D$15,3,FALSE),0)</f>
        <v>0</v>
      </c>
      <c r="AH70" s="49">
        <v>84</v>
      </c>
      <c r="AI70" s="49">
        <f>VLOOKUP($I70,Huyen!$B$2:$C$11,2,FALSE)</f>
        <v>7</v>
      </c>
      <c r="AJ70" s="49">
        <f>_xlfn.IFNA(VLOOKUP(AC70,TruongTHPT!$B$2:$F$35,2,FALSE),0)</f>
        <v>21</v>
      </c>
      <c r="AK70" s="49">
        <f>_xlfn.IFNA(VLOOKUP(AD70,TruongTHPT!$B$2:$F$35,2,FALSE),0)</f>
        <v>22</v>
      </c>
      <c r="AL70" s="49">
        <f>_xlfn.IFNA(VLOOKUP(AE70,TruongTHPT!$B$2:$F$35,2,FALSE),0)</f>
        <v>0</v>
      </c>
      <c r="AM70" s="50"/>
    </row>
    <row r="71" spans="1:39" x14ac:dyDescent="0.35">
      <c r="A71" s="37">
        <v>70</v>
      </c>
      <c r="B71" s="36" t="s">
        <v>329</v>
      </c>
      <c r="C71" s="39" t="s">
        <v>74</v>
      </c>
      <c r="D71" s="40">
        <v>37919</v>
      </c>
      <c r="E71" s="41" t="str">
        <f t="shared" si="2"/>
        <v>25/10/2003</v>
      </c>
      <c r="F71" s="42" t="s">
        <v>75</v>
      </c>
      <c r="G71" s="38" t="s">
        <v>473</v>
      </c>
      <c r="H71" s="43" t="s">
        <v>175</v>
      </c>
      <c r="I71" s="39" t="s">
        <v>71</v>
      </c>
      <c r="J71" s="38" t="s">
        <v>524</v>
      </c>
      <c r="K71" s="38" t="s">
        <v>524</v>
      </c>
      <c r="L71" s="38" t="s">
        <v>693</v>
      </c>
      <c r="M71" s="44" t="s">
        <v>78</v>
      </c>
      <c r="N71" s="45"/>
      <c r="O71" s="45"/>
      <c r="P71" s="45"/>
      <c r="Q71" s="46">
        <v>5.6</v>
      </c>
      <c r="R71" s="47" t="s">
        <v>147</v>
      </c>
      <c r="S71" s="47" t="s">
        <v>552</v>
      </c>
      <c r="T71" s="46">
        <v>5.7</v>
      </c>
      <c r="U71" s="47" t="s">
        <v>147</v>
      </c>
      <c r="V71" s="47" t="s">
        <v>552</v>
      </c>
      <c r="W71" s="46">
        <v>5.9</v>
      </c>
      <c r="X71" s="47" t="s">
        <v>147</v>
      </c>
      <c r="Y71" s="47" t="s">
        <v>552</v>
      </c>
      <c r="Z71" s="46">
        <v>6</v>
      </c>
      <c r="AA71" s="47" t="s">
        <v>553</v>
      </c>
      <c r="AB71" s="47" t="s">
        <v>552</v>
      </c>
      <c r="AC71" s="45" t="s">
        <v>100</v>
      </c>
      <c r="AD71" s="45" t="str">
        <f t="shared" si="3"/>
        <v>THPT Phan Văn Trị</v>
      </c>
      <c r="AF71" s="49">
        <f>_xlfn.IFNA(VLOOKUP($M71,NghePT!$B$2:$D$4,3,FALSE),0)</f>
        <v>0.5</v>
      </c>
      <c r="AG71" s="49">
        <f>_xlfn.IFNA(VLOOKUP(N71,DienUT!$B$2:$D$15,3,FALSE),0)+_xlfn.IFNA(VLOOKUP(O71,DienUT!$B$2:$D$15,3,FALSE),0)+_xlfn.IFNA(VLOOKUP(P71,DienUT!$B$2:$D$15,3,FALSE),0)</f>
        <v>0</v>
      </c>
      <c r="AH71" s="49">
        <v>84</v>
      </c>
      <c r="AI71" s="49">
        <f>VLOOKUP($I71,Huyen!$B$2:$C$11,2,FALSE)</f>
        <v>7</v>
      </c>
      <c r="AJ71" s="49">
        <f>_xlfn.IFNA(VLOOKUP(AC71,TruongTHPT!$B$2:$F$35,2,FALSE),0)</f>
        <v>22</v>
      </c>
      <c r="AK71" s="49">
        <f>_xlfn.IFNA(VLOOKUP(AD71,TruongTHPT!$B$2:$F$35,2,FALSE),0)</f>
        <v>21</v>
      </c>
      <c r="AL71" s="49">
        <f>_xlfn.IFNA(VLOOKUP(AE71,TruongTHPT!$B$2:$F$35,2,FALSE),0)</f>
        <v>0</v>
      </c>
      <c r="AM71" s="50"/>
    </row>
    <row r="72" spans="1:39" x14ac:dyDescent="0.35">
      <c r="A72" s="37">
        <v>71</v>
      </c>
      <c r="B72" s="36" t="s">
        <v>330</v>
      </c>
      <c r="C72" s="39" t="s">
        <v>472</v>
      </c>
      <c r="D72" s="40">
        <v>37936</v>
      </c>
      <c r="E72" s="41" t="str">
        <f t="shared" si="2"/>
        <v>11/11/2003</v>
      </c>
      <c r="F72" s="42" t="s">
        <v>75</v>
      </c>
      <c r="G72" s="38" t="s">
        <v>473</v>
      </c>
      <c r="H72" s="43" t="s">
        <v>175</v>
      </c>
      <c r="I72" s="39" t="s">
        <v>71</v>
      </c>
      <c r="J72" s="38" t="s">
        <v>524</v>
      </c>
      <c r="K72" s="38" t="s">
        <v>524</v>
      </c>
      <c r="L72" s="38" t="s">
        <v>631</v>
      </c>
      <c r="M72" s="44" t="s">
        <v>76</v>
      </c>
      <c r="N72" s="45"/>
      <c r="O72" s="45"/>
      <c r="P72" s="45"/>
      <c r="Q72" s="46">
        <v>8.3000000000000007</v>
      </c>
      <c r="R72" s="47" t="s">
        <v>147</v>
      </c>
      <c r="S72" s="47" t="s">
        <v>261</v>
      </c>
      <c r="T72" s="46">
        <v>8.4</v>
      </c>
      <c r="U72" s="47" t="s">
        <v>147</v>
      </c>
      <c r="V72" s="47" t="s">
        <v>261</v>
      </c>
      <c r="W72" s="46">
        <v>8.6</v>
      </c>
      <c r="X72" s="47" t="s">
        <v>147</v>
      </c>
      <c r="Y72" s="47" t="s">
        <v>261</v>
      </c>
      <c r="Z72" s="46">
        <v>8.5</v>
      </c>
      <c r="AA72" s="47" t="s">
        <v>147</v>
      </c>
      <c r="AB72" s="47" t="s">
        <v>261</v>
      </c>
      <c r="AC72" s="45" t="s">
        <v>99</v>
      </c>
      <c r="AD72" s="45" t="str">
        <f t="shared" si="3"/>
        <v>THPT Nguyễn Thị Định</v>
      </c>
      <c r="AF72" s="49">
        <f>_xlfn.IFNA(VLOOKUP($M72,NghePT!$B$2:$D$4,3,FALSE),0)</f>
        <v>1.5</v>
      </c>
      <c r="AG72" s="49">
        <f>_xlfn.IFNA(VLOOKUP(N72,DienUT!$B$2:$D$15,3,FALSE),0)+_xlfn.IFNA(VLOOKUP(O72,DienUT!$B$2:$D$15,3,FALSE),0)+_xlfn.IFNA(VLOOKUP(P72,DienUT!$B$2:$D$15,3,FALSE),0)</f>
        <v>0</v>
      </c>
      <c r="AH72" s="49">
        <v>84</v>
      </c>
      <c r="AI72" s="49">
        <f>VLOOKUP($I72,Huyen!$B$2:$C$11,2,FALSE)</f>
        <v>7</v>
      </c>
      <c r="AJ72" s="49">
        <f>_xlfn.IFNA(VLOOKUP(AC72,TruongTHPT!$B$2:$F$35,2,FALSE),0)</f>
        <v>21</v>
      </c>
      <c r="AK72" s="49">
        <f>_xlfn.IFNA(VLOOKUP(AD72,TruongTHPT!$B$2:$F$35,2,FALSE),0)</f>
        <v>22</v>
      </c>
      <c r="AL72" s="49">
        <f>_xlfn.IFNA(VLOOKUP(AE72,TruongTHPT!$B$2:$F$35,2,FALSE),0)</f>
        <v>0</v>
      </c>
      <c r="AM72" s="50"/>
    </row>
    <row r="73" spans="1:39" x14ac:dyDescent="0.35">
      <c r="A73" s="37">
        <v>72</v>
      </c>
      <c r="B73" s="36" t="s">
        <v>331</v>
      </c>
      <c r="C73" s="39" t="s">
        <v>472</v>
      </c>
      <c r="D73" s="40">
        <v>37824</v>
      </c>
      <c r="E73" s="41" t="str">
        <f t="shared" si="2"/>
        <v>22/07/2003</v>
      </c>
      <c r="F73" s="42" t="s">
        <v>75</v>
      </c>
      <c r="G73" s="38" t="s">
        <v>474</v>
      </c>
      <c r="H73" s="43" t="s">
        <v>175</v>
      </c>
      <c r="I73" s="39" t="s">
        <v>71</v>
      </c>
      <c r="J73" s="38" t="s">
        <v>525</v>
      </c>
      <c r="K73" s="38" t="s">
        <v>551</v>
      </c>
      <c r="L73" s="38" t="s">
        <v>566</v>
      </c>
      <c r="M73" s="44" t="s">
        <v>76</v>
      </c>
      <c r="N73" s="45"/>
      <c r="O73" s="45"/>
      <c r="P73" s="45"/>
      <c r="Q73" s="46">
        <v>9.1999999999999993</v>
      </c>
      <c r="R73" s="47" t="s">
        <v>147</v>
      </c>
      <c r="S73" s="47" t="s">
        <v>261</v>
      </c>
      <c r="T73" s="46">
        <v>9</v>
      </c>
      <c r="U73" s="47" t="s">
        <v>147</v>
      </c>
      <c r="V73" s="47" t="s">
        <v>261</v>
      </c>
      <c r="W73" s="46">
        <v>9</v>
      </c>
      <c r="X73" s="47" t="s">
        <v>147</v>
      </c>
      <c r="Y73" s="47" t="s">
        <v>261</v>
      </c>
      <c r="Z73" s="46">
        <v>8</v>
      </c>
      <c r="AA73" s="47" t="s">
        <v>147</v>
      </c>
      <c r="AB73" s="47" t="s">
        <v>553</v>
      </c>
      <c r="AC73" s="45" t="s">
        <v>99</v>
      </c>
      <c r="AD73" s="45" t="str">
        <f t="shared" si="3"/>
        <v>THPT Nguyễn Thị Định</v>
      </c>
      <c r="AF73" s="49">
        <f>_xlfn.IFNA(VLOOKUP($M73,NghePT!$B$2:$D$4,3,FALSE),0)</f>
        <v>1.5</v>
      </c>
      <c r="AG73" s="49">
        <f>_xlfn.IFNA(VLOOKUP(N73,DienUT!$B$2:$D$15,3,FALSE),0)+_xlfn.IFNA(VLOOKUP(O73,DienUT!$B$2:$D$15,3,FALSE),0)+_xlfn.IFNA(VLOOKUP(P73,DienUT!$B$2:$D$15,3,FALSE),0)</f>
        <v>0</v>
      </c>
      <c r="AH73" s="49">
        <v>84</v>
      </c>
      <c r="AI73" s="49">
        <f>VLOOKUP($I73,Huyen!$B$2:$C$11,2,FALSE)</f>
        <v>7</v>
      </c>
      <c r="AJ73" s="49">
        <f>_xlfn.IFNA(VLOOKUP(AC73,TruongTHPT!$B$2:$F$35,2,FALSE),0)</f>
        <v>21</v>
      </c>
      <c r="AK73" s="49">
        <f>_xlfn.IFNA(VLOOKUP(AD73,TruongTHPT!$B$2:$F$35,2,FALSE),0)</f>
        <v>22</v>
      </c>
      <c r="AL73" s="49">
        <f>_xlfn.IFNA(VLOOKUP(AE73,TruongTHPT!$B$2:$F$35,2,FALSE),0)</f>
        <v>0</v>
      </c>
      <c r="AM73" s="50"/>
    </row>
    <row r="74" spans="1:39" x14ac:dyDescent="0.35">
      <c r="A74" s="37">
        <v>73</v>
      </c>
      <c r="B74" s="36" t="s">
        <v>332</v>
      </c>
      <c r="C74" s="39" t="s">
        <v>74</v>
      </c>
      <c r="D74" s="40">
        <v>37708</v>
      </c>
      <c r="E74" s="41" t="str">
        <f t="shared" si="2"/>
        <v>28/03/2003</v>
      </c>
      <c r="F74" s="42" t="s">
        <v>75</v>
      </c>
      <c r="G74" s="38" t="s">
        <v>474</v>
      </c>
      <c r="H74" s="43" t="s">
        <v>175</v>
      </c>
      <c r="I74" s="39" t="s">
        <v>71</v>
      </c>
      <c r="J74" s="38" t="s">
        <v>500</v>
      </c>
      <c r="K74" s="38" t="s">
        <v>500</v>
      </c>
      <c r="L74" s="38" t="s">
        <v>662</v>
      </c>
      <c r="M74" s="44" t="s">
        <v>77</v>
      </c>
      <c r="N74" s="45"/>
      <c r="O74" s="45"/>
      <c r="P74" s="45"/>
      <c r="Q74" s="46">
        <v>8.6</v>
      </c>
      <c r="R74" s="47" t="s">
        <v>147</v>
      </c>
      <c r="S74" s="47" t="s">
        <v>553</v>
      </c>
      <c r="T74" s="46">
        <v>8.5</v>
      </c>
      <c r="U74" s="47" t="s">
        <v>147</v>
      </c>
      <c r="V74" s="47" t="s">
        <v>261</v>
      </c>
      <c r="W74" s="46">
        <v>8.5</v>
      </c>
      <c r="X74" s="47" t="s">
        <v>147</v>
      </c>
      <c r="Y74" s="47" t="s">
        <v>261</v>
      </c>
      <c r="Z74" s="46">
        <v>7.8</v>
      </c>
      <c r="AA74" s="47" t="s">
        <v>147</v>
      </c>
      <c r="AB74" s="47" t="s">
        <v>553</v>
      </c>
      <c r="AC74" s="45" t="s">
        <v>99</v>
      </c>
      <c r="AD74" s="45" t="str">
        <f t="shared" si="3"/>
        <v>THPT Nguyễn Thị Định</v>
      </c>
      <c r="AF74" s="49">
        <f>_xlfn.IFNA(VLOOKUP($M74,NghePT!$B$2:$D$4,3,FALSE),0)</f>
        <v>1</v>
      </c>
      <c r="AG74" s="49">
        <f>_xlfn.IFNA(VLOOKUP(N74,DienUT!$B$2:$D$15,3,FALSE),0)+_xlfn.IFNA(VLOOKUP(O74,DienUT!$B$2:$D$15,3,FALSE),0)+_xlfn.IFNA(VLOOKUP(P74,DienUT!$B$2:$D$15,3,FALSE),0)</f>
        <v>0</v>
      </c>
      <c r="AH74" s="49">
        <v>84</v>
      </c>
      <c r="AI74" s="49">
        <f>VLOOKUP($I74,Huyen!$B$2:$C$11,2,FALSE)</f>
        <v>7</v>
      </c>
      <c r="AJ74" s="49">
        <f>_xlfn.IFNA(VLOOKUP(AC74,TruongTHPT!$B$2:$F$35,2,FALSE),0)</f>
        <v>21</v>
      </c>
      <c r="AK74" s="49">
        <f>_xlfn.IFNA(VLOOKUP(AD74,TruongTHPT!$B$2:$F$35,2,FALSE),0)</f>
        <v>22</v>
      </c>
      <c r="AL74" s="49">
        <f>_xlfn.IFNA(VLOOKUP(AE74,TruongTHPT!$B$2:$F$35,2,FALSE),0)</f>
        <v>0</v>
      </c>
      <c r="AM74" s="50"/>
    </row>
    <row r="75" spans="1:39" x14ac:dyDescent="0.35">
      <c r="A75" s="37">
        <v>74</v>
      </c>
      <c r="B75" s="36" t="s">
        <v>333</v>
      </c>
      <c r="C75" s="39" t="s">
        <v>472</v>
      </c>
      <c r="D75" s="40">
        <v>37847</v>
      </c>
      <c r="E75" s="41" t="str">
        <f t="shared" si="2"/>
        <v>14/08/2003</v>
      </c>
      <c r="F75" s="42" t="s">
        <v>75</v>
      </c>
      <c r="G75" s="38" t="s">
        <v>473</v>
      </c>
      <c r="H75" s="43" t="s">
        <v>175</v>
      </c>
      <c r="I75" s="39" t="s">
        <v>71</v>
      </c>
      <c r="J75" s="38" t="s">
        <v>498</v>
      </c>
      <c r="K75" s="38" t="s">
        <v>498</v>
      </c>
      <c r="L75" s="38" t="s">
        <v>594</v>
      </c>
      <c r="M75" s="44" t="s">
        <v>77</v>
      </c>
      <c r="N75" s="45"/>
      <c r="O75" s="45"/>
      <c r="P75" s="45"/>
      <c r="Q75" s="46">
        <v>8.4</v>
      </c>
      <c r="R75" s="47" t="s">
        <v>147</v>
      </c>
      <c r="S75" s="47" t="s">
        <v>261</v>
      </c>
      <c r="T75" s="46">
        <v>7.9</v>
      </c>
      <c r="U75" s="47" t="s">
        <v>147</v>
      </c>
      <c r="V75" s="47" t="s">
        <v>553</v>
      </c>
      <c r="W75" s="46">
        <v>8.3000000000000007</v>
      </c>
      <c r="X75" s="47" t="s">
        <v>147</v>
      </c>
      <c r="Y75" s="47" t="s">
        <v>261</v>
      </c>
      <c r="Z75" s="46">
        <v>7</v>
      </c>
      <c r="AA75" s="47" t="s">
        <v>147</v>
      </c>
      <c r="AB75" s="47" t="s">
        <v>553</v>
      </c>
      <c r="AC75" s="45" t="s">
        <v>99</v>
      </c>
      <c r="AD75" s="45" t="str">
        <f t="shared" si="3"/>
        <v>THPT Nguyễn Thị Định</v>
      </c>
      <c r="AF75" s="49">
        <f>_xlfn.IFNA(VLOOKUP($M75,NghePT!$B$2:$D$4,3,FALSE),0)</f>
        <v>1</v>
      </c>
      <c r="AG75" s="49">
        <f>_xlfn.IFNA(VLOOKUP(N75,DienUT!$B$2:$D$15,3,FALSE),0)+_xlfn.IFNA(VLOOKUP(O75,DienUT!$B$2:$D$15,3,FALSE),0)+_xlfn.IFNA(VLOOKUP(P75,DienUT!$B$2:$D$15,3,FALSE),0)</f>
        <v>0</v>
      </c>
      <c r="AH75" s="49">
        <v>84</v>
      </c>
      <c r="AI75" s="49">
        <f>VLOOKUP($I75,Huyen!$B$2:$C$11,2,FALSE)</f>
        <v>7</v>
      </c>
      <c r="AJ75" s="49">
        <f>_xlfn.IFNA(VLOOKUP(AC75,TruongTHPT!$B$2:$F$35,2,FALSE),0)</f>
        <v>21</v>
      </c>
      <c r="AK75" s="49">
        <f>_xlfn.IFNA(VLOOKUP(AD75,TruongTHPT!$B$2:$F$35,2,FALSE),0)</f>
        <v>22</v>
      </c>
      <c r="AL75" s="49">
        <f>_xlfn.IFNA(VLOOKUP(AE75,TruongTHPT!$B$2:$F$35,2,FALSE),0)</f>
        <v>0</v>
      </c>
      <c r="AM75" s="50"/>
    </row>
    <row r="76" spans="1:39" x14ac:dyDescent="0.35">
      <c r="A76" s="37">
        <v>75</v>
      </c>
      <c r="B76" s="36" t="s">
        <v>334</v>
      </c>
      <c r="C76" s="39" t="s">
        <v>472</v>
      </c>
      <c r="D76" s="40">
        <v>37769</v>
      </c>
      <c r="E76" s="41" t="str">
        <f t="shared" si="2"/>
        <v>28/05/2003</v>
      </c>
      <c r="F76" s="42" t="s">
        <v>75</v>
      </c>
      <c r="G76" s="38" t="s">
        <v>474</v>
      </c>
      <c r="H76" s="43" t="s">
        <v>175</v>
      </c>
      <c r="I76" s="39" t="s">
        <v>71</v>
      </c>
      <c r="J76" s="38" t="s">
        <v>495</v>
      </c>
      <c r="K76" s="38" t="s">
        <v>495</v>
      </c>
      <c r="L76" s="38" t="s">
        <v>747</v>
      </c>
      <c r="M76" s="44" t="s">
        <v>78</v>
      </c>
      <c r="N76" s="45"/>
      <c r="O76" s="45"/>
      <c r="P76" s="45"/>
      <c r="Q76" s="46">
        <v>8.6</v>
      </c>
      <c r="R76" s="47" t="s">
        <v>147</v>
      </c>
      <c r="S76" s="47" t="s">
        <v>261</v>
      </c>
      <c r="T76" s="46">
        <v>8.5</v>
      </c>
      <c r="U76" s="47" t="s">
        <v>147</v>
      </c>
      <c r="V76" s="47" t="s">
        <v>261</v>
      </c>
      <c r="W76" s="46">
        <v>8.9</v>
      </c>
      <c r="X76" s="47" t="s">
        <v>553</v>
      </c>
      <c r="Y76" s="47" t="s">
        <v>261</v>
      </c>
      <c r="Z76" s="46">
        <v>8.1</v>
      </c>
      <c r="AA76" s="47" t="s">
        <v>147</v>
      </c>
      <c r="AB76" s="47" t="s">
        <v>553</v>
      </c>
      <c r="AC76" s="45" t="s">
        <v>99</v>
      </c>
      <c r="AD76" s="45" t="str">
        <f t="shared" si="3"/>
        <v>THPT Nguyễn Thị Định</v>
      </c>
      <c r="AF76" s="49">
        <f>_xlfn.IFNA(VLOOKUP($M76,NghePT!$B$2:$D$4,3,FALSE),0)</f>
        <v>0.5</v>
      </c>
      <c r="AG76" s="49">
        <f>_xlfn.IFNA(VLOOKUP(N76,DienUT!$B$2:$D$15,3,FALSE),0)+_xlfn.IFNA(VLOOKUP(O76,DienUT!$B$2:$D$15,3,FALSE),0)+_xlfn.IFNA(VLOOKUP(P76,DienUT!$B$2:$D$15,3,FALSE),0)</f>
        <v>0</v>
      </c>
      <c r="AH76" s="49">
        <v>84</v>
      </c>
      <c r="AI76" s="49">
        <f>VLOOKUP($I76,Huyen!$B$2:$C$11,2,FALSE)</f>
        <v>7</v>
      </c>
      <c r="AJ76" s="49">
        <f>_xlfn.IFNA(VLOOKUP(AC76,TruongTHPT!$B$2:$F$35,2,FALSE),0)</f>
        <v>21</v>
      </c>
      <c r="AK76" s="49">
        <f>_xlfn.IFNA(VLOOKUP(AD76,TruongTHPT!$B$2:$F$35,2,FALSE),0)</f>
        <v>22</v>
      </c>
      <c r="AL76" s="49">
        <f>_xlfn.IFNA(VLOOKUP(AE76,TruongTHPT!$B$2:$F$35,2,FALSE),0)</f>
        <v>0</v>
      </c>
      <c r="AM76" s="50"/>
    </row>
    <row r="77" spans="1:39" x14ac:dyDescent="0.35">
      <c r="A77" s="37">
        <v>76</v>
      </c>
      <c r="B77" s="36" t="s">
        <v>335</v>
      </c>
      <c r="C77" s="39" t="s">
        <v>74</v>
      </c>
      <c r="D77" s="40">
        <v>37986</v>
      </c>
      <c r="E77" s="41" t="str">
        <f t="shared" si="2"/>
        <v>31/12/2003</v>
      </c>
      <c r="F77" s="42" t="s">
        <v>75</v>
      </c>
      <c r="G77" s="38" t="s">
        <v>473</v>
      </c>
      <c r="H77" s="43" t="s">
        <v>175</v>
      </c>
      <c r="I77" s="39" t="s">
        <v>71</v>
      </c>
      <c r="J77" s="38" t="s">
        <v>515</v>
      </c>
      <c r="K77" s="38" t="s">
        <v>515</v>
      </c>
      <c r="L77" s="38" t="s">
        <v>724</v>
      </c>
      <c r="M77" s="44" t="s">
        <v>78</v>
      </c>
      <c r="N77" s="45"/>
      <c r="O77" s="45"/>
      <c r="P77" s="45"/>
      <c r="Q77" s="46">
        <v>7.4</v>
      </c>
      <c r="R77" s="47" t="s">
        <v>147</v>
      </c>
      <c r="S77" s="47" t="s">
        <v>552</v>
      </c>
      <c r="T77" s="46">
        <v>6.3</v>
      </c>
      <c r="U77" s="47" t="s">
        <v>147</v>
      </c>
      <c r="V77" s="47" t="s">
        <v>552</v>
      </c>
      <c r="W77" s="46">
        <v>7.1</v>
      </c>
      <c r="X77" s="47" t="s">
        <v>147</v>
      </c>
      <c r="Y77" s="47" t="s">
        <v>553</v>
      </c>
      <c r="Z77" s="46">
        <v>6.9</v>
      </c>
      <c r="AA77" s="47" t="s">
        <v>147</v>
      </c>
      <c r="AB77" s="47" t="s">
        <v>552</v>
      </c>
      <c r="AC77" s="45" t="s">
        <v>102</v>
      </c>
      <c r="AD77" s="45" t="str">
        <f t="shared" si="3"/>
        <v>THPT Nguyễn Ngọc Thăng</v>
      </c>
      <c r="AF77" s="49">
        <f>_xlfn.IFNA(VLOOKUP($M77,NghePT!$B$2:$D$4,3,FALSE),0)</f>
        <v>0.5</v>
      </c>
      <c r="AG77" s="49">
        <f>_xlfn.IFNA(VLOOKUP(N77,DienUT!$B$2:$D$15,3,FALSE),0)+_xlfn.IFNA(VLOOKUP(O77,DienUT!$B$2:$D$15,3,FALSE),0)+_xlfn.IFNA(VLOOKUP(P77,DienUT!$B$2:$D$15,3,FALSE),0)</f>
        <v>0</v>
      </c>
      <c r="AH77" s="49">
        <v>84</v>
      </c>
      <c r="AI77" s="49">
        <f>VLOOKUP($I77,Huyen!$B$2:$C$11,2,FALSE)</f>
        <v>7</v>
      </c>
      <c r="AJ77" s="49">
        <f>_xlfn.IFNA(VLOOKUP(AC77,TruongTHPT!$B$2:$F$35,2,FALSE),0)</f>
        <v>24</v>
      </c>
      <c r="AK77" s="49">
        <f>_xlfn.IFNA(VLOOKUP(AD77,TruongTHPT!$B$2:$F$35,2,FALSE),0)</f>
        <v>23</v>
      </c>
      <c r="AL77" s="49">
        <f>_xlfn.IFNA(VLOOKUP(AE77,TruongTHPT!$B$2:$F$35,2,FALSE),0)</f>
        <v>0</v>
      </c>
      <c r="AM77" s="50"/>
    </row>
    <row r="78" spans="1:39" x14ac:dyDescent="0.35">
      <c r="A78" s="37">
        <v>77</v>
      </c>
      <c r="B78" s="36" t="s">
        <v>336</v>
      </c>
      <c r="C78" s="39" t="s">
        <v>74</v>
      </c>
      <c r="D78" s="40">
        <v>37694</v>
      </c>
      <c r="E78" s="41" t="str">
        <f t="shared" si="2"/>
        <v>14/03/2003</v>
      </c>
      <c r="F78" s="42" t="s">
        <v>75</v>
      </c>
      <c r="G78" s="38" t="s">
        <v>473</v>
      </c>
      <c r="H78" s="43" t="s">
        <v>175</v>
      </c>
      <c r="I78" s="39" t="s">
        <v>71</v>
      </c>
      <c r="J78" s="38" t="s">
        <v>503</v>
      </c>
      <c r="K78" s="38" t="s">
        <v>503</v>
      </c>
      <c r="L78" s="38" t="s">
        <v>632</v>
      </c>
      <c r="M78" s="44" t="s">
        <v>78</v>
      </c>
      <c r="N78" s="45"/>
      <c r="O78" s="45"/>
      <c r="P78" s="45"/>
      <c r="Q78" s="46">
        <v>8.1</v>
      </c>
      <c r="R78" s="47" t="s">
        <v>147</v>
      </c>
      <c r="S78" s="47" t="s">
        <v>553</v>
      </c>
      <c r="T78" s="46">
        <v>8.5</v>
      </c>
      <c r="U78" s="47" t="s">
        <v>147</v>
      </c>
      <c r="V78" s="47" t="s">
        <v>553</v>
      </c>
      <c r="W78" s="46">
        <v>8.1999999999999993</v>
      </c>
      <c r="X78" s="47" t="s">
        <v>147</v>
      </c>
      <c r="Y78" s="47" t="s">
        <v>553</v>
      </c>
      <c r="Z78" s="46">
        <v>7.6</v>
      </c>
      <c r="AA78" s="47" t="s">
        <v>147</v>
      </c>
      <c r="AB78" s="47" t="s">
        <v>553</v>
      </c>
      <c r="AC78" s="45" t="s">
        <v>99</v>
      </c>
      <c r="AD78" s="45" t="str">
        <f t="shared" si="3"/>
        <v>THPT Nguyễn Thị Định</v>
      </c>
      <c r="AF78" s="49">
        <f>_xlfn.IFNA(VLOOKUP($M78,NghePT!$B$2:$D$4,3,FALSE),0)</f>
        <v>0.5</v>
      </c>
      <c r="AG78" s="49">
        <f>_xlfn.IFNA(VLOOKUP(N78,DienUT!$B$2:$D$15,3,FALSE),0)+_xlfn.IFNA(VLOOKUP(O78,DienUT!$B$2:$D$15,3,FALSE),0)+_xlfn.IFNA(VLOOKUP(P78,DienUT!$B$2:$D$15,3,FALSE),0)</f>
        <v>0</v>
      </c>
      <c r="AH78" s="49">
        <v>84</v>
      </c>
      <c r="AI78" s="49">
        <f>VLOOKUP($I78,Huyen!$B$2:$C$11,2,FALSE)</f>
        <v>7</v>
      </c>
      <c r="AJ78" s="49">
        <f>_xlfn.IFNA(VLOOKUP(AC78,TruongTHPT!$B$2:$F$35,2,FALSE),0)</f>
        <v>21</v>
      </c>
      <c r="AK78" s="49">
        <f>_xlfn.IFNA(VLOOKUP(AD78,TruongTHPT!$B$2:$F$35,2,FALSE),0)</f>
        <v>22</v>
      </c>
      <c r="AL78" s="49">
        <f>_xlfn.IFNA(VLOOKUP(AE78,TruongTHPT!$B$2:$F$35,2,FALSE),0)</f>
        <v>0</v>
      </c>
      <c r="AM78" s="50"/>
    </row>
    <row r="79" spans="1:39" x14ac:dyDescent="0.35">
      <c r="A79" s="37">
        <v>78</v>
      </c>
      <c r="B79" s="36" t="s">
        <v>337</v>
      </c>
      <c r="C79" s="39" t="s">
        <v>74</v>
      </c>
      <c r="D79" s="40">
        <v>37982</v>
      </c>
      <c r="E79" s="41" t="str">
        <f t="shared" si="2"/>
        <v>27/12/2003</v>
      </c>
      <c r="F79" s="42" t="s">
        <v>75</v>
      </c>
      <c r="G79" s="38" t="s">
        <v>480</v>
      </c>
      <c r="H79" s="43" t="s">
        <v>175</v>
      </c>
      <c r="I79" s="39" t="s">
        <v>71</v>
      </c>
      <c r="J79" s="38" t="s">
        <v>498</v>
      </c>
      <c r="K79" s="38" t="s">
        <v>498</v>
      </c>
      <c r="L79" s="38" t="s">
        <v>694</v>
      </c>
      <c r="M79" s="44" t="s">
        <v>78</v>
      </c>
      <c r="N79" s="45"/>
      <c r="O79" s="45"/>
      <c r="P79" s="45"/>
      <c r="Q79" s="46">
        <v>8.6999999999999993</v>
      </c>
      <c r="R79" s="47" t="s">
        <v>147</v>
      </c>
      <c r="S79" s="47" t="s">
        <v>261</v>
      </c>
      <c r="T79" s="46">
        <v>8</v>
      </c>
      <c r="U79" s="47" t="s">
        <v>147</v>
      </c>
      <c r="V79" s="47" t="s">
        <v>553</v>
      </c>
      <c r="W79" s="46">
        <v>7.2</v>
      </c>
      <c r="X79" s="47" t="s">
        <v>147</v>
      </c>
      <c r="Y79" s="47" t="s">
        <v>552</v>
      </c>
      <c r="Z79" s="46">
        <v>7.3</v>
      </c>
      <c r="AA79" s="47" t="s">
        <v>147</v>
      </c>
      <c r="AB79" s="47" t="s">
        <v>553</v>
      </c>
      <c r="AC79" s="45" t="s">
        <v>100</v>
      </c>
      <c r="AD79" s="45" t="str">
        <f t="shared" si="3"/>
        <v>THPT Phan Văn Trị</v>
      </c>
      <c r="AF79" s="49">
        <f>_xlfn.IFNA(VLOOKUP($M79,NghePT!$B$2:$D$4,3,FALSE),0)</f>
        <v>0.5</v>
      </c>
      <c r="AG79" s="49">
        <f>_xlfn.IFNA(VLOOKUP(N79,DienUT!$B$2:$D$15,3,FALSE),0)+_xlfn.IFNA(VLOOKUP(O79,DienUT!$B$2:$D$15,3,FALSE),0)+_xlfn.IFNA(VLOOKUP(P79,DienUT!$B$2:$D$15,3,FALSE),0)</f>
        <v>0</v>
      </c>
      <c r="AH79" s="49">
        <v>84</v>
      </c>
      <c r="AI79" s="49">
        <f>VLOOKUP($I79,Huyen!$B$2:$C$11,2,FALSE)</f>
        <v>7</v>
      </c>
      <c r="AJ79" s="49">
        <f>_xlfn.IFNA(VLOOKUP(AC79,TruongTHPT!$B$2:$F$35,2,FALSE),0)</f>
        <v>22</v>
      </c>
      <c r="AK79" s="49">
        <f>_xlfn.IFNA(VLOOKUP(AD79,TruongTHPT!$B$2:$F$35,2,FALSE),0)</f>
        <v>21</v>
      </c>
      <c r="AL79" s="49">
        <f>_xlfn.IFNA(VLOOKUP(AE79,TruongTHPT!$B$2:$F$35,2,FALSE),0)</f>
        <v>0</v>
      </c>
      <c r="AM79" s="50"/>
    </row>
    <row r="80" spans="1:39" x14ac:dyDescent="0.35">
      <c r="A80" s="37">
        <v>79</v>
      </c>
      <c r="B80" s="36" t="s">
        <v>338</v>
      </c>
      <c r="C80" s="39" t="s">
        <v>472</v>
      </c>
      <c r="D80" s="40">
        <v>37925</v>
      </c>
      <c r="E80" s="41" t="str">
        <f t="shared" si="2"/>
        <v>31/10/2003</v>
      </c>
      <c r="F80" s="42" t="s">
        <v>75</v>
      </c>
      <c r="G80" s="38" t="s">
        <v>473</v>
      </c>
      <c r="H80" s="43" t="s">
        <v>175</v>
      </c>
      <c r="I80" s="39" t="s">
        <v>71</v>
      </c>
      <c r="J80" s="38" t="s">
        <v>503</v>
      </c>
      <c r="K80" s="38" t="s">
        <v>503</v>
      </c>
      <c r="L80" s="38" t="s">
        <v>633</v>
      </c>
      <c r="M80" s="44" t="s">
        <v>78</v>
      </c>
      <c r="N80" s="45"/>
      <c r="O80" s="45"/>
      <c r="P80" s="45"/>
      <c r="Q80" s="46">
        <v>8.6999999999999993</v>
      </c>
      <c r="R80" s="47" t="s">
        <v>147</v>
      </c>
      <c r="S80" s="47" t="s">
        <v>261</v>
      </c>
      <c r="T80" s="46">
        <v>8.9</v>
      </c>
      <c r="U80" s="47" t="s">
        <v>147</v>
      </c>
      <c r="V80" s="47" t="s">
        <v>261</v>
      </c>
      <c r="W80" s="46">
        <v>7.9</v>
      </c>
      <c r="X80" s="47" t="s">
        <v>147</v>
      </c>
      <c r="Y80" s="47" t="s">
        <v>553</v>
      </c>
      <c r="Z80" s="46">
        <v>6.7</v>
      </c>
      <c r="AA80" s="47" t="s">
        <v>147</v>
      </c>
      <c r="AB80" s="47" t="s">
        <v>553</v>
      </c>
      <c r="AC80" s="45" t="s">
        <v>102</v>
      </c>
      <c r="AD80" s="45" t="str">
        <f t="shared" si="3"/>
        <v>THPT Nguyễn Ngọc Thăng</v>
      </c>
      <c r="AF80" s="49">
        <f>_xlfn.IFNA(VLOOKUP($M80,NghePT!$B$2:$D$4,3,FALSE),0)</f>
        <v>0.5</v>
      </c>
      <c r="AG80" s="49">
        <f>_xlfn.IFNA(VLOOKUP(N80,DienUT!$B$2:$D$15,3,FALSE),0)+_xlfn.IFNA(VLOOKUP(O80,DienUT!$B$2:$D$15,3,FALSE),0)+_xlfn.IFNA(VLOOKUP(P80,DienUT!$B$2:$D$15,3,FALSE),0)</f>
        <v>0</v>
      </c>
      <c r="AH80" s="49">
        <v>84</v>
      </c>
      <c r="AI80" s="49">
        <f>VLOOKUP($I80,Huyen!$B$2:$C$11,2,FALSE)</f>
        <v>7</v>
      </c>
      <c r="AJ80" s="49">
        <f>_xlfn.IFNA(VLOOKUP(AC80,TruongTHPT!$B$2:$F$35,2,FALSE),0)</f>
        <v>24</v>
      </c>
      <c r="AK80" s="49">
        <f>_xlfn.IFNA(VLOOKUP(AD80,TruongTHPT!$B$2:$F$35,2,FALSE),0)</f>
        <v>23</v>
      </c>
      <c r="AL80" s="49">
        <f>_xlfn.IFNA(VLOOKUP(AE80,TruongTHPT!$B$2:$F$35,2,FALSE),0)</f>
        <v>0</v>
      </c>
      <c r="AM80" s="50"/>
    </row>
    <row r="81" spans="1:39" x14ac:dyDescent="0.35">
      <c r="A81" s="37">
        <v>80</v>
      </c>
      <c r="B81" s="36" t="s">
        <v>339</v>
      </c>
      <c r="C81" s="39" t="s">
        <v>472</v>
      </c>
      <c r="D81" s="40">
        <v>37981</v>
      </c>
      <c r="E81" s="41" t="str">
        <f t="shared" si="2"/>
        <v>26/12/2003</v>
      </c>
      <c r="F81" s="42" t="s">
        <v>75</v>
      </c>
      <c r="G81" s="38" t="s">
        <v>473</v>
      </c>
      <c r="H81" s="43" t="s">
        <v>175</v>
      </c>
      <c r="I81" s="39" t="s">
        <v>71</v>
      </c>
      <c r="J81" s="38" t="s">
        <v>526</v>
      </c>
      <c r="K81" s="38" t="s">
        <v>526</v>
      </c>
      <c r="L81" s="38" t="s">
        <v>634</v>
      </c>
      <c r="M81" s="44" t="s">
        <v>76</v>
      </c>
      <c r="N81" s="45"/>
      <c r="O81" s="45"/>
      <c r="P81" s="45"/>
      <c r="Q81" s="46">
        <v>9.3000000000000007</v>
      </c>
      <c r="R81" s="47" t="s">
        <v>147</v>
      </c>
      <c r="S81" s="47" t="s">
        <v>261</v>
      </c>
      <c r="T81" s="46">
        <v>9</v>
      </c>
      <c r="U81" s="47" t="s">
        <v>147</v>
      </c>
      <c r="V81" s="47" t="s">
        <v>261</v>
      </c>
      <c r="W81" s="46">
        <v>9.1</v>
      </c>
      <c r="X81" s="47" t="s">
        <v>147</v>
      </c>
      <c r="Y81" s="47" t="s">
        <v>261</v>
      </c>
      <c r="Z81" s="46">
        <v>8.8000000000000007</v>
      </c>
      <c r="AA81" s="47" t="s">
        <v>147</v>
      </c>
      <c r="AB81" s="47" t="s">
        <v>261</v>
      </c>
      <c r="AC81" s="45" t="s">
        <v>99</v>
      </c>
      <c r="AD81" s="45" t="str">
        <f t="shared" si="3"/>
        <v>THPT Nguyễn Thị Định</v>
      </c>
      <c r="AF81" s="49">
        <f>_xlfn.IFNA(VLOOKUP($M81,NghePT!$B$2:$D$4,3,FALSE),0)</f>
        <v>1.5</v>
      </c>
      <c r="AG81" s="49">
        <f>_xlfn.IFNA(VLOOKUP(N81,DienUT!$B$2:$D$15,3,FALSE),0)+_xlfn.IFNA(VLOOKUP(O81,DienUT!$B$2:$D$15,3,FALSE),0)+_xlfn.IFNA(VLOOKUP(P81,DienUT!$B$2:$D$15,3,FALSE),0)</f>
        <v>0</v>
      </c>
      <c r="AH81" s="49">
        <v>84</v>
      </c>
      <c r="AI81" s="49">
        <f>VLOOKUP($I81,Huyen!$B$2:$C$11,2,FALSE)</f>
        <v>7</v>
      </c>
      <c r="AJ81" s="49">
        <f>_xlfn.IFNA(VLOOKUP(AC81,TruongTHPT!$B$2:$F$35,2,FALSE),0)</f>
        <v>21</v>
      </c>
      <c r="AK81" s="49">
        <f>_xlfn.IFNA(VLOOKUP(AD81,TruongTHPT!$B$2:$F$35,2,FALSE),0)</f>
        <v>22</v>
      </c>
      <c r="AL81" s="49">
        <f>_xlfn.IFNA(VLOOKUP(AE81,TruongTHPT!$B$2:$F$35,2,FALSE),0)</f>
        <v>0</v>
      </c>
      <c r="AM81" s="50"/>
    </row>
    <row r="82" spans="1:39" x14ac:dyDescent="0.35">
      <c r="A82" s="37">
        <v>81</v>
      </c>
      <c r="B82" s="36" t="s">
        <v>340</v>
      </c>
      <c r="C82" s="39" t="s">
        <v>74</v>
      </c>
      <c r="D82" s="40">
        <v>37742</v>
      </c>
      <c r="E82" s="41" t="str">
        <f t="shared" si="2"/>
        <v>01/05/2003</v>
      </c>
      <c r="F82" s="42" t="s">
        <v>75</v>
      </c>
      <c r="G82" s="38" t="s">
        <v>474</v>
      </c>
      <c r="H82" s="43" t="s">
        <v>175</v>
      </c>
      <c r="I82" s="39" t="s">
        <v>71</v>
      </c>
      <c r="J82" s="38" t="s">
        <v>527</v>
      </c>
      <c r="K82" s="38" t="s">
        <v>527</v>
      </c>
      <c r="L82" s="38" t="s">
        <v>595</v>
      </c>
      <c r="M82" s="44" t="s">
        <v>76</v>
      </c>
      <c r="N82" s="45"/>
      <c r="O82" s="45"/>
      <c r="P82" s="45"/>
      <c r="Q82" s="46">
        <v>9.3000000000000007</v>
      </c>
      <c r="R82" s="47" t="s">
        <v>147</v>
      </c>
      <c r="S82" s="47" t="s">
        <v>261</v>
      </c>
      <c r="T82" s="46">
        <v>8.8000000000000007</v>
      </c>
      <c r="U82" s="47" t="s">
        <v>147</v>
      </c>
      <c r="V82" s="47" t="s">
        <v>261</v>
      </c>
      <c r="W82" s="46">
        <v>9.1</v>
      </c>
      <c r="X82" s="47" t="s">
        <v>147</v>
      </c>
      <c r="Y82" s="47" t="s">
        <v>261</v>
      </c>
      <c r="Z82" s="46">
        <v>8.1999999999999993</v>
      </c>
      <c r="AA82" s="47" t="s">
        <v>147</v>
      </c>
      <c r="AB82" s="47" t="s">
        <v>261</v>
      </c>
      <c r="AC82" s="45" t="s">
        <v>99</v>
      </c>
      <c r="AD82" s="45" t="str">
        <f t="shared" si="3"/>
        <v>THPT Nguyễn Thị Định</v>
      </c>
      <c r="AF82" s="49">
        <f>_xlfn.IFNA(VLOOKUP($M82,NghePT!$B$2:$D$4,3,FALSE),0)</f>
        <v>1.5</v>
      </c>
      <c r="AG82" s="49">
        <f>_xlfn.IFNA(VLOOKUP(N82,DienUT!$B$2:$D$15,3,FALSE),0)+_xlfn.IFNA(VLOOKUP(O82,DienUT!$B$2:$D$15,3,FALSE),0)+_xlfn.IFNA(VLOOKUP(P82,DienUT!$B$2:$D$15,3,FALSE),0)</f>
        <v>0</v>
      </c>
      <c r="AH82" s="49">
        <v>84</v>
      </c>
      <c r="AI82" s="49">
        <f>VLOOKUP($I82,Huyen!$B$2:$C$11,2,FALSE)</f>
        <v>7</v>
      </c>
      <c r="AJ82" s="49">
        <f>_xlfn.IFNA(VLOOKUP(AC82,TruongTHPT!$B$2:$F$35,2,FALSE),0)</f>
        <v>21</v>
      </c>
      <c r="AK82" s="49">
        <f>_xlfn.IFNA(VLOOKUP(AD82,TruongTHPT!$B$2:$F$35,2,FALSE),0)</f>
        <v>22</v>
      </c>
      <c r="AL82" s="49">
        <f>_xlfn.IFNA(VLOOKUP(AE82,TruongTHPT!$B$2:$F$35,2,FALSE),0)</f>
        <v>0</v>
      </c>
      <c r="AM82" s="50"/>
    </row>
    <row r="83" spans="1:39" x14ac:dyDescent="0.35">
      <c r="A83" s="37">
        <v>82</v>
      </c>
      <c r="B83" s="36" t="s">
        <v>341</v>
      </c>
      <c r="C83" s="39" t="s">
        <v>74</v>
      </c>
      <c r="D83" s="40">
        <v>37730</v>
      </c>
      <c r="E83" s="41" t="str">
        <f t="shared" si="2"/>
        <v>19/04/2003</v>
      </c>
      <c r="F83" s="42" t="s">
        <v>75</v>
      </c>
      <c r="G83" s="38" t="s">
        <v>473</v>
      </c>
      <c r="H83" s="43" t="s">
        <v>175</v>
      </c>
      <c r="I83" s="39" t="s">
        <v>71</v>
      </c>
      <c r="J83" s="38" t="s">
        <v>528</v>
      </c>
      <c r="K83" s="38" t="s">
        <v>528</v>
      </c>
      <c r="L83" s="38" t="s">
        <v>567</v>
      </c>
      <c r="M83" s="44" t="s">
        <v>77</v>
      </c>
      <c r="N83" s="45"/>
      <c r="O83" s="45"/>
      <c r="P83" s="45"/>
      <c r="Q83" s="46">
        <v>7.2</v>
      </c>
      <c r="R83" s="47" t="s">
        <v>147</v>
      </c>
      <c r="S83" s="47" t="s">
        <v>552</v>
      </c>
      <c r="T83" s="46">
        <v>6.1</v>
      </c>
      <c r="U83" s="47" t="s">
        <v>552</v>
      </c>
      <c r="V83" s="47" t="s">
        <v>552</v>
      </c>
      <c r="W83" s="46">
        <v>7.2</v>
      </c>
      <c r="X83" s="47" t="s">
        <v>552</v>
      </c>
      <c r="Y83" s="47" t="s">
        <v>552</v>
      </c>
      <c r="Z83" s="46">
        <v>6.9</v>
      </c>
      <c r="AA83" s="47" t="s">
        <v>553</v>
      </c>
      <c r="AB83" s="47" t="s">
        <v>552</v>
      </c>
      <c r="AC83" s="45" t="s">
        <v>102</v>
      </c>
      <c r="AD83" s="45" t="str">
        <f t="shared" si="3"/>
        <v>THPT Nguyễn Ngọc Thăng</v>
      </c>
      <c r="AF83" s="49">
        <f>_xlfn.IFNA(VLOOKUP($M83,NghePT!$B$2:$D$4,3,FALSE),0)</f>
        <v>1</v>
      </c>
      <c r="AG83" s="49">
        <f>_xlfn.IFNA(VLOOKUP(N83,DienUT!$B$2:$D$15,3,FALSE),0)+_xlfn.IFNA(VLOOKUP(O83,DienUT!$B$2:$D$15,3,FALSE),0)+_xlfn.IFNA(VLOOKUP(P83,DienUT!$B$2:$D$15,3,FALSE),0)</f>
        <v>0</v>
      </c>
      <c r="AH83" s="49">
        <v>84</v>
      </c>
      <c r="AI83" s="49">
        <f>VLOOKUP($I83,Huyen!$B$2:$C$11,2,FALSE)</f>
        <v>7</v>
      </c>
      <c r="AJ83" s="49">
        <f>_xlfn.IFNA(VLOOKUP(AC83,TruongTHPT!$B$2:$F$35,2,FALSE),0)</f>
        <v>24</v>
      </c>
      <c r="AK83" s="49">
        <f>_xlfn.IFNA(VLOOKUP(AD83,TruongTHPT!$B$2:$F$35,2,FALSE),0)</f>
        <v>23</v>
      </c>
      <c r="AL83" s="49">
        <f>_xlfn.IFNA(VLOOKUP(AE83,TruongTHPT!$B$2:$F$35,2,FALSE),0)</f>
        <v>0</v>
      </c>
      <c r="AM83" s="50"/>
    </row>
    <row r="84" spans="1:39" x14ac:dyDescent="0.35">
      <c r="A84" s="37">
        <v>83</v>
      </c>
      <c r="B84" s="36" t="s">
        <v>342</v>
      </c>
      <c r="C84" s="39" t="s">
        <v>472</v>
      </c>
      <c r="D84" s="40">
        <v>37639</v>
      </c>
      <c r="E84" s="41" t="str">
        <f t="shared" si="2"/>
        <v>18/01/2003</v>
      </c>
      <c r="F84" s="42" t="s">
        <v>75</v>
      </c>
      <c r="G84" s="38" t="s">
        <v>473</v>
      </c>
      <c r="H84" s="43" t="s">
        <v>175</v>
      </c>
      <c r="I84" s="39" t="s">
        <v>71</v>
      </c>
      <c r="J84" s="38" t="s">
        <v>494</v>
      </c>
      <c r="K84" s="38" t="s">
        <v>494</v>
      </c>
      <c r="L84" s="38" t="s">
        <v>596</v>
      </c>
      <c r="M84" s="44" t="s">
        <v>77</v>
      </c>
      <c r="N84" s="45"/>
      <c r="O84" s="45"/>
      <c r="P84" s="45"/>
      <c r="Q84" s="46">
        <v>9.1999999999999993</v>
      </c>
      <c r="R84" s="47" t="s">
        <v>147</v>
      </c>
      <c r="S84" s="47" t="s">
        <v>261</v>
      </c>
      <c r="T84" s="46">
        <v>9.1</v>
      </c>
      <c r="U84" s="47" t="s">
        <v>147</v>
      </c>
      <c r="V84" s="47" t="s">
        <v>261</v>
      </c>
      <c r="W84" s="46">
        <v>9.3000000000000007</v>
      </c>
      <c r="X84" s="47" t="s">
        <v>147</v>
      </c>
      <c r="Y84" s="47" t="s">
        <v>261</v>
      </c>
      <c r="Z84" s="46">
        <v>8.5</v>
      </c>
      <c r="AA84" s="47" t="s">
        <v>147</v>
      </c>
      <c r="AB84" s="47" t="s">
        <v>261</v>
      </c>
      <c r="AC84" s="45" t="s">
        <v>99</v>
      </c>
      <c r="AD84" s="45" t="str">
        <f t="shared" si="3"/>
        <v>THPT Nguyễn Thị Định</v>
      </c>
      <c r="AF84" s="49">
        <f>_xlfn.IFNA(VLOOKUP($M84,NghePT!$B$2:$D$4,3,FALSE),0)</f>
        <v>1</v>
      </c>
      <c r="AG84" s="49">
        <f>_xlfn.IFNA(VLOOKUP(N84,DienUT!$B$2:$D$15,3,FALSE),0)+_xlfn.IFNA(VLOOKUP(O84,DienUT!$B$2:$D$15,3,FALSE),0)+_xlfn.IFNA(VLOOKUP(P84,DienUT!$B$2:$D$15,3,FALSE),0)</f>
        <v>0</v>
      </c>
      <c r="AH84" s="49">
        <v>84</v>
      </c>
      <c r="AI84" s="49">
        <f>VLOOKUP($I84,Huyen!$B$2:$C$11,2,FALSE)</f>
        <v>7</v>
      </c>
      <c r="AJ84" s="49">
        <f>_xlfn.IFNA(VLOOKUP(AC84,TruongTHPT!$B$2:$F$35,2,FALSE),0)</f>
        <v>21</v>
      </c>
      <c r="AK84" s="49">
        <f>_xlfn.IFNA(VLOOKUP(AD84,TruongTHPT!$B$2:$F$35,2,FALSE),0)</f>
        <v>22</v>
      </c>
      <c r="AL84" s="49">
        <f>_xlfn.IFNA(VLOOKUP(AE84,TruongTHPT!$B$2:$F$35,2,FALSE),0)</f>
        <v>0</v>
      </c>
      <c r="AM84" s="50"/>
    </row>
    <row r="85" spans="1:39" x14ac:dyDescent="0.35">
      <c r="A85" s="37">
        <v>84</v>
      </c>
      <c r="B85" s="36" t="s">
        <v>343</v>
      </c>
      <c r="C85" s="39" t="s">
        <v>472</v>
      </c>
      <c r="D85" s="40">
        <v>37766</v>
      </c>
      <c r="E85" s="41" t="str">
        <f t="shared" si="2"/>
        <v>25/05/2003</v>
      </c>
      <c r="F85" s="42" t="s">
        <v>75</v>
      </c>
      <c r="G85" s="38" t="s">
        <v>473</v>
      </c>
      <c r="H85" s="43" t="s">
        <v>175</v>
      </c>
      <c r="I85" s="39" t="s">
        <v>71</v>
      </c>
      <c r="J85" s="38" t="s">
        <v>496</v>
      </c>
      <c r="K85" s="38" t="s">
        <v>496</v>
      </c>
      <c r="L85" s="38" t="s">
        <v>748</v>
      </c>
      <c r="M85" s="44" t="s">
        <v>77</v>
      </c>
      <c r="N85" s="45"/>
      <c r="O85" s="45"/>
      <c r="P85" s="45"/>
      <c r="Q85" s="46">
        <v>8.6</v>
      </c>
      <c r="R85" s="47" t="s">
        <v>147</v>
      </c>
      <c r="S85" s="47" t="s">
        <v>261</v>
      </c>
      <c r="T85" s="46">
        <v>8.6</v>
      </c>
      <c r="U85" s="47" t="s">
        <v>147</v>
      </c>
      <c r="V85" s="47" t="s">
        <v>261</v>
      </c>
      <c r="W85" s="46">
        <v>8.1</v>
      </c>
      <c r="X85" s="47" t="s">
        <v>147</v>
      </c>
      <c r="Y85" s="47" t="s">
        <v>261</v>
      </c>
      <c r="Z85" s="46">
        <v>8</v>
      </c>
      <c r="AA85" s="47" t="s">
        <v>147</v>
      </c>
      <c r="AB85" s="47" t="s">
        <v>553</v>
      </c>
      <c r="AC85" s="45" t="s">
        <v>99</v>
      </c>
      <c r="AD85" s="45" t="str">
        <f t="shared" si="3"/>
        <v>THPT Nguyễn Thị Định</v>
      </c>
      <c r="AF85" s="49">
        <f>_xlfn.IFNA(VLOOKUP($M85,NghePT!$B$2:$D$4,3,FALSE),0)</f>
        <v>1</v>
      </c>
      <c r="AG85" s="49">
        <f>_xlfn.IFNA(VLOOKUP(N85,DienUT!$B$2:$D$15,3,FALSE),0)+_xlfn.IFNA(VLOOKUP(O85,DienUT!$B$2:$D$15,3,FALSE),0)+_xlfn.IFNA(VLOOKUP(P85,DienUT!$B$2:$D$15,3,FALSE),0)</f>
        <v>0</v>
      </c>
      <c r="AH85" s="49">
        <v>84</v>
      </c>
      <c r="AI85" s="49">
        <f>VLOOKUP($I85,Huyen!$B$2:$C$11,2,FALSE)</f>
        <v>7</v>
      </c>
      <c r="AJ85" s="49">
        <f>_xlfn.IFNA(VLOOKUP(AC85,TruongTHPT!$B$2:$F$35,2,FALSE),0)</f>
        <v>21</v>
      </c>
      <c r="AK85" s="49">
        <f>_xlfn.IFNA(VLOOKUP(AD85,TruongTHPT!$B$2:$F$35,2,FALSE),0)</f>
        <v>22</v>
      </c>
      <c r="AL85" s="49">
        <f>_xlfn.IFNA(VLOOKUP(AE85,TruongTHPT!$B$2:$F$35,2,FALSE),0)</f>
        <v>0</v>
      </c>
      <c r="AM85" s="50"/>
    </row>
    <row r="86" spans="1:39" x14ac:dyDescent="0.35">
      <c r="A86" s="37">
        <v>85</v>
      </c>
      <c r="B86" s="36" t="s">
        <v>344</v>
      </c>
      <c r="C86" s="39" t="s">
        <v>472</v>
      </c>
      <c r="D86" s="40">
        <v>37969</v>
      </c>
      <c r="E86" s="41" t="str">
        <f t="shared" si="2"/>
        <v>14/12/2003</v>
      </c>
      <c r="F86" s="42" t="s">
        <v>75</v>
      </c>
      <c r="G86" s="38" t="s">
        <v>473</v>
      </c>
      <c r="H86" s="43" t="s">
        <v>175</v>
      </c>
      <c r="I86" s="39" t="s">
        <v>71</v>
      </c>
      <c r="J86" s="38" t="s">
        <v>503</v>
      </c>
      <c r="K86" s="38" t="s">
        <v>503</v>
      </c>
      <c r="L86" s="38" t="s">
        <v>725</v>
      </c>
      <c r="M86" s="44" t="s">
        <v>78</v>
      </c>
      <c r="N86" s="45"/>
      <c r="O86" s="45"/>
      <c r="P86" s="45"/>
      <c r="Q86" s="46">
        <v>8.4</v>
      </c>
      <c r="R86" s="47" t="s">
        <v>147</v>
      </c>
      <c r="S86" s="47" t="s">
        <v>553</v>
      </c>
      <c r="T86" s="46">
        <v>7.7</v>
      </c>
      <c r="U86" s="47" t="s">
        <v>147</v>
      </c>
      <c r="V86" s="47" t="s">
        <v>553</v>
      </c>
      <c r="W86" s="46">
        <v>8.4</v>
      </c>
      <c r="X86" s="47" t="s">
        <v>147</v>
      </c>
      <c r="Y86" s="47" t="s">
        <v>553</v>
      </c>
      <c r="Z86" s="46">
        <v>7.4</v>
      </c>
      <c r="AA86" s="47" t="s">
        <v>147</v>
      </c>
      <c r="AB86" s="47" t="s">
        <v>553</v>
      </c>
      <c r="AC86" s="45" t="s">
        <v>100</v>
      </c>
      <c r="AD86" s="45" t="str">
        <f t="shared" si="3"/>
        <v>THPT Phan Văn Trị</v>
      </c>
      <c r="AF86" s="49">
        <f>_xlfn.IFNA(VLOOKUP($M86,NghePT!$B$2:$D$4,3,FALSE),0)</f>
        <v>0.5</v>
      </c>
      <c r="AG86" s="49">
        <f>_xlfn.IFNA(VLOOKUP(N86,DienUT!$B$2:$D$15,3,FALSE),0)+_xlfn.IFNA(VLOOKUP(O86,DienUT!$B$2:$D$15,3,FALSE),0)+_xlfn.IFNA(VLOOKUP(P86,DienUT!$B$2:$D$15,3,FALSE),0)</f>
        <v>0</v>
      </c>
      <c r="AH86" s="49">
        <v>84</v>
      </c>
      <c r="AI86" s="49">
        <f>VLOOKUP($I86,Huyen!$B$2:$C$11,2,FALSE)</f>
        <v>7</v>
      </c>
      <c r="AJ86" s="49">
        <f>_xlfn.IFNA(VLOOKUP(AC86,TruongTHPT!$B$2:$F$35,2,FALSE),0)</f>
        <v>22</v>
      </c>
      <c r="AK86" s="49">
        <f>_xlfn.IFNA(VLOOKUP(AD86,TruongTHPT!$B$2:$F$35,2,FALSE),0)</f>
        <v>21</v>
      </c>
      <c r="AL86" s="49">
        <f>_xlfn.IFNA(VLOOKUP(AE86,TruongTHPT!$B$2:$F$35,2,FALSE),0)</f>
        <v>0</v>
      </c>
      <c r="AM86" s="50"/>
    </row>
    <row r="87" spans="1:39" x14ac:dyDescent="0.35">
      <c r="A87" s="37">
        <v>86</v>
      </c>
      <c r="B87" s="36" t="s">
        <v>345</v>
      </c>
      <c r="C87" s="39" t="s">
        <v>74</v>
      </c>
      <c r="D87" s="40">
        <v>37826</v>
      </c>
      <c r="E87" s="41" t="str">
        <f t="shared" si="2"/>
        <v>24/07/2003</v>
      </c>
      <c r="F87" s="42" t="s">
        <v>75</v>
      </c>
      <c r="G87" s="38" t="s">
        <v>473</v>
      </c>
      <c r="H87" s="43" t="s">
        <v>175</v>
      </c>
      <c r="I87" s="39" t="s">
        <v>71</v>
      </c>
      <c r="J87" s="38" t="s">
        <v>521</v>
      </c>
      <c r="K87" s="38" t="s">
        <v>521</v>
      </c>
      <c r="L87" s="38" t="s">
        <v>663</v>
      </c>
      <c r="M87" s="44" t="s">
        <v>78</v>
      </c>
      <c r="N87" s="45"/>
      <c r="O87" s="45"/>
      <c r="P87" s="45"/>
      <c r="Q87" s="46">
        <v>7</v>
      </c>
      <c r="R87" s="47" t="s">
        <v>147</v>
      </c>
      <c r="S87" s="47" t="s">
        <v>553</v>
      </c>
      <c r="T87" s="46">
        <v>7.1</v>
      </c>
      <c r="U87" s="47" t="s">
        <v>147</v>
      </c>
      <c r="V87" s="47" t="s">
        <v>552</v>
      </c>
      <c r="W87" s="46">
        <v>6.8</v>
      </c>
      <c r="X87" s="47" t="s">
        <v>147</v>
      </c>
      <c r="Y87" s="47" t="s">
        <v>552</v>
      </c>
      <c r="Z87" s="46">
        <v>6.9</v>
      </c>
      <c r="AA87" s="47" t="s">
        <v>147</v>
      </c>
      <c r="AB87" s="47" t="s">
        <v>552</v>
      </c>
      <c r="AC87" s="45" t="s">
        <v>102</v>
      </c>
      <c r="AD87" s="45" t="str">
        <f t="shared" si="3"/>
        <v>THPT Nguyễn Ngọc Thăng</v>
      </c>
      <c r="AF87" s="49">
        <f>_xlfn.IFNA(VLOOKUP($M87,NghePT!$B$2:$D$4,3,FALSE),0)</f>
        <v>0.5</v>
      </c>
      <c r="AG87" s="49">
        <f>_xlfn.IFNA(VLOOKUP(N87,DienUT!$B$2:$D$15,3,FALSE),0)+_xlfn.IFNA(VLOOKUP(O87,DienUT!$B$2:$D$15,3,FALSE),0)+_xlfn.IFNA(VLOOKUP(P87,DienUT!$B$2:$D$15,3,FALSE),0)</f>
        <v>0</v>
      </c>
      <c r="AH87" s="49">
        <v>84</v>
      </c>
      <c r="AI87" s="49">
        <f>VLOOKUP($I87,Huyen!$B$2:$C$11,2,FALSE)</f>
        <v>7</v>
      </c>
      <c r="AJ87" s="49">
        <f>_xlfn.IFNA(VLOOKUP(AC87,TruongTHPT!$B$2:$F$35,2,FALSE),0)</f>
        <v>24</v>
      </c>
      <c r="AK87" s="49">
        <f>_xlfn.IFNA(VLOOKUP(AD87,TruongTHPT!$B$2:$F$35,2,FALSE),0)</f>
        <v>23</v>
      </c>
      <c r="AL87" s="49">
        <f>_xlfn.IFNA(VLOOKUP(AE87,TruongTHPT!$B$2:$F$35,2,FALSE),0)</f>
        <v>0</v>
      </c>
      <c r="AM87" s="50"/>
    </row>
    <row r="88" spans="1:39" x14ac:dyDescent="0.35">
      <c r="A88" s="37">
        <v>87</v>
      </c>
      <c r="B88" s="36" t="s">
        <v>346</v>
      </c>
      <c r="C88" s="39" t="s">
        <v>74</v>
      </c>
      <c r="D88" s="40">
        <v>37886</v>
      </c>
      <c r="E88" s="41" t="str">
        <f t="shared" si="2"/>
        <v>22/09/2003</v>
      </c>
      <c r="F88" s="42" t="s">
        <v>75</v>
      </c>
      <c r="G88" s="38" t="s">
        <v>481</v>
      </c>
      <c r="H88" s="43" t="s">
        <v>175</v>
      </c>
      <c r="I88" s="39" t="s">
        <v>71</v>
      </c>
      <c r="J88" s="38" t="s">
        <v>488</v>
      </c>
      <c r="K88" s="38" t="s">
        <v>488</v>
      </c>
      <c r="L88" s="38" t="s">
        <v>664</v>
      </c>
      <c r="M88" s="44" t="s">
        <v>78</v>
      </c>
      <c r="N88" s="45"/>
      <c r="O88" s="45"/>
      <c r="P88" s="45"/>
      <c r="Q88" s="46">
        <v>8.6</v>
      </c>
      <c r="R88" s="47" t="s">
        <v>147</v>
      </c>
      <c r="S88" s="47" t="s">
        <v>261</v>
      </c>
      <c r="T88" s="46">
        <v>6.4</v>
      </c>
      <c r="U88" s="47" t="s">
        <v>553</v>
      </c>
      <c r="V88" s="47" t="s">
        <v>552</v>
      </c>
      <c r="W88" s="46">
        <v>7</v>
      </c>
      <c r="X88" s="47" t="s">
        <v>147</v>
      </c>
      <c r="Y88" s="47" t="s">
        <v>552</v>
      </c>
      <c r="Z88" s="46">
        <v>7</v>
      </c>
      <c r="AA88" s="47" t="s">
        <v>147</v>
      </c>
      <c r="AB88" s="47" t="s">
        <v>553</v>
      </c>
      <c r="AC88" s="45" t="s">
        <v>99</v>
      </c>
      <c r="AD88" s="45" t="str">
        <f t="shared" si="3"/>
        <v>THPT Nguyễn Thị Định</v>
      </c>
      <c r="AF88" s="49">
        <f>_xlfn.IFNA(VLOOKUP($M88,NghePT!$B$2:$D$4,3,FALSE),0)</f>
        <v>0.5</v>
      </c>
      <c r="AG88" s="49">
        <f>_xlfn.IFNA(VLOOKUP(N88,DienUT!$B$2:$D$15,3,FALSE),0)+_xlfn.IFNA(VLOOKUP(O88,DienUT!$B$2:$D$15,3,FALSE),0)+_xlfn.IFNA(VLOOKUP(P88,DienUT!$B$2:$D$15,3,FALSE),0)</f>
        <v>0</v>
      </c>
      <c r="AH88" s="49">
        <v>84</v>
      </c>
      <c r="AI88" s="49">
        <f>VLOOKUP($I88,Huyen!$B$2:$C$11,2,FALSE)</f>
        <v>7</v>
      </c>
      <c r="AJ88" s="49">
        <f>_xlfn.IFNA(VLOOKUP(AC88,TruongTHPT!$B$2:$F$35,2,FALSE),0)</f>
        <v>21</v>
      </c>
      <c r="AK88" s="49">
        <f>_xlfn.IFNA(VLOOKUP(AD88,TruongTHPT!$B$2:$F$35,2,FALSE),0)</f>
        <v>22</v>
      </c>
      <c r="AL88" s="49">
        <f>_xlfn.IFNA(VLOOKUP(AE88,TruongTHPT!$B$2:$F$35,2,FALSE),0)</f>
        <v>0</v>
      </c>
      <c r="AM88" s="50"/>
    </row>
    <row r="89" spans="1:39" x14ac:dyDescent="0.35">
      <c r="A89" s="37">
        <v>88</v>
      </c>
      <c r="B89" s="36" t="s">
        <v>347</v>
      </c>
      <c r="C89" s="39" t="s">
        <v>74</v>
      </c>
      <c r="D89" s="40">
        <v>37845</v>
      </c>
      <c r="E89" s="41" t="str">
        <f t="shared" si="2"/>
        <v>12/08/2003</v>
      </c>
      <c r="F89" s="42" t="s">
        <v>75</v>
      </c>
      <c r="G89" s="38" t="s">
        <v>482</v>
      </c>
      <c r="H89" s="43" t="s">
        <v>175</v>
      </c>
      <c r="I89" s="39" t="s">
        <v>71</v>
      </c>
      <c r="J89" s="38" t="s">
        <v>507</v>
      </c>
      <c r="K89" s="38" t="s">
        <v>507</v>
      </c>
      <c r="L89" s="38" t="s">
        <v>568</v>
      </c>
      <c r="M89" s="44" t="s">
        <v>78</v>
      </c>
      <c r="N89" s="45"/>
      <c r="O89" s="45"/>
      <c r="P89" s="45"/>
      <c r="Q89" s="46">
        <v>8.6999999999999993</v>
      </c>
      <c r="R89" s="47" t="s">
        <v>147</v>
      </c>
      <c r="S89" s="47" t="s">
        <v>261</v>
      </c>
      <c r="T89" s="46">
        <v>7.7</v>
      </c>
      <c r="U89" s="47" t="s">
        <v>147</v>
      </c>
      <c r="V89" s="47" t="s">
        <v>553</v>
      </c>
      <c r="W89" s="46">
        <v>8.1</v>
      </c>
      <c r="X89" s="47" t="s">
        <v>147</v>
      </c>
      <c r="Y89" s="47" t="s">
        <v>261</v>
      </c>
      <c r="Z89" s="46">
        <v>7.7</v>
      </c>
      <c r="AA89" s="47" t="s">
        <v>147</v>
      </c>
      <c r="AB89" s="47" t="s">
        <v>553</v>
      </c>
      <c r="AC89" s="45" t="s">
        <v>99</v>
      </c>
      <c r="AD89" s="45" t="str">
        <f t="shared" si="3"/>
        <v>THPT Nguyễn Thị Định</v>
      </c>
      <c r="AF89" s="49">
        <f>_xlfn.IFNA(VLOOKUP($M89,NghePT!$B$2:$D$4,3,FALSE),0)</f>
        <v>0.5</v>
      </c>
      <c r="AG89" s="49">
        <f>_xlfn.IFNA(VLOOKUP(N89,DienUT!$B$2:$D$15,3,FALSE),0)+_xlfn.IFNA(VLOOKUP(O89,DienUT!$B$2:$D$15,3,FALSE),0)+_xlfn.IFNA(VLOOKUP(P89,DienUT!$B$2:$D$15,3,FALSE),0)</f>
        <v>0</v>
      </c>
      <c r="AH89" s="49">
        <v>84</v>
      </c>
      <c r="AI89" s="49">
        <f>VLOOKUP($I89,Huyen!$B$2:$C$11,2,FALSE)</f>
        <v>7</v>
      </c>
      <c r="AJ89" s="49">
        <f>_xlfn.IFNA(VLOOKUP(AC89,TruongTHPT!$B$2:$F$35,2,FALSE),0)</f>
        <v>21</v>
      </c>
      <c r="AK89" s="49">
        <f>_xlfn.IFNA(VLOOKUP(AD89,TruongTHPT!$B$2:$F$35,2,FALSE),0)</f>
        <v>22</v>
      </c>
      <c r="AL89" s="49">
        <f>_xlfn.IFNA(VLOOKUP(AE89,TruongTHPT!$B$2:$F$35,2,FALSE),0)</f>
        <v>0</v>
      </c>
      <c r="AM89" s="50"/>
    </row>
    <row r="90" spans="1:39" x14ac:dyDescent="0.35">
      <c r="A90" s="37">
        <v>89</v>
      </c>
      <c r="B90" s="36" t="s">
        <v>348</v>
      </c>
      <c r="C90" s="39" t="s">
        <v>472</v>
      </c>
      <c r="D90" s="40">
        <v>37963</v>
      </c>
      <c r="E90" s="41" t="str">
        <f t="shared" si="2"/>
        <v>08/12/2003</v>
      </c>
      <c r="F90" s="42" t="s">
        <v>75</v>
      </c>
      <c r="G90" s="38" t="s">
        <v>473</v>
      </c>
      <c r="H90" s="43" t="s">
        <v>175</v>
      </c>
      <c r="I90" s="39" t="s">
        <v>71</v>
      </c>
      <c r="J90" s="38" t="s">
        <v>529</v>
      </c>
      <c r="K90" s="38" t="s">
        <v>529</v>
      </c>
      <c r="L90" s="38" t="s">
        <v>695</v>
      </c>
      <c r="M90" s="44" t="s">
        <v>77</v>
      </c>
      <c r="N90" s="45"/>
      <c r="O90" s="45"/>
      <c r="P90" s="45"/>
      <c r="Q90" s="46">
        <v>7.1</v>
      </c>
      <c r="R90" s="47" t="s">
        <v>147</v>
      </c>
      <c r="S90" s="47" t="s">
        <v>553</v>
      </c>
      <c r="T90" s="46">
        <v>7</v>
      </c>
      <c r="U90" s="47" t="s">
        <v>147</v>
      </c>
      <c r="V90" s="47" t="s">
        <v>552</v>
      </c>
      <c r="W90" s="46">
        <v>7.2</v>
      </c>
      <c r="X90" s="47" t="s">
        <v>147</v>
      </c>
      <c r="Y90" s="47" t="s">
        <v>553</v>
      </c>
      <c r="Z90" s="46">
        <v>6.4</v>
      </c>
      <c r="AA90" s="47" t="s">
        <v>147</v>
      </c>
      <c r="AB90" s="47" t="s">
        <v>552</v>
      </c>
      <c r="AC90" s="45" t="s">
        <v>100</v>
      </c>
      <c r="AD90" s="45" t="str">
        <f t="shared" si="3"/>
        <v>THPT Phan Văn Trị</v>
      </c>
      <c r="AF90" s="49">
        <f>_xlfn.IFNA(VLOOKUP($M90,NghePT!$B$2:$D$4,3,FALSE),0)</f>
        <v>1</v>
      </c>
      <c r="AG90" s="49">
        <f>_xlfn.IFNA(VLOOKUP(N90,DienUT!$B$2:$D$15,3,FALSE),0)+_xlfn.IFNA(VLOOKUP(O90,DienUT!$B$2:$D$15,3,FALSE),0)+_xlfn.IFNA(VLOOKUP(P90,DienUT!$B$2:$D$15,3,FALSE),0)</f>
        <v>0</v>
      </c>
      <c r="AH90" s="49">
        <v>84</v>
      </c>
      <c r="AI90" s="49">
        <f>VLOOKUP($I90,Huyen!$B$2:$C$11,2,FALSE)</f>
        <v>7</v>
      </c>
      <c r="AJ90" s="49">
        <f>_xlfn.IFNA(VLOOKUP(AC90,TruongTHPT!$B$2:$F$35,2,FALSE),0)</f>
        <v>22</v>
      </c>
      <c r="AK90" s="49">
        <f>_xlfn.IFNA(VLOOKUP(AD90,TruongTHPT!$B$2:$F$35,2,FALSE),0)</f>
        <v>21</v>
      </c>
      <c r="AL90" s="49">
        <f>_xlfn.IFNA(VLOOKUP(AE90,TruongTHPT!$B$2:$F$35,2,FALSE),0)</f>
        <v>0</v>
      </c>
      <c r="AM90" s="50"/>
    </row>
    <row r="91" spans="1:39" x14ac:dyDescent="0.35">
      <c r="A91" s="37">
        <v>90</v>
      </c>
      <c r="B91" s="36" t="s">
        <v>349</v>
      </c>
      <c r="C91" s="39" t="s">
        <v>472</v>
      </c>
      <c r="D91" s="40">
        <v>37640</v>
      </c>
      <c r="E91" s="41" t="str">
        <f t="shared" si="2"/>
        <v>19/01/2003</v>
      </c>
      <c r="F91" s="42" t="s">
        <v>75</v>
      </c>
      <c r="G91" s="38" t="s">
        <v>473</v>
      </c>
      <c r="H91" s="43" t="s">
        <v>175</v>
      </c>
      <c r="I91" s="39" t="s">
        <v>71</v>
      </c>
      <c r="J91" s="38" t="s">
        <v>530</v>
      </c>
      <c r="K91" s="38" t="s">
        <v>530</v>
      </c>
      <c r="L91" s="38" t="s">
        <v>569</v>
      </c>
      <c r="M91" s="44" t="s">
        <v>77</v>
      </c>
      <c r="N91" s="45"/>
      <c r="O91" s="45"/>
      <c r="P91" s="45"/>
      <c r="Q91" s="46">
        <v>8.8000000000000007</v>
      </c>
      <c r="R91" s="47" t="s">
        <v>147</v>
      </c>
      <c r="S91" s="47" t="s">
        <v>261</v>
      </c>
      <c r="T91" s="46">
        <v>8.5</v>
      </c>
      <c r="U91" s="47" t="s">
        <v>147</v>
      </c>
      <c r="V91" s="47" t="s">
        <v>261</v>
      </c>
      <c r="W91" s="46">
        <v>9.1999999999999993</v>
      </c>
      <c r="X91" s="47" t="s">
        <v>147</v>
      </c>
      <c r="Y91" s="47" t="s">
        <v>261</v>
      </c>
      <c r="Z91" s="46">
        <v>8.3000000000000007</v>
      </c>
      <c r="AA91" s="47" t="s">
        <v>147</v>
      </c>
      <c r="AB91" s="47" t="s">
        <v>261</v>
      </c>
      <c r="AC91" s="45" t="s">
        <v>99</v>
      </c>
      <c r="AD91" s="45" t="str">
        <f t="shared" si="3"/>
        <v>THPT Nguyễn Thị Định</v>
      </c>
      <c r="AF91" s="49">
        <f>_xlfn.IFNA(VLOOKUP($M91,NghePT!$B$2:$D$4,3,FALSE),0)</f>
        <v>1</v>
      </c>
      <c r="AG91" s="49">
        <f>_xlfn.IFNA(VLOOKUP(N91,DienUT!$B$2:$D$15,3,FALSE),0)+_xlfn.IFNA(VLOOKUP(O91,DienUT!$B$2:$D$15,3,FALSE),0)+_xlfn.IFNA(VLOOKUP(P91,DienUT!$B$2:$D$15,3,FALSE),0)</f>
        <v>0</v>
      </c>
      <c r="AH91" s="49">
        <v>84</v>
      </c>
      <c r="AI91" s="49">
        <f>VLOOKUP($I91,Huyen!$B$2:$C$11,2,FALSE)</f>
        <v>7</v>
      </c>
      <c r="AJ91" s="49">
        <f>_xlfn.IFNA(VLOOKUP(AC91,TruongTHPT!$B$2:$F$35,2,FALSE),0)</f>
        <v>21</v>
      </c>
      <c r="AK91" s="49">
        <f>_xlfn.IFNA(VLOOKUP(AD91,TruongTHPT!$B$2:$F$35,2,FALSE),0)</f>
        <v>22</v>
      </c>
      <c r="AL91" s="49">
        <f>_xlfn.IFNA(VLOOKUP(AE91,TruongTHPT!$B$2:$F$35,2,FALSE),0)</f>
        <v>0</v>
      </c>
      <c r="AM91" s="50"/>
    </row>
    <row r="92" spans="1:39" x14ac:dyDescent="0.35">
      <c r="A92" s="37">
        <v>91</v>
      </c>
      <c r="B92" s="36" t="s">
        <v>350</v>
      </c>
      <c r="C92" s="39" t="s">
        <v>472</v>
      </c>
      <c r="D92" s="40">
        <v>37947</v>
      </c>
      <c r="E92" s="41" t="str">
        <f t="shared" si="2"/>
        <v>22/11/2003</v>
      </c>
      <c r="F92" s="42" t="s">
        <v>75</v>
      </c>
      <c r="G92" s="38" t="s">
        <v>474</v>
      </c>
      <c r="H92" s="43" t="s">
        <v>175</v>
      </c>
      <c r="I92" s="39" t="s">
        <v>71</v>
      </c>
      <c r="J92" s="38" t="s">
        <v>531</v>
      </c>
      <c r="K92" s="38" t="s">
        <v>531</v>
      </c>
      <c r="L92" s="38" t="s">
        <v>597</v>
      </c>
      <c r="M92" s="44" t="s">
        <v>78</v>
      </c>
      <c r="N92" s="45"/>
      <c r="O92" s="45"/>
      <c r="P92" s="45"/>
      <c r="Q92" s="46">
        <v>8.6</v>
      </c>
      <c r="R92" s="47" t="s">
        <v>147</v>
      </c>
      <c r="S92" s="47" t="s">
        <v>261</v>
      </c>
      <c r="T92" s="46">
        <v>8.6999999999999993</v>
      </c>
      <c r="U92" s="47" t="s">
        <v>147</v>
      </c>
      <c r="V92" s="47" t="s">
        <v>261</v>
      </c>
      <c r="W92" s="46">
        <v>8.8000000000000007</v>
      </c>
      <c r="X92" s="47" t="s">
        <v>147</v>
      </c>
      <c r="Y92" s="47" t="s">
        <v>261</v>
      </c>
      <c r="Z92" s="46">
        <v>8.1</v>
      </c>
      <c r="AA92" s="47" t="s">
        <v>147</v>
      </c>
      <c r="AB92" s="47" t="s">
        <v>261</v>
      </c>
      <c r="AC92" s="45" t="s">
        <v>99</v>
      </c>
      <c r="AD92" s="45" t="str">
        <f t="shared" si="3"/>
        <v>THPT Nguyễn Thị Định</v>
      </c>
      <c r="AF92" s="49">
        <f>_xlfn.IFNA(VLOOKUP($M92,NghePT!$B$2:$D$4,3,FALSE),0)</f>
        <v>0.5</v>
      </c>
      <c r="AG92" s="49">
        <f>_xlfn.IFNA(VLOOKUP(N92,DienUT!$B$2:$D$15,3,FALSE),0)+_xlfn.IFNA(VLOOKUP(O92,DienUT!$B$2:$D$15,3,FALSE),0)+_xlfn.IFNA(VLOOKUP(P92,DienUT!$B$2:$D$15,3,FALSE),0)</f>
        <v>0</v>
      </c>
      <c r="AH92" s="49">
        <v>84</v>
      </c>
      <c r="AI92" s="49">
        <f>VLOOKUP($I92,Huyen!$B$2:$C$11,2,FALSE)</f>
        <v>7</v>
      </c>
      <c r="AJ92" s="49">
        <f>_xlfn.IFNA(VLOOKUP(AC92,TruongTHPT!$B$2:$F$35,2,FALSE),0)</f>
        <v>21</v>
      </c>
      <c r="AK92" s="49">
        <f>_xlfn.IFNA(VLOOKUP(AD92,TruongTHPT!$B$2:$F$35,2,FALSE),0)</f>
        <v>22</v>
      </c>
      <c r="AL92" s="49">
        <f>_xlfn.IFNA(VLOOKUP(AE92,TruongTHPT!$B$2:$F$35,2,FALSE),0)</f>
        <v>0</v>
      </c>
      <c r="AM92" s="50"/>
    </row>
    <row r="93" spans="1:39" x14ac:dyDescent="0.35">
      <c r="A93" s="37">
        <v>92</v>
      </c>
      <c r="B93" s="36" t="s">
        <v>351</v>
      </c>
      <c r="C93" s="39" t="s">
        <v>472</v>
      </c>
      <c r="D93" s="40">
        <v>37701</v>
      </c>
      <c r="E93" s="41" t="str">
        <f t="shared" si="2"/>
        <v>21/03/2003</v>
      </c>
      <c r="F93" s="42" t="s">
        <v>75</v>
      </c>
      <c r="G93" s="38" t="s">
        <v>473</v>
      </c>
      <c r="H93" s="43" t="s">
        <v>175</v>
      </c>
      <c r="I93" s="39" t="s">
        <v>71</v>
      </c>
      <c r="J93" s="38" t="s">
        <v>518</v>
      </c>
      <c r="K93" s="38" t="s">
        <v>518</v>
      </c>
      <c r="L93" s="38" t="s">
        <v>570</v>
      </c>
      <c r="M93" s="44" t="s">
        <v>78</v>
      </c>
      <c r="N93" s="45"/>
      <c r="O93" s="45"/>
      <c r="P93" s="45"/>
      <c r="Q93" s="46">
        <v>6.7</v>
      </c>
      <c r="R93" s="47" t="s">
        <v>147</v>
      </c>
      <c r="S93" s="47" t="s">
        <v>553</v>
      </c>
      <c r="T93" s="46">
        <v>7.3</v>
      </c>
      <c r="U93" s="47" t="s">
        <v>147</v>
      </c>
      <c r="V93" s="47" t="s">
        <v>553</v>
      </c>
      <c r="W93" s="46">
        <v>6.9</v>
      </c>
      <c r="X93" s="47" t="s">
        <v>553</v>
      </c>
      <c r="Y93" s="47" t="s">
        <v>552</v>
      </c>
      <c r="Z93" s="46">
        <v>6.2</v>
      </c>
      <c r="AA93" s="47" t="s">
        <v>147</v>
      </c>
      <c r="AB93" s="47" t="s">
        <v>552</v>
      </c>
      <c r="AC93" s="45" t="s">
        <v>100</v>
      </c>
      <c r="AD93" s="45" t="str">
        <f t="shared" si="3"/>
        <v>THPT Phan Văn Trị</v>
      </c>
      <c r="AF93" s="49">
        <f>_xlfn.IFNA(VLOOKUP($M93,NghePT!$B$2:$D$4,3,FALSE),0)</f>
        <v>0.5</v>
      </c>
      <c r="AG93" s="49">
        <f>_xlfn.IFNA(VLOOKUP(N93,DienUT!$B$2:$D$15,3,FALSE),0)+_xlfn.IFNA(VLOOKUP(O93,DienUT!$B$2:$D$15,3,FALSE),0)+_xlfn.IFNA(VLOOKUP(P93,DienUT!$B$2:$D$15,3,FALSE),0)</f>
        <v>0</v>
      </c>
      <c r="AH93" s="49">
        <v>84</v>
      </c>
      <c r="AI93" s="49">
        <f>VLOOKUP($I93,Huyen!$B$2:$C$11,2,FALSE)</f>
        <v>7</v>
      </c>
      <c r="AJ93" s="49">
        <f>_xlfn.IFNA(VLOOKUP(AC93,TruongTHPT!$B$2:$F$35,2,FALSE),0)</f>
        <v>22</v>
      </c>
      <c r="AK93" s="49">
        <f>_xlfn.IFNA(VLOOKUP(AD93,TruongTHPT!$B$2:$F$35,2,FALSE),0)</f>
        <v>21</v>
      </c>
      <c r="AL93" s="49">
        <f>_xlfn.IFNA(VLOOKUP(AE93,TruongTHPT!$B$2:$F$35,2,FALSE),0)</f>
        <v>0</v>
      </c>
      <c r="AM93" s="50"/>
    </row>
    <row r="94" spans="1:39" x14ac:dyDescent="0.35">
      <c r="A94" s="37">
        <v>93</v>
      </c>
      <c r="B94" s="36" t="s">
        <v>352</v>
      </c>
      <c r="C94" s="39" t="s">
        <v>472</v>
      </c>
      <c r="D94" s="40">
        <v>37733</v>
      </c>
      <c r="E94" s="41" t="str">
        <f t="shared" si="2"/>
        <v>22/04/2003</v>
      </c>
      <c r="F94" s="42" t="s">
        <v>75</v>
      </c>
      <c r="G94" s="38" t="s">
        <v>473</v>
      </c>
      <c r="H94" s="43" t="s">
        <v>175</v>
      </c>
      <c r="I94" s="39" t="s">
        <v>71</v>
      </c>
      <c r="J94" s="38" t="s">
        <v>510</v>
      </c>
      <c r="K94" s="38" t="s">
        <v>510</v>
      </c>
      <c r="L94" s="38" t="s">
        <v>629</v>
      </c>
      <c r="M94" s="44" t="s">
        <v>78</v>
      </c>
      <c r="N94" s="45"/>
      <c r="O94" s="45"/>
      <c r="P94" s="45"/>
      <c r="Q94" s="46">
        <v>6.8</v>
      </c>
      <c r="R94" s="47" t="s">
        <v>147</v>
      </c>
      <c r="S94" s="47" t="s">
        <v>552</v>
      </c>
      <c r="T94" s="46">
        <v>6.7</v>
      </c>
      <c r="U94" s="47" t="s">
        <v>147</v>
      </c>
      <c r="V94" s="47" t="s">
        <v>552</v>
      </c>
      <c r="W94" s="46">
        <v>7</v>
      </c>
      <c r="X94" s="47" t="s">
        <v>147</v>
      </c>
      <c r="Y94" s="47" t="s">
        <v>552</v>
      </c>
      <c r="Z94" s="46">
        <v>6.4</v>
      </c>
      <c r="AA94" s="47" t="s">
        <v>147</v>
      </c>
      <c r="AB94" s="47" t="s">
        <v>552</v>
      </c>
      <c r="AC94" s="45" t="s">
        <v>102</v>
      </c>
      <c r="AD94" s="45" t="str">
        <f t="shared" si="3"/>
        <v>THPT Nguyễn Ngọc Thăng</v>
      </c>
      <c r="AF94" s="49">
        <f>_xlfn.IFNA(VLOOKUP($M94,NghePT!$B$2:$D$4,3,FALSE),0)</f>
        <v>0.5</v>
      </c>
      <c r="AG94" s="49">
        <f>_xlfn.IFNA(VLOOKUP(N94,DienUT!$B$2:$D$15,3,FALSE),0)+_xlfn.IFNA(VLOOKUP(O94,DienUT!$B$2:$D$15,3,FALSE),0)+_xlfn.IFNA(VLOOKUP(P94,DienUT!$B$2:$D$15,3,FALSE),0)</f>
        <v>0</v>
      </c>
      <c r="AH94" s="49">
        <v>84</v>
      </c>
      <c r="AI94" s="49">
        <f>VLOOKUP($I94,Huyen!$B$2:$C$11,2,FALSE)</f>
        <v>7</v>
      </c>
      <c r="AJ94" s="49">
        <f>_xlfn.IFNA(VLOOKUP(AC94,TruongTHPT!$B$2:$F$35,2,FALSE),0)</f>
        <v>24</v>
      </c>
      <c r="AK94" s="49">
        <f>_xlfn.IFNA(VLOOKUP(AD94,TruongTHPT!$B$2:$F$35,2,FALSE),0)</f>
        <v>23</v>
      </c>
      <c r="AL94" s="49">
        <f>_xlfn.IFNA(VLOOKUP(AE94,TruongTHPT!$B$2:$F$35,2,FALSE),0)</f>
        <v>0</v>
      </c>
      <c r="AM94" s="50"/>
    </row>
    <row r="95" spans="1:39" x14ac:dyDescent="0.35">
      <c r="A95" s="37">
        <v>94</v>
      </c>
      <c r="B95" s="36" t="s">
        <v>353</v>
      </c>
      <c r="C95" s="39" t="s">
        <v>472</v>
      </c>
      <c r="D95" s="40">
        <v>37693</v>
      </c>
      <c r="E95" s="41" t="str">
        <f t="shared" si="2"/>
        <v>13/03/2003</v>
      </c>
      <c r="F95" s="42" t="s">
        <v>75</v>
      </c>
      <c r="G95" s="38" t="s">
        <v>474</v>
      </c>
      <c r="H95" s="43" t="s">
        <v>175</v>
      </c>
      <c r="I95" s="39" t="s">
        <v>71</v>
      </c>
      <c r="J95" s="38" t="s">
        <v>532</v>
      </c>
      <c r="K95" s="38" t="s">
        <v>532</v>
      </c>
      <c r="L95" s="38" t="s">
        <v>749</v>
      </c>
      <c r="M95" s="44" t="s">
        <v>78</v>
      </c>
      <c r="N95" s="45"/>
      <c r="O95" s="45"/>
      <c r="P95" s="45"/>
      <c r="Q95" s="46">
        <v>9.6999999999999993</v>
      </c>
      <c r="R95" s="47" t="s">
        <v>147</v>
      </c>
      <c r="S95" s="47" t="s">
        <v>261</v>
      </c>
      <c r="T95" s="46">
        <v>9.5</v>
      </c>
      <c r="U95" s="47" t="s">
        <v>147</v>
      </c>
      <c r="V95" s="47" t="s">
        <v>261</v>
      </c>
      <c r="W95" s="46">
        <v>9.6</v>
      </c>
      <c r="X95" s="47" t="s">
        <v>147</v>
      </c>
      <c r="Y95" s="47" t="s">
        <v>261</v>
      </c>
      <c r="Z95" s="46">
        <v>9.4</v>
      </c>
      <c r="AA95" s="47" t="s">
        <v>147</v>
      </c>
      <c r="AB95" s="47" t="s">
        <v>261</v>
      </c>
      <c r="AC95" s="45" t="s">
        <v>99</v>
      </c>
      <c r="AD95" s="45" t="str">
        <f t="shared" si="3"/>
        <v>THPT Nguyễn Thị Định</v>
      </c>
      <c r="AF95" s="49">
        <f>_xlfn.IFNA(VLOOKUP($M95,NghePT!$B$2:$D$4,3,FALSE),0)</f>
        <v>0.5</v>
      </c>
      <c r="AG95" s="49">
        <f>_xlfn.IFNA(VLOOKUP(N95,DienUT!$B$2:$D$15,3,FALSE),0)+_xlfn.IFNA(VLOOKUP(O95,DienUT!$B$2:$D$15,3,FALSE),0)+_xlfn.IFNA(VLOOKUP(P95,DienUT!$B$2:$D$15,3,FALSE),0)</f>
        <v>0</v>
      </c>
      <c r="AH95" s="49">
        <v>84</v>
      </c>
      <c r="AI95" s="49">
        <f>VLOOKUP($I95,Huyen!$B$2:$C$11,2,FALSE)</f>
        <v>7</v>
      </c>
      <c r="AJ95" s="49">
        <f>_xlfn.IFNA(VLOOKUP(AC95,TruongTHPT!$B$2:$F$35,2,FALSE),0)</f>
        <v>21</v>
      </c>
      <c r="AK95" s="49">
        <f>_xlfn.IFNA(VLOOKUP(AD95,TruongTHPT!$B$2:$F$35,2,FALSE),0)</f>
        <v>22</v>
      </c>
      <c r="AL95" s="49">
        <f>_xlfn.IFNA(VLOOKUP(AE95,TruongTHPT!$B$2:$F$35,2,FALSE),0)</f>
        <v>0</v>
      </c>
      <c r="AM95" s="50"/>
    </row>
    <row r="96" spans="1:39" x14ac:dyDescent="0.35">
      <c r="A96" s="37">
        <v>95</v>
      </c>
      <c r="B96" s="36" t="s">
        <v>354</v>
      </c>
      <c r="C96" s="39" t="s">
        <v>472</v>
      </c>
      <c r="D96" s="40">
        <v>37622</v>
      </c>
      <c r="E96" s="41" t="str">
        <f t="shared" si="2"/>
        <v>01/01/2003</v>
      </c>
      <c r="F96" s="42" t="s">
        <v>75</v>
      </c>
      <c r="G96" s="38" t="s">
        <v>474</v>
      </c>
      <c r="H96" s="43" t="s">
        <v>175</v>
      </c>
      <c r="I96" s="39" t="s">
        <v>71</v>
      </c>
      <c r="J96" s="38" t="s">
        <v>506</v>
      </c>
      <c r="K96" s="38" t="s">
        <v>506</v>
      </c>
      <c r="L96" s="38" t="s">
        <v>665</v>
      </c>
      <c r="M96" s="44" t="s">
        <v>77</v>
      </c>
      <c r="N96" s="45"/>
      <c r="O96" s="45"/>
      <c r="P96" s="45"/>
      <c r="Q96" s="46">
        <v>6.9</v>
      </c>
      <c r="R96" s="47" t="s">
        <v>147</v>
      </c>
      <c r="S96" s="47" t="s">
        <v>553</v>
      </c>
      <c r="T96" s="46">
        <v>7.5</v>
      </c>
      <c r="U96" s="47" t="s">
        <v>147</v>
      </c>
      <c r="V96" s="47" t="s">
        <v>553</v>
      </c>
      <c r="W96" s="46">
        <v>8</v>
      </c>
      <c r="X96" s="47" t="s">
        <v>147</v>
      </c>
      <c r="Y96" s="47" t="s">
        <v>553</v>
      </c>
      <c r="Z96" s="46">
        <v>6.9</v>
      </c>
      <c r="AA96" s="47" t="s">
        <v>147</v>
      </c>
      <c r="AB96" s="47" t="s">
        <v>552</v>
      </c>
      <c r="AC96" s="45" t="s">
        <v>100</v>
      </c>
      <c r="AD96" s="45" t="str">
        <f t="shared" si="3"/>
        <v>THPT Phan Văn Trị</v>
      </c>
      <c r="AF96" s="49">
        <f>_xlfn.IFNA(VLOOKUP($M96,NghePT!$B$2:$D$4,3,FALSE),0)</f>
        <v>1</v>
      </c>
      <c r="AG96" s="49">
        <f>_xlfn.IFNA(VLOOKUP(N96,DienUT!$B$2:$D$15,3,FALSE),0)+_xlfn.IFNA(VLOOKUP(O96,DienUT!$B$2:$D$15,3,FALSE),0)+_xlfn.IFNA(VLOOKUP(P96,DienUT!$B$2:$D$15,3,FALSE),0)</f>
        <v>0</v>
      </c>
      <c r="AH96" s="49">
        <v>84</v>
      </c>
      <c r="AI96" s="49">
        <f>VLOOKUP($I96,Huyen!$B$2:$C$11,2,FALSE)</f>
        <v>7</v>
      </c>
      <c r="AJ96" s="49">
        <f>_xlfn.IFNA(VLOOKUP(AC96,TruongTHPT!$B$2:$F$35,2,FALSE),0)</f>
        <v>22</v>
      </c>
      <c r="AK96" s="49">
        <f>_xlfn.IFNA(VLOOKUP(AD96,TruongTHPT!$B$2:$F$35,2,FALSE),0)</f>
        <v>21</v>
      </c>
      <c r="AL96" s="49">
        <f>_xlfn.IFNA(VLOOKUP(AE96,TruongTHPT!$B$2:$F$35,2,FALSE),0)</f>
        <v>0</v>
      </c>
      <c r="AM96" s="50"/>
    </row>
    <row r="97" spans="1:39" x14ac:dyDescent="0.35">
      <c r="A97" s="37">
        <v>96</v>
      </c>
      <c r="B97" s="36" t="s">
        <v>355</v>
      </c>
      <c r="C97" s="39" t="s">
        <v>74</v>
      </c>
      <c r="D97" s="40">
        <v>37955</v>
      </c>
      <c r="E97" s="41" t="str">
        <f t="shared" si="2"/>
        <v>30/11/2003</v>
      </c>
      <c r="F97" s="42" t="s">
        <v>75</v>
      </c>
      <c r="G97" s="38" t="s">
        <v>474</v>
      </c>
      <c r="H97" s="43" t="s">
        <v>175</v>
      </c>
      <c r="I97" s="39" t="s">
        <v>71</v>
      </c>
      <c r="J97" s="38" t="s">
        <v>502</v>
      </c>
      <c r="K97" s="38" t="s">
        <v>502</v>
      </c>
      <c r="L97" s="38" t="s">
        <v>571</v>
      </c>
      <c r="M97" s="44" t="s">
        <v>76</v>
      </c>
      <c r="N97" s="45"/>
      <c r="O97" s="45"/>
      <c r="P97" s="45"/>
      <c r="Q97" s="46">
        <v>7.3</v>
      </c>
      <c r="R97" s="47" t="s">
        <v>147</v>
      </c>
      <c r="S97" s="47" t="s">
        <v>552</v>
      </c>
      <c r="T97" s="46">
        <v>6.6</v>
      </c>
      <c r="U97" s="47" t="s">
        <v>147</v>
      </c>
      <c r="V97" s="47" t="s">
        <v>552</v>
      </c>
      <c r="W97" s="46">
        <v>6.4</v>
      </c>
      <c r="X97" s="47" t="s">
        <v>147</v>
      </c>
      <c r="Y97" s="47" t="s">
        <v>552</v>
      </c>
      <c r="Z97" s="46">
        <v>6.4</v>
      </c>
      <c r="AA97" s="47" t="s">
        <v>147</v>
      </c>
      <c r="AB97" s="47" t="s">
        <v>552</v>
      </c>
      <c r="AC97" s="45" t="s">
        <v>102</v>
      </c>
      <c r="AD97" s="45" t="str">
        <f t="shared" si="3"/>
        <v>THPT Nguyễn Ngọc Thăng</v>
      </c>
      <c r="AF97" s="49">
        <f>_xlfn.IFNA(VLOOKUP($M97,NghePT!$B$2:$D$4,3,FALSE),0)</f>
        <v>1.5</v>
      </c>
      <c r="AG97" s="49">
        <f>_xlfn.IFNA(VLOOKUP(N97,DienUT!$B$2:$D$15,3,FALSE),0)+_xlfn.IFNA(VLOOKUP(O97,DienUT!$B$2:$D$15,3,FALSE),0)+_xlfn.IFNA(VLOOKUP(P97,DienUT!$B$2:$D$15,3,FALSE),0)</f>
        <v>0</v>
      </c>
      <c r="AH97" s="49">
        <v>84</v>
      </c>
      <c r="AI97" s="49">
        <f>VLOOKUP($I97,Huyen!$B$2:$C$11,2,FALSE)</f>
        <v>7</v>
      </c>
      <c r="AJ97" s="49">
        <f>_xlfn.IFNA(VLOOKUP(AC97,TruongTHPT!$B$2:$F$35,2,FALSE),0)</f>
        <v>24</v>
      </c>
      <c r="AK97" s="49">
        <f>_xlfn.IFNA(VLOOKUP(AD97,TruongTHPT!$B$2:$F$35,2,FALSE),0)</f>
        <v>23</v>
      </c>
      <c r="AL97" s="49">
        <f>_xlfn.IFNA(VLOOKUP(AE97,TruongTHPT!$B$2:$F$35,2,FALSE),0)</f>
        <v>0</v>
      </c>
      <c r="AM97" s="50"/>
    </row>
    <row r="98" spans="1:39" x14ac:dyDescent="0.35">
      <c r="A98" s="37">
        <v>97</v>
      </c>
      <c r="B98" s="36" t="s">
        <v>356</v>
      </c>
      <c r="C98" s="39" t="s">
        <v>74</v>
      </c>
      <c r="D98" s="40">
        <v>37885</v>
      </c>
      <c r="E98" s="41" t="str">
        <f t="shared" si="2"/>
        <v>21/09/2003</v>
      </c>
      <c r="F98" s="42" t="s">
        <v>75</v>
      </c>
      <c r="G98" s="38" t="s">
        <v>473</v>
      </c>
      <c r="H98" s="43" t="s">
        <v>175</v>
      </c>
      <c r="I98" s="39" t="s">
        <v>71</v>
      </c>
      <c r="J98" s="38" t="s">
        <v>503</v>
      </c>
      <c r="K98" s="38" t="s">
        <v>503</v>
      </c>
      <c r="L98" s="38" t="s">
        <v>696</v>
      </c>
      <c r="M98" s="44" t="s">
        <v>77</v>
      </c>
      <c r="N98" s="45"/>
      <c r="O98" s="45"/>
      <c r="P98" s="45"/>
      <c r="Q98" s="46">
        <v>7.2</v>
      </c>
      <c r="R98" s="47" t="s">
        <v>147</v>
      </c>
      <c r="S98" s="47" t="s">
        <v>552</v>
      </c>
      <c r="T98" s="46">
        <v>6.9</v>
      </c>
      <c r="U98" s="47" t="s">
        <v>147</v>
      </c>
      <c r="V98" s="47" t="s">
        <v>552</v>
      </c>
      <c r="W98" s="46">
        <v>6.1</v>
      </c>
      <c r="X98" s="47" t="s">
        <v>147</v>
      </c>
      <c r="Y98" s="47" t="s">
        <v>552</v>
      </c>
      <c r="Z98" s="46">
        <v>5.6</v>
      </c>
      <c r="AA98" s="47" t="s">
        <v>147</v>
      </c>
      <c r="AB98" s="47" t="s">
        <v>552</v>
      </c>
      <c r="AC98" s="45" t="s">
        <v>102</v>
      </c>
      <c r="AD98" s="45" t="str">
        <f t="shared" si="3"/>
        <v>THPT Nguyễn Ngọc Thăng</v>
      </c>
      <c r="AF98" s="49">
        <f>_xlfn.IFNA(VLOOKUP($M98,NghePT!$B$2:$D$4,3,FALSE),0)</f>
        <v>1</v>
      </c>
      <c r="AG98" s="49">
        <f>_xlfn.IFNA(VLOOKUP(N98,DienUT!$B$2:$D$15,3,FALSE),0)+_xlfn.IFNA(VLOOKUP(O98,DienUT!$B$2:$D$15,3,FALSE),0)+_xlfn.IFNA(VLOOKUP(P98,DienUT!$B$2:$D$15,3,FALSE),0)</f>
        <v>0</v>
      </c>
      <c r="AH98" s="49">
        <v>84</v>
      </c>
      <c r="AI98" s="49">
        <f>VLOOKUP($I98,Huyen!$B$2:$C$11,2,FALSE)</f>
        <v>7</v>
      </c>
      <c r="AJ98" s="49">
        <f>_xlfn.IFNA(VLOOKUP(AC98,TruongTHPT!$B$2:$F$35,2,FALSE),0)</f>
        <v>24</v>
      </c>
      <c r="AK98" s="49">
        <f>_xlfn.IFNA(VLOOKUP(AD98,TruongTHPT!$B$2:$F$35,2,FALSE),0)</f>
        <v>23</v>
      </c>
      <c r="AL98" s="49">
        <f>_xlfn.IFNA(VLOOKUP(AE98,TruongTHPT!$B$2:$F$35,2,FALSE),0)</f>
        <v>0</v>
      </c>
      <c r="AM98" s="50"/>
    </row>
    <row r="99" spans="1:39" x14ac:dyDescent="0.35">
      <c r="A99" s="37">
        <v>98</v>
      </c>
      <c r="B99" s="36" t="s">
        <v>356</v>
      </c>
      <c r="C99" s="39" t="s">
        <v>74</v>
      </c>
      <c r="D99" s="40">
        <v>37920</v>
      </c>
      <c r="E99" s="41" t="str">
        <f t="shared" si="2"/>
        <v>26/10/2003</v>
      </c>
      <c r="F99" s="42" t="s">
        <v>75</v>
      </c>
      <c r="G99" s="38" t="s">
        <v>474</v>
      </c>
      <c r="H99" s="43" t="s">
        <v>175</v>
      </c>
      <c r="I99" s="39" t="s">
        <v>71</v>
      </c>
      <c r="J99" s="38" t="s">
        <v>498</v>
      </c>
      <c r="K99" s="38" t="s">
        <v>498</v>
      </c>
      <c r="L99" s="38" t="s">
        <v>600</v>
      </c>
      <c r="M99" s="44" t="s">
        <v>78</v>
      </c>
      <c r="N99" s="45"/>
      <c r="O99" s="45"/>
      <c r="P99" s="45"/>
      <c r="Q99" s="46">
        <v>5.9</v>
      </c>
      <c r="R99" s="47" t="s">
        <v>147</v>
      </c>
      <c r="S99" s="47" t="s">
        <v>552</v>
      </c>
      <c r="T99" s="46">
        <v>5.9</v>
      </c>
      <c r="U99" s="47" t="s">
        <v>147</v>
      </c>
      <c r="V99" s="47" t="s">
        <v>552</v>
      </c>
      <c r="W99" s="46">
        <v>6</v>
      </c>
      <c r="X99" s="47" t="s">
        <v>147</v>
      </c>
      <c r="Y99" s="47" t="s">
        <v>552</v>
      </c>
      <c r="Z99" s="46">
        <v>5.9</v>
      </c>
      <c r="AA99" s="47" t="s">
        <v>147</v>
      </c>
      <c r="AB99" s="47" t="s">
        <v>552</v>
      </c>
      <c r="AC99" s="45" t="s">
        <v>102</v>
      </c>
      <c r="AD99" s="45" t="str">
        <f t="shared" si="3"/>
        <v>THPT Nguyễn Ngọc Thăng</v>
      </c>
      <c r="AF99" s="49">
        <f>_xlfn.IFNA(VLOOKUP($M99,NghePT!$B$2:$D$4,3,FALSE),0)</f>
        <v>0.5</v>
      </c>
      <c r="AG99" s="49">
        <f>_xlfn.IFNA(VLOOKUP(N99,DienUT!$B$2:$D$15,3,FALSE),0)+_xlfn.IFNA(VLOOKUP(O99,DienUT!$B$2:$D$15,3,FALSE),0)+_xlfn.IFNA(VLOOKUP(P99,DienUT!$B$2:$D$15,3,FALSE),0)</f>
        <v>0</v>
      </c>
      <c r="AH99" s="49">
        <v>84</v>
      </c>
      <c r="AI99" s="49">
        <f>VLOOKUP($I99,Huyen!$B$2:$C$11,2,FALSE)</f>
        <v>7</v>
      </c>
      <c r="AJ99" s="49">
        <f>_xlfn.IFNA(VLOOKUP(AC99,TruongTHPT!$B$2:$F$35,2,FALSE),0)</f>
        <v>24</v>
      </c>
      <c r="AK99" s="49">
        <f>_xlfn.IFNA(VLOOKUP(AD99,TruongTHPT!$B$2:$F$35,2,FALSE),0)</f>
        <v>23</v>
      </c>
      <c r="AL99" s="49">
        <f>_xlfn.IFNA(VLOOKUP(AE99,TruongTHPT!$B$2:$F$35,2,FALSE),0)</f>
        <v>0</v>
      </c>
      <c r="AM99" s="50"/>
    </row>
    <row r="100" spans="1:39" x14ac:dyDescent="0.35">
      <c r="A100" s="37">
        <v>99</v>
      </c>
      <c r="B100" s="36" t="s">
        <v>357</v>
      </c>
      <c r="C100" s="39" t="s">
        <v>472</v>
      </c>
      <c r="D100" s="40">
        <v>37626</v>
      </c>
      <c r="E100" s="41" t="str">
        <f t="shared" si="2"/>
        <v>05/01/2003</v>
      </c>
      <c r="F100" s="42" t="s">
        <v>75</v>
      </c>
      <c r="G100" s="38" t="s">
        <v>483</v>
      </c>
      <c r="H100" s="43" t="s">
        <v>175</v>
      </c>
      <c r="I100" s="39" t="s">
        <v>71</v>
      </c>
      <c r="J100" s="38" t="s">
        <v>500</v>
      </c>
      <c r="K100" s="38" t="s">
        <v>500</v>
      </c>
      <c r="L100" s="38" t="s">
        <v>750</v>
      </c>
      <c r="M100" s="44" t="s">
        <v>77</v>
      </c>
      <c r="N100" s="45"/>
      <c r="O100" s="45"/>
      <c r="P100" s="45"/>
      <c r="Q100" s="46">
        <v>9.1</v>
      </c>
      <c r="R100" s="47" t="s">
        <v>147</v>
      </c>
      <c r="S100" s="47" t="s">
        <v>261</v>
      </c>
      <c r="T100" s="46">
        <v>8.8000000000000007</v>
      </c>
      <c r="U100" s="47" t="s">
        <v>147</v>
      </c>
      <c r="V100" s="47" t="s">
        <v>261</v>
      </c>
      <c r="W100" s="46">
        <v>8.6</v>
      </c>
      <c r="X100" s="47" t="s">
        <v>147</v>
      </c>
      <c r="Y100" s="47" t="s">
        <v>553</v>
      </c>
      <c r="Z100" s="46">
        <v>8.5</v>
      </c>
      <c r="AA100" s="47" t="s">
        <v>147</v>
      </c>
      <c r="AB100" s="47" t="s">
        <v>261</v>
      </c>
      <c r="AC100" s="45" t="s">
        <v>99</v>
      </c>
      <c r="AD100" s="45" t="str">
        <f t="shared" si="3"/>
        <v>THPT Nguyễn Thị Định</v>
      </c>
      <c r="AF100" s="49">
        <f>_xlfn.IFNA(VLOOKUP($M100,NghePT!$B$2:$D$4,3,FALSE),0)</f>
        <v>1</v>
      </c>
      <c r="AG100" s="49">
        <f>_xlfn.IFNA(VLOOKUP(N100,DienUT!$B$2:$D$15,3,FALSE),0)+_xlfn.IFNA(VLOOKUP(O100,DienUT!$B$2:$D$15,3,FALSE),0)+_xlfn.IFNA(VLOOKUP(P100,DienUT!$B$2:$D$15,3,FALSE),0)</f>
        <v>0</v>
      </c>
      <c r="AH100" s="49">
        <v>84</v>
      </c>
      <c r="AI100" s="49">
        <f>VLOOKUP($I100,Huyen!$B$2:$C$11,2,FALSE)</f>
        <v>7</v>
      </c>
      <c r="AJ100" s="49">
        <f>_xlfn.IFNA(VLOOKUP(AC100,TruongTHPT!$B$2:$F$35,2,FALSE),0)</f>
        <v>21</v>
      </c>
      <c r="AK100" s="49">
        <f>_xlfn.IFNA(VLOOKUP(AD100,TruongTHPT!$B$2:$F$35,2,FALSE),0)</f>
        <v>22</v>
      </c>
      <c r="AL100" s="49">
        <f>_xlfn.IFNA(VLOOKUP(AE100,TruongTHPT!$B$2:$F$35,2,FALSE),0)</f>
        <v>0</v>
      </c>
      <c r="AM100" s="50"/>
    </row>
    <row r="101" spans="1:39" x14ac:dyDescent="0.35">
      <c r="A101" s="37">
        <v>100</v>
      </c>
      <c r="B101" s="36" t="s">
        <v>358</v>
      </c>
      <c r="C101" s="39" t="s">
        <v>472</v>
      </c>
      <c r="D101" s="40">
        <v>37856</v>
      </c>
      <c r="E101" s="41" t="str">
        <f t="shared" si="2"/>
        <v>23/08/2003</v>
      </c>
      <c r="F101" s="42" t="s">
        <v>75</v>
      </c>
      <c r="G101" s="38" t="s">
        <v>474</v>
      </c>
      <c r="H101" s="43" t="s">
        <v>175</v>
      </c>
      <c r="I101" s="39" t="s">
        <v>71</v>
      </c>
      <c r="J101" s="38" t="s">
        <v>498</v>
      </c>
      <c r="K101" s="38" t="s">
        <v>498</v>
      </c>
      <c r="L101" s="38" t="s">
        <v>751</v>
      </c>
      <c r="M101" s="44" t="s">
        <v>76</v>
      </c>
      <c r="N101" s="45"/>
      <c r="O101" s="45"/>
      <c r="P101" s="45"/>
      <c r="Q101" s="46">
        <v>9.1</v>
      </c>
      <c r="R101" s="47" t="s">
        <v>147</v>
      </c>
      <c r="S101" s="47" t="s">
        <v>261</v>
      </c>
      <c r="T101" s="46">
        <v>8.8000000000000007</v>
      </c>
      <c r="U101" s="47" t="s">
        <v>147</v>
      </c>
      <c r="V101" s="47" t="s">
        <v>261</v>
      </c>
      <c r="W101" s="46">
        <v>8</v>
      </c>
      <c r="X101" s="47" t="s">
        <v>147</v>
      </c>
      <c r="Y101" s="47" t="s">
        <v>553</v>
      </c>
      <c r="Z101" s="46">
        <v>7.8</v>
      </c>
      <c r="AA101" s="47" t="s">
        <v>147</v>
      </c>
      <c r="AB101" s="47" t="s">
        <v>553</v>
      </c>
      <c r="AC101" s="45" t="s">
        <v>99</v>
      </c>
      <c r="AD101" s="45" t="str">
        <f t="shared" si="3"/>
        <v>THPT Nguyễn Thị Định</v>
      </c>
      <c r="AF101" s="49">
        <f>_xlfn.IFNA(VLOOKUP($M101,NghePT!$B$2:$D$4,3,FALSE),0)</f>
        <v>1.5</v>
      </c>
      <c r="AG101" s="49">
        <f>_xlfn.IFNA(VLOOKUP(N101,DienUT!$B$2:$D$15,3,FALSE),0)+_xlfn.IFNA(VLOOKUP(O101,DienUT!$B$2:$D$15,3,FALSE),0)+_xlfn.IFNA(VLOOKUP(P101,DienUT!$B$2:$D$15,3,FALSE),0)</f>
        <v>0</v>
      </c>
      <c r="AH101" s="49">
        <v>84</v>
      </c>
      <c r="AI101" s="49">
        <f>VLOOKUP($I101,Huyen!$B$2:$C$11,2,FALSE)</f>
        <v>7</v>
      </c>
      <c r="AJ101" s="49">
        <f>_xlfn.IFNA(VLOOKUP(AC101,TruongTHPT!$B$2:$F$35,2,FALSE),0)</f>
        <v>21</v>
      </c>
      <c r="AK101" s="49">
        <f>_xlfn.IFNA(VLOOKUP(AD101,TruongTHPT!$B$2:$F$35,2,FALSE),0)</f>
        <v>22</v>
      </c>
      <c r="AL101" s="49">
        <f>_xlfn.IFNA(VLOOKUP(AE101,TruongTHPT!$B$2:$F$35,2,FALSE),0)</f>
        <v>0</v>
      </c>
      <c r="AM101" s="50"/>
    </row>
    <row r="102" spans="1:39" x14ac:dyDescent="0.35">
      <c r="A102" s="37">
        <v>101</v>
      </c>
      <c r="B102" s="36" t="s">
        <v>359</v>
      </c>
      <c r="C102" s="39" t="s">
        <v>74</v>
      </c>
      <c r="D102" s="40">
        <v>37827</v>
      </c>
      <c r="E102" s="41" t="str">
        <f t="shared" si="2"/>
        <v>25/07/2003</v>
      </c>
      <c r="F102" s="42" t="s">
        <v>75</v>
      </c>
      <c r="G102" s="38" t="s">
        <v>473</v>
      </c>
      <c r="H102" s="43" t="s">
        <v>175</v>
      </c>
      <c r="I102" s="39" t="s">
        <v>71</v>
      </c>
      <c r="J102" s="38" t="s">
        <v>496</v>
      </c>
      <c r="K102" s="38" t="s">
        <v>496</v>
      </c>
      <c r="L102" s="38" t="s">
        <v>598</v>
      </c>
      <c r="M102" s="44" t="s">
        <v>78</v>
      </c>
      <c r="N102" s="45"/>
      <c r="O102" s="45"/>
      <c r="P102" s="45"/>
      <c r="Q102" s="46">
        <v>6.7</v>
      </c>
      <c r="R102" s="47" t="s">
        <v>147</v>
      </c>
      <c r="S102" s="47" t="s">
        <v>552</v>
      </c>
      <c r="T102" s="46">
        <v>5.9</v>
      </c>
      <c r="U102" s="47" t="s">
        <v>147</v>
      </c>
      <c r="V102" s="47" t="s">
        <v>552</v>
      </c>
      <c r="W102" s="46">
        <v>5.4</v>
      </c>
      <c r="X102" s="47" t="s">
        <v>553</v>
      </c>
      <c r="Y102" s="47" t="s">
        <v>552</v>
      </c>
      <c r="Z102" s="46">
        <v>5.9</v>
      </c>
      <c r="AA102" s="47" t="s">
        <v>147</v>
      </c>
      <c r="AB102" s="47" t="s">
        <v>552</v>
      </c>
      <c r="AC102" s="45" t="s">
        <v>102</v>
      </c>
      <c r="AD102" s="45" t="str">
        <f t="shared" si="3"/>
        <v>THPT Nguyễn Ngọc Thăng</v>
      </c>
      <c r="AF102" s="49">
        <f>_xlfn.IFNA(VLOOKUP($M102,NghePT!$B$2:$D$4,3,FALSE),0)</f>
        <v>0.5</v>
      </c>
      <c r="AG102" s="49">
        <f>_xlfn.IFNA(VLOOKUP(N102,DienUT!$B$2:$D$15,3,FALSE),0)+_xlfn.IFNA(VLOOKUP(O102,DienUT!$B$2:$D$15,3,FALSE),0)+_xlfn.IFNA(VLOOKUP(P102,DienUT!$B$2:$D$15,3,FALSE),0)</f>
        <v>0</v>
      </c>
      <c r="AH102" s="49">
        <v>84</v>
      </c>
      <c r="AI102" s="49">
        <f>VLOOKUP($I102,Huyen!$B$2:$C$11,2,FALSE)</f>
        <v>7</v>
      </c>
      <c r="AJ102" s="49">
        <f>_xlfn.IFNA(VLOOKUP(AC102,TruongTHPT!$B$2:$F$35,2,FALSE),0)</f>
        <v>24</v>
      </c>
      <c r="AK102" s="49">
        <f>_xlfn.IFNA(VLOOKUP(AD102,TruongTHPT!$B$2:$F$35,2,FALSE),0)</f>
        <v>23</v>
      </c>
      <c r="AL102" s="49">
        <f>_xlfn.IFNA(VLOOKUP(AE102,TruongTHPT!$B$2:$F$35,2,FALSE),0)</f>
        <v>0</v>
      </c>
      <c r="AM102" s="50"/>
    </row>
    <row r="103" spans="1:39" x14ac:dyDescent="0.35">
      <c r="A103" s="37">
        <v>102</v>
      </c>
      <c r="B103" s="36" t="s">
        <v>360</v>
      </c>
      <c r="C103" s="39" t="s">
        <v>472</v>
      </c>
      <c r="D103" s="40">
        <v>37707</v>
      </c>
      <c r="E103" s="41" t="str">
        <f t="shared" si="2"/>
        <v>27/03/2003</v>
      </c>
      <c r="F103" s="42" t="s">
        <v>554</v>
      </c>
      <c r="G103" s="38" t="s">
        <v>474</v>
      </c>
      <c r="H103" s="43" t="s">
        <v>175</v>
      </c>
      <c r="I103" s="39" t="s">
        <v>71</v>
      </c>
      <c r="J103" s="38" t="s">
        <v>515</v>
      </c>
      <c r="K103" s="38" t="s">
        <v>515</v>
      </c>
      <c r="L103" s="38" t="s">
        <v>599</v>
      </c>
      <c r="M103" s="44" t="s">
        <v>78</v>
      </c>
      <c r="N103" s="45" t="s">
        <v>259</v>
      </c>
      <c r="O103" s="45"/>
      <c r="P103" s="45"/>
      <c r="Q103" s="46">
        <v>9.6</v>
      </c>
      <c r="R103" s="47" t="s">
        <v>147</v>
      </c>
      <c r="S103" s="47" t="s">
        <v>261</v>
      </c>
      <c r="T103" s="46">
        <v>9.5</v>
      </c>
      <c r="U103" s="47" t="s">
        <v>147</v>
      </c>
      <c r="V103" s="47" t="s">
        <v>261</v>
      </c>
      <c r="W103" s="46">
        <v>9.4</v>
      </c>
      <c r="X103" s="47" t="s">
        <v>147</v>
      </c>
      <c r="Y103" s="47" t="s">
        <v>261</v>
      </c>
      <c r="Z103" s="46">
        <v>9.1999999999999993</v>
      </c>
      <c r="AA103" s="47" t="s">
        <v>147</v>
      </c>
      <c r="AB103" s="47" t="s">
        <v>261</v>
      </c>
      <c r="AC103" s="45" t="s">
        <v>99</v>
      </c>
      <c r="AD103" s="45" t="str">
        <f t="shared" si="3"/>
        <v>THPT Nguyễn Thị Định</v>
      </c>
      <c r="AF103" s="49">
        <f>_xlfn.IFNA(VLOOKUP($M103,NghePT!$B$2:$D$4,3,FALSE),0)</f>
        <v>0.5</v>
      </c>
      <c r="AG103" s="49">
        <f>_xlfn.IFNA(VLOOKUP(N103,DienUT!$B$2:$D$15,3,FALSE),0)+_xlfn.IFNA(VLOOKUP(O103,DienUT!$B$2:$D$15,3,FALSE),0)+_xlfn.IFNA(VLOOKUP(P103,DienUT!$B$2:$D$15,3,FALSE),0)</f>
        <v>0.5</v>
      </c>
      <c r="AH103" s="49">
        <v>84</v>
      </c>
      <c r="AI103" s="49">
        <f>VLOOKUP($I103,Huyen!$B$2:$C$11,2,FALSE)</f>
        <v>7</v>
      </c>
      <c r="AJ103" s="49">
        <f>_xlfn.IFNA(VLOOKUP(AC103,TruongTHPT!$B$2:$F$35,2,FALSE),0)</f>
        <v>21</v>
      </c>
      <c r="AK103" s="49">
        <f>_xlfn.IFNA(VLOOKUP(AD103,TruongTHPT!$B$2:$F$35,2,FALSE),0)</f>
        <v>22</v>
      </c>
      <c r="AL103" s="49">
        <f>_xlfn.IFNA(VLOOKUP(AE103,TruongTHPT!$B$2:$F$35,2,FALSE),0)</f>
        <v>0</v>
      </c>
      <c r="AM103" s="50"/>
    </row>
    <row r="104" spans="1:39" x14ac:dyDescent="0.35">
      <c r="A104" s="37">
        <v>103</v>
      </c>
      <c r="B104" s="36" t="s">
        <v>361</v>
      </c>
      <c r="C104" s="39" t="s">
        <v>472</v>
      </c>
      <c r="D104" s="40">
        <v>37817</v>
      </c>
      <c r="E104" s="41" t="str">
        <f t="shared" si="2"/>
        <v>15/07/2003</v>
      </c>
      <c r="F104" s="42" t="s">
        <v>75</v>
      </c>
      <c r="G104" s="38" t="s">
        <v>473</v>
      </c>
      <c r="H104" s="43" t="s">
        <v>175</v>
      </c>
      <c r="I104" s="39" t="s">
        <v>71</v>
      </c>
      <c r="J104" s="38" t="s">
        <v>524</v>
      </c>
      <c r="K104" s="38" t="s">
        <v>524</v>
      </c>
      <c r="L104" s="38" t="s">
        <v>666</v>
      </c>
      <c r="M104" s="44" t="s">
        <v>76</v>
      </c>
      <c r="N104" s="45"/>
      <c r="O104" s="45"/>
      <c r="P104" s="45"/>
      <c r="Q104" s="46">
        <v>9</v>
      </c>
      <c r="R104" s="47" t="s">
        <v>147</v>
      </c>
      <c r="S104" s="47" t="s">
        <v>261</v>
      </c>
      <c r="T104" s="46">
        <v>9.1999999999999993</v>
      </c>
      <c r="U104" s="47" t="s">
        <v>147</v>
      </c>
      <c r="V104" s="47" t="s">
        <v>261</v>
      </c>
      <c r="W104" s="46">
        <v>9.4</v>
      </c>
      <c r="X104" s="47" t="s">
        <v>147</v>
      </c>
      <c r="Y104" s="47" t="s">
        <v>261</v>
      </c>
      <c r="Z104" s="46">
        <v>8.6</v>
      </c>
      <c r="AA104" s="47" t="s">
        <v>147</v>
      </c>
      <c r="AB104" s="47" t="s">
        <v>261</v>
      </c>
      <c r="AC104" s="45" t="s">
        <v>99</v>
      </c>
      <c r="AD104" s="45" t="str">
        <f t="shared" si="3"/>
        <v>THPT Nguyễn Thị Định</v>
      </c>
      <c r="AF104" s="49">
        <f>_xlfn.IFNA(VLOOKUP($M104,NghePT!$B$2:$D$4,3,FALSE),0)</f>
        <v>1.5</v>
      </c>
      <c r="AG104" s="49">
        <f>_xlfn.IFNA(VLOOKUP(N104,DienUT!$B$2:$D$15,3,FALSE),0)+_xlfn.IFNA(VLOOKUP(O104,DienUT!$B$2:$D$15,3,FALSE),0)+_xlfn.IFNA(VLOOKUP(P104,DienUT!$B$2:$D$15,3,FALSE),0)</f>
        <v>0</v>
      </c>
      <c r="AH104" s="49">
        <v>84</v>
      </c>
      <c r="AI104" s="49">
        <f>VLOOKUP($I104,Huyen!$B$2:$C$11,2,FALSE)</f>
        <v>7</v>
      </c>
      <c r="AJ104" s="49">
        <f>_xlfn.IFNA(VLOOKUP(AC104,TruongTHPT!$B$2:$F$35,2,FALSE),0)</f>
        <v>21</v>
      </c>
      <c r="AK104" s="49">
        <f>_xlfn.IFNA(VLOOKUP(AD104,TruongTHPT!$B$2:$F$35,2,FALSE),0)</f>
        <v>22</v>
      </c>
      <c r="AL104" s="49">
        <f>_xlfn.IFNA(VLOOKUP(AE104,TruongTHPT!$B$2:$F$35,2,FALSE),0)</f>
        <v>0</v>
      </c>
      <c r="AM104" s="50"/>
    </row>
    <row r="105" spans="1:39" x14ac:dyDescent="0.35">
      <c r="A105" s="37">
        <v>104</v>
      </c>
      <c r="B105" s="36" t="s">
        <v>362</v>
      </c>
      <c r="C105" s="39" t="s">
        <v>472</v>
      </c>
      <c r="D105" s="40">
        <v>37789</v>
      </c>
      <c r="E105" s="41" t="str">
        <f t="shared" si="2"/>
        <v>17/06/2003</v>
      </c>
      <c r="F105" s="42" t="s">
        <v>75</v>
      </c>
      <c r="G105" s="38" t="s">
        <v>474</v>
      </c>
      <c r="H105" s="43" t="s">
        <v>175</v>
      </c>
      <c r="I105" s="39" t="s">
        <v>71</v>
      </c>
      <c r="J105" s="38" t="s">
        <v>502</v>
      </c>
      <c r="K105" s="38" t="s">
        <v>502</v>
      </c>
      <c r="L105" s="38" t="s">
        <v>726</v>
      </c>
      <c r="M105" s="44" t="s">
        <v>76</v>
      </c>
      <c r="N105" s="45"/>
      <c r="O105" s="45"/>
      <c r="P105" s="45"/>
      <c r="Q105" s="46">
        <v>8.4</v>
      </c>
      <c r="R105" s="47" t="s">
        <v>147</v>
      </c>
      <c r="S105" s="47" t="s">
        <v>261</v>
      </c>
      <c r="T105" s="46">
        <v>8.1</v>
      </c>
      <c r="U105" s="47" t="s">
        <v>147</v>
      </c>
      <c r="V105" s="47" t="s">
        <v>261</v>
      </c>
      <c r="W105" s="46">
        <v>8.1999999999999993</v>
      </c>
      <c r="X105" s="47" t="s">
        <v>147</v>
      </c>
      <c r="Y105" s="47" t="s">
        <v>553</v>
      </c>
      <c r="Z105" s="46">
        <v>6.8</v>
      </c>
      <c r="AA105" s="47" t="s">
        <v>147</v>
      </c>
      <c r="AB105" s="47" t="s">
        <v>552</v>
      </c>
      <c r="AC105" s="45" t="s">
        <v>100</v>
      </c>
      <c r="AD105" s="45" t="str">
        <f t="shared" si="3"/>
        <v>THPT Phan Văn Trị</v>
      </c>
      <c r="AF105" s="49">
        <f>_xlfn.IFNA(VLOOKUP($M105,NghePT!$B$2:$D$4,3,FALSE),0)</f>
        <v>1.5</v>
      </c>
      <c r="AG105" s="49">
        <f>_xlfn.IFNA(VLOOKUP(N105,DienUT!$B$2:$D$15,3,FALSE),0)+_xlfn.IFNA(VLOOKUP(O105,DienUT!$B$2:$D$15,3,FALSE),0)+_xlfn.IFNA(VLOOKUP(P105,DienUT!$B$2:$D$15,3,FALSE),0)</f>
        <v>0</v>
      </c>
      <c r="AH105" s="49">
        <v>84</v>
      </c>
      <c r="AI105" s="49">
        <f>VLOOKUP($I105,Huyen!$B$2:$C$11,2,FALSE)</f>
        <v>7</v>
      </c>
      <c r="AJ105" s="49">
        <f>_xlfn.IFNA(VLOOKUP(AC105,TruongTHPT!$B$2:$F$35,2,FALSE),0)</f>
        <v>22</v>
      </c>
      <c r="AK105" s="49">
        <f>_xlfn.IFNA(VLOOKUP(AD105,TruongTHPT!$B$2:$F$35,2,FALSE),0)</f>
        <v>21</v>
      </c>
      <c r="AL105" s="49">
        <f>_xlfn.IFNA(VLOOKUP(AE105,TruongTHPT!$B$2:$F$35,2,FALSE),0)</f>
        <v>0</v>
      </c>
      <c r="AM105" s="50"/>
    </row>
    <row r="106" spans="1:39" x14ac:dyDescent="0.35">
      <c r="A106" s="37">
        <v>105</v>
      </c>
      <c r="B106" s="36" t="s">
        <v>363</v>
      </c>
      <c r="C106" s="39" t="s">
        <v>472</v>
      </c>
      <c r="D106" s="40">
        <v>37774</v>
      </c>
      <c r="E106" s="41" t="str">
        <f t="shared" si="2"/>
        <v>02/06/2003</v>
      </c>
      <c r="F106" s="42" t="s">
        <v>75</v>
      </c>
      <c r="G106" s="38" t="s">
        <v>473</v>
      </c>
      <c r="H106" s="43" t="s">
        <v>175</v>
      </c>
      <c r="I106" s="39" t="s">
        <v>71</v>
      </c>
      <c r="J106" s="38" t="s">
        <v>496</v>
      </c>
      <c r="K106" s="38" t="s">
        <v>496</v>
      </c>
      <c r="L106" s="38" t="s">
        <v>667</v>
      </c>
      <c r="M106" s="44" t="s">
        <v>78</v>
      </c>
      <c r="N106" s="45"/>
      <c r="O106" s="45"/>
      <c r="P106" s="45"/>
      <c r="Q106" s="46">
        <v>6.7</v>
      </c>
      <c r="R106" s="47" t="s">
        <v>147</v>
      </c>
      <c r="S106" s="47" t="s">
        <v>553</v>
      </c>
      <c r="T106" s="46">
        <v>7.8</v>
      </c>
      <c r="U106" s="47" t="s">
        <v>147</v>
      </c>
      <c r="V106" s="47" t="s">
        <v>553</v>
      </c>
      <c r="W106" s="46">
        <v>8</v>
      </c>
      <c r="X106" s="47" t="s">
        <v>147</v>
      </c>
      <c r="Y106" s="47" t="s">
        <v>553</v>
      </c>
      <c r="Z106" s="46">
        <v>7.2</v>
      </c>
      <c r="AA106" s="47" t="s">
        <v>147</v>
      </c>
      <c r="AB106" s="47" t="s">
        <v>553</v>
      </c>
      <c r="AC106" s="45" t="s">
        <v>100</v>
      </c>
      <c r="AD106" s="45" t="str">
        <f t="shared" si="3"/>
        <v>THPT Phan Văn Trị</v>
      </c>
      <c r="AF106" s="49">
        <f>_xlfn.IFNA(VLOOKUP($M106,NghePT!$B$2:$D$4,3,FALSE),0)</f>
        <v>0.5</v>
      </c>
      <c r="AG106" s="49">
        <f>_xlfn.IFNA(VLOOKUP(N106,DienUT!$B$2:$D$15,3,FALSE),0)+_xlfn.IFNA(VLOOKUP(O106,DienUT!$B$2:$D$15,3,FALSE),0)+_xlfn.IFNA(VLOOKUP(P106,DienUT!$B$2:$D$15,3,FALSE),0)</f>
        <v>0</v>
      </c>
      <c r="AH106" s="49">
        <v>84</v>
      </c>
      <c r="AI106" s="49">
        <f>VLOOKUP($I106,Huyen!$B$2:$C$11,2,FALSE)</f>
        <v>7</v>
      </c>
      <c r="AJ106" s="49">
        <f>_xlfn.IFNA(VLOOKUP(AC106,TruongTHPT!$B$2:$F$35,2,FALSE),0)</f>
        <v>22</v>
      </c>
      <c r="AK106" s="49">
        <f>_xlfn.IFNA(VLOOKUP(AD106,TruongTHPT!$B$2:$F$35,2,FALSE),0)</f>
        <v>21</v>
      </c>
      <c r="AL106" s="49">
        <f>_xlfn.IFNA(VLOOKUP(AE106,TruongTHPT!$B$2:$F$35,2,FALSE),0)</f>
        <v>0</v>
      </c>
      <c r="AM106" s="50"/>
    </row>
    <row r="107" spans="1:39" x14ac:dyDescent="0.35">
      <c r="A107" s="37">
        <v>106</v>
      </c>
      <c r="B107" s="36" t="s">
        <v>364</v>
      </c>
      <c r="C107" s="39" t="s">
        <v>472</v>
      </c>
      <c r="D107" s="40">
        <v>37962</v>
      </c>
      <c r="E107" s="41" t="str">
        <f t="shared" si="2"/>
        <v>07/12/2003</v>
      </c>
      <c r="F107" s="42" t="s">
        <v>75</v>
      </c>
      <c r="G107" s="38" t="s">
        <v>474</v>
      </c>
      <c r="H107" s="43" t="s">
        <v>175</v>
      </c>
      <c r="I107" s="39" t="s">
        <v>71</v>
      </c>
      <c r="J107" s="38" t="s">
        <v>533</v>
      </c>
      <c r="K107" s="38" t="s">
        <v>533</v>
      </c>
      <c r="L107" s="38" t="s">
        <v>727</v>
      </c>
      <c r="M107" s="44" t="s">
        <v>78</v>
      </c>
      <c r="N107" s="45"/>
      <c r="O107" s="45"/>
      <c r="P107" s="45"/>
      <c r="Q107" s="46">
        <v>7.9</v>
      </c>
      <c r="R107" s="47" t="s">
        <v>147</v>
      </c>
      <c r="S107" s="47" t="s">
        <v>553</v>
      </c>
      <c r="T107" s="46">
        <v>7.6</v>
      </c>
      <c r="U107" s="47" t="s">
        <v>147</v>
      </c>
      <c r="V107" s="47" t="s">
        <v>553</v>
      </c>
      <c r="W107" s="46">
        <v>8</v>
      </c>
      <c r="X107" s="47" t="s">
        <v>147</v>
      </c>
      <c r="Y107" s="47" t="s">
        <v>553</v>
      </c>
      <c r="Z107" s="46">
        <v>7.3</v>
      </c>
      <c r="AA107" s="47" t="s">
        <v>147</v>
      </c>
      <c r="AB107" s="47" t="s">
        <v>553</v>
      </c>
      <c r="AC107" s="45" t="s">
        <v>100</v>
      </c>
      <c r="AD107" s="45" t="str">
        <f t="shared" si="3"/>
        <v>THPT Phan Văn Trị</v>
      </c>
      <c r="AF107" s="49">
        <f>_xlfn.IFNA(VLOOKUP($M107,NghePT!$B$2:$D$4,3,FALSE),0)</f>
        <v>0.5</v>
      </c>
      <c r="AG107" s="49">
        <f>_xlfn.IFNA(VLOOKUP(N107,DienUT!$B$2:$D$15,3,FALSE),0)+_xlfn.IFNA(VLOOKUP(O107,DienUT!$B$2:$D$15,3,FALSE),0)+_xlfn.IFNA(VLOOKUP(P107,DienUT!$B$2:$D$15,3,FALSE),0)</f>
        <v>0</v>
      </c>
      <c r="AH107" s="49">
        <v>84</v>
      </c>
      <c r="AI107" s="49">
        <f>VLOOKUP($I107,Huyen!$B$2:$C$11,2,FALSE)</f>
        <v>7</v>
      </c>
      <c r="AJ107" s="49">
        <f>_xlfn.IFNA(VLOOKUP(AC107,TruongTHPT!$B$2:$F$35,2,FALSE),0)</f>
        <v>22</v>
      </c>
      <c r="AK107" s="49">
        <f>_xlfn.IFNA(VLOOKUP(AD107,TruongTHPT!$B$2:$F$35,2,FALSE),0)</f>
        <v>21</v>
      </c>
      <c r="AL107" s="49">
        <f>_xlfn.IFNA(VLOOKUP(AE107,TruongTHPT!$B$2:$F$35,2,FALSE),0)</f>
        <v>0</v>
      </c>
      <c r="AM107" s="50"/>
    </row>
    <row r="108" spans="1:39" x14ac:dyDescent="0.35">
      <c r="A108" s="37">
        <v>107</v>
      </c>
      <c r="B108" s="36" t="s">
        <v>365</v>
      </c>
      <c r="C108" s="39" t="s">
        <v>472</v>
      </c>
      <c r="D108" s="40">
        <v>37669</v>
      </c>
      <c r="E108" s="41" t="str">
        <f t="shared" si="2"/>
        <v>17/02/2003</v>
      </c>
      <c r="F108" s="42" t="s">
        <v>75</v>
      </c>
      <c r="G108" s="38" t="s">
        <v>473</v>
      </c>
      <c r="H108" s="43" t="s">
        <v>175</v>
      </c>
      <c r="I108" s="39" t="s">
        <v>71</v>
      </c>
      <c r="J108" s="38" t="s">
        <v>534</v>
      </c>
      <c r="K108" s="38" t="s">
        <v>534</v>
      </c>
      <c r="L108" s="38" t="s">
        <v>601</v>
      </c>
      <c r="M108" s="44" t="s">
        <v>77</v>
      </c>
      <c r="N108" s="45"/>
      <c r="O108" s="45"/>
      <c r="P108" s="45"/>
      <c r="Q108" s="46">
        <v>8.5</v>
      </c>
      <c r="R108" s="47" t="s">
        <v>147</v>
      </c>
      <c r="S108" s="47" t="s">
        <v>261</v>
      </c>
      <c r="T108" s="46">
        <v>8.6</v>
      </c>
      <c r="U108" s="47" t="s">
        <v>147</v>
      </c>
      <c r="V108" s="47" t="s">
        <v>261</v>
      </c>
      <c r="W108" s="46">
        <v>8.4</v>
      </c>
      <c r="X108" s="47" t="s">
        <v>147</v>
      </c>
      <c r="Y108" s="47" t="s">
        <v>261</v>
      </c>
      <c r="Z108" s="46">
        <v>8.1</v>
      </c>
      <c r="AA108" s="47" t="s">
        <v>147</v>
      </c>
      <c r="AB108" s="47" t="s">
        <v>261</v>
      </c>
      <c r="AC108" s="45" t="s">
        <v>99</v>
      </c>
      <c r="AD108" s="45" t="str">
        <f t="shared" si="3"/>
        <v>THPT Nguyễn Thị Định</v>
      </c>
      <c r="AF108" s="49">
        <f>_xlfn.IFNA(VLOOKUP($M108,NghePT!$B$2:$D$4,3,FALSE),0)</f>
        <v>1</v>
      </c>
      <c r="AG108" s="49">
        <f>_xlfn.IFNA(VLOOKUP(N108,DienUT!$B$2:$D$15,3,FALSE),0)+_xlfn.IFNA(VLOOKUP(O108,DienUT!$B$2:$D$15,3,FALSE),0)+_xlfn.IFNA(VLOOKUP(P108,DienUT!$B$2:$D$15,3,FALSE),0)</f>
        <v>0</v>
      </c>
      <c r="AH108" s="49">
        <v>84</v>
      </c>
      <c r="AI108" s="49">
        <f>VLOOKUP($I108,Huyen!$B$2:$C$11,2,FALSE)</f>
        <v>7</v>
      </c>
      <c r="AJ108" s="49">
        <f>_xlfn.IFNA(VLOOKUP(AC108,TruongTHPT!$B$2:$F$35,2,FALSE),0)</f>
        <v>21</v>
      </c>
      <c r="AK108" s="49">
        <f>_xlfn.IFNA(VLOOKUP(AD108,TruongTHPT!$B$2:$F$35,2,FALSE),0)</f>
        <v>22</v>
      </c>
      <c r="AL108" s="49">
        <f>_xlfn.IFNA(VLOOKUP(AE108,TruongTHPT!$B$2:$F$35,2,FALSE),0)</f>
        <v>0</v>
      </c>
      <c r="AM108" s="50"/>
    </row>
    <row r="109" spans="1:39" x14ac:dyDescent="0.35">
      <c r="A109" s="37">
        <v>108</v>
      </c>
      <c r="B109" s="36" t="s">
        <v>366</v>
      </c>
      <c r="C109" s="39" t="s">
        <v>74</v>
      </c>
      <c r="D109" s="40">
        <v>37927</v>
      </c>
      <c r="E109" s="41" t="str">
        <f t="shared" si="2"/>
        <v>02/11/2003</v>
      </c>
      <c r="F109" s="42" t="s">
        <v>75</v>
      </c>
      <c r="G109" s="38" t="s">
        <v>474</v>
      </c>
      <c r="H109" s="43" t="s">
        <v>175</v>
      </c>
      <c r="I109" s="39" t="s">
        <v>71</v>
      </c>
      <c r="J109" s="38" t="s">
        <v>535</v>
      </c>
      <c r="K109" s="38" t="s">
        <v>535</v>
      </c>
      <c r="L109" s="38" t="s">
        <v>635</v>
      </c>
      <c r="M109" s="44" t="s">
        <v>78</v>
      </c>
      <c r="N109" s="45"/>
      <c r="O109" s="45"/>
      <c r="P109" s="45"/>
      <c r="Q109" s="46">
        <v>7.2</v>
      </c>
      <c r="R109" s="47" t="s">
        <v>147</v>
      </c>
      <c r="S109" s="47" t="s">
        <v>553</v>
      </c>
      <c r="T109" s="46">
        <v>6.1</v>
      </c>
      <c r="U109" s="47" t="s">
        <v>553</v>
      </c>
      <c r="V109" s="47" t="s">
        <v>552</v>
      </c>
      <c r="W109" s="46">
        <v>6.7</v>
      </c>
      <c r="X109" s="47" t="s">
        <v>147</v>
      </c>
      <c r="Y109" s="47" t="s">
        <v>552</v>
      </c>
      <c r="Z109" s="46">
        <v>6.2</v>
      </c>
      <c r="AA109" s="47" t="s">
        <v>147</v>
      </c>
      <c r="AB109" s="47" t="s">
        <v>552</v>
      </c>
      <c r="AC109" s="45" t="s">
        <v>102</v>
      </c>
      <c r="AD109" s="45" t="str">
        <f t="shared" si="3"/>
        <v>THPT Nguyễn Ngọc Thăng</v>
      </c>
      <c r="AF109" s="49">
        <f>_xlfn.IFNA(VLOOKUP($M109,NghePT!$B$2:$D$4,3,FALSE),0)</f>
        <v>0.5</v>
      </c>
      <c r="AG109" s="49">
        <f>_xlfn.IFNA(VLOOKUP(N109,DienUT!$B$2:$D$15,3,FALSE),0)+_xlfn.IFNA(VLOOKUP(O109,DienUT!$B$2:$D$15,3,FALSE),0)+_xlfn.IFNA(VLOOKUP(P109,DienUT!$B$2:$D$15,3,FALSE),0)</f>
        <v>0</v>
      </c>
      <c r="AH109" s="49">
        <v>84</v>
      </c>
      <c r="AI109" s="49">
        <f>VLOOKUP($I109,Huyen!$B$2:$C$11,2,FALSE)</f>
        <v>7</v>
      </c>
      <c r="AJ109" s="49">
        <f>_xlfn.IFNA(VLOOKUP(AC109,TruongTHPT!$B$2:$F$35,2,FALSE),0)</f>
        <v>24</v>
      </c>
      <c r="AK109" s="49">
        <f>_xlfn.IFNA(VLOOKUP(AD109,TruongTHPT!$B$2:$F$35,2,FALSE),0)</f>
        <v>23</v>
      </c>
      <c r="AL109" s="49">
        <f>_xlfn.IFNA(VLOOKUP(AE109,TruongTHPT!$B$2:$F$35,2,FALSE),0)</f>
        <v>0</v>
      </c>
      <c r="AM109" s="50"/>
    </row>
    <row r="110" spans="1:39" x14ac:dyDescent="0.35">
      <c r="A110" s="37">
        <v>109</v>
      </c>
      <c r="B110" s="36" t="s">
        <v>367</v>
      </c>
      <c r="C110" s="39" t="s">
        <v>472</v>
      </c>
      <c r="D110" s="40">
        <v>37822</v>
      </c>
      <c r="E110" s="41" t="str">
        <f t="shared" si="2"/>
        <v>20/07/2003</v>
      </c>
      <c r="F110" s="42" t="s">
        <v>75</v>
      </c>
      <c r="G110" s="38" t="s">
        <v>474</v>
      </c>
      <c r="H110" s="43" t="s">
        <v>175</v>
      </c>
      <c r="I110" s="39" t="s">
        <v>71</v>
      </c>
      <c r="J110" s="38" t="s">
        <v>496</v>
      </c>
      <c r="K110" s="38" t="s">
        <v>496</v>
      </c>
      <c r="L110" s="38" t="s">
        <v>752</v>
      </c>
      <c r="M110" s="44" t="s">
        <v>76</v>
      </c>
      <c r="N110" s="45"/>
      <c r="O110" s="45"/>
      <c r="P110" s="45"/>
      <c r="Q110" s="46">
        <v>9.9</v>
      </c>
      <c r="R110" s="47" t="s">
        <v>147</v>
      </c>
      <c r="S110" s="47" t="s">
        <v>261</v>
      </c>
      <c r="T110" s="46">
        <v>9.6999999999999993</v>
      </c>
      <c r="U110" s="47" t="s">
        <v>147</v>
      </c>
      <c r="V110" s="47" t="s">
        <v>261</v>
      </c>
      <c r="W110" s="46">
        <v>9.6999999999999993</v>
      </c>
      <c r="X110" s="47" t="s">
        <v>147</v>
      </c>
      <c r="Y110" s="47" t="s">
        <v>261</v>
      </c>
      <c r="Z110" s="46">
        <v>9.5</v>
      </c>
      <c r="AA110" s="47" t="s">
        <v>147</v>
      </c>
      <c r="AB110" s="47" t="s">
        <v>261</v>
      </c>
      <c r="AC110" s="45" t="s">
        <v>99</v>
      </c>
      <c r="AD110" s="45" t="str">
        <f t="shared" si="3"/>
        <v>THPT Nguyễn Thị Định</v>
      </c>
      <c r="AF110" s="49">
        <f>_xlfn.IFNA(VLOOKUP($M110,NghePT!$B$2:$D$4,3,FALSE),0)</f>
        <v>1.5</v>
      </c>
      <c r="AG110" s="49">
        <f>_xlfn.IFNA(VLOOKUP(N110,DienUT!$B$2:$D$15,3,FALSE),0)+_xlfn.IFNA(VLOOKUP(O110,DienUT!$B$2:$D$15,3,FALSE),0)+_xlfn.IFNA(VLOOKUP(P110,DienUT!$B$2:$D$15,3,FALSE),0)</f>
        <v>0</v>
      </c>
      <c r="AH110" s="49">
        <v>84</v>
      </c>
      <c r="AI110" s="49">
        <f>VLOOKUP($I110,Huyen!$B$2:$C$11,2,FALSE)</f>
        <v>7</v>
      </c>
      <c r="AJ110" s="49">
        <f>_xlfn.IFNA(VLOOKUP(AC110,TruongTHPT!$B$2:$F$35,2,FALSE),0)</f>
        <v>21</v>
      </c>
      <c r="AK110" s="49">
        <f>_xlfn.IFNA(VLOOKUP(AD110,TruongTHPT!$B$2:$F$35,2,FALSE),0)</f>
        <v>22</v>
      </c>
      <c r="AL110" s="49">
        <f>_xlfn.IFNA(VLOOKUP(AE110,TruongTHPT!$B$2:$F$35,2,FALSE),0)</f>
        <v>0</v>
      </c>
      <c r="AM110" s="50"/>
    </row>
    <row r="111" spans="1:39" x14ac:dyDescent="0.35">
      <c r="A111" s="37">
        <v>110</v>
      </c>
      <c r="B111" s="36" t="s">
        <v>368</v>
      </c>
      <c r="C111" s="39" t="s">
        <v>74</v>
      </c>
      <c r="D111" s="40">
        <v>37900</v>
      </c>
      <c r="E111" s="41" t="str">
        <f t="shared" si="2"/>
        <v>06/10/2003</v>
      </c>
      <c r="F111" s="42" t="s">
        <v>75</v>
      </c>
      <c r="G111" s="38" t="s">
        <v>473</v>
      </c>
      <c r="H111" s="43" t="s">
        <v>175</v>
      </c>
      <c r="I111" s="39" t="s">
        <v>71</v>
      </c>
      <c r="J111" s="38" t="s">
        <v>493</v>
      </c>
      <c r="K111" s="38" t="s">
        <v>493</v>
      </c>
      <c r="L111" s="38" t="s">
        <v>697</v>
      </c>
      <c r="M111" s="44" t="s">
        <v>76</v>
      </c>
      <c r="N111" s="45"/>
      <c r="O111" s="45"/>
      <c r="P111" s="45"/>
      <c r="Q111" s="46">
        <v>9.5</v>
      </c>
      <c r="R111" s="47" t="s">
        <v>147</v>
      </c>
      <c r="S111" s="47" t="s">
        <v>261</v>
      </c>
      <c r="T111" s="46">
        <v>9.6999999999999993</v>
      </c>
      <c r="U111" s="47" t="s">
        <v>147</v>
      </c>
      <c r="V111" s="47" t="s">
        <v>261</v>
      </c>
      <c r="W111" s="46">
        <v>9.6999999999999993</v>
      </c>
      <c r="X111" s="47" t="s">
        <v>147</v>
      </c>
      <c r="Y111" s="47" t="s">
        <v>261</v>
      </c>
      <c r="Z111" s="46">
        <v>9.6</v>
      </c>
      <c r="AA111" s="47" t="s">
        <v>147</v>
      </c>
      <c r="AB111" s="47" t="s">
        <v>261</v>
      </c>
      <c r="AC111" s="45" t="s">
        <v>99</v>
      </c>
      <c r="AD111" s="45" t="str">
        <f t="shared" si="3"/>
        <v>THPT Nguyễn Thị Định</v>
      </c>
      <c r="AF111" s="49">
        <f>_xlfn.IFNA(VLOOKUP($M111,NghePT!$B$2:$D$4,3,FALSE),0)</f>
        <v>1.5</v>
      </c>
      <c r="AG111" s="49">
        <f>_xlfn.IFNA(VLOOKUP(N111,DienUT!$B$2:$D$15,3,FALSE),0)+_xlfn.IFNA(VLOOKUP(O111,DienUT!$B$2:$D$15,3,FALSE),0)+_xlfn.IFNA(VLOOKUP(P111,DienUT!$B$2:$D$15,3,FALSE),0)</f>
        <v>0</v>
      </c>
      <c r="AH111" s="49">
        <v>84</v>
      </c>
      <c r="AI111" s="49">
        <f>VLOOKUP($I111,Huyen!$B$2:$C$11,2,FALSE)</f>
        <v>7</v>
      </c>
      <c r="AJ111" s="49">
        <f>_xlfn.IFNA(VLOOKUP(AC111,TruongTHPT!$B$2:$F$35,2,FALSE),0)</f>
        <v>21</v>
      </c>
      <c r="AK111" s="49">
        <f>_xlfn.IFNA(VLOOKUP(AD111,TruongTHPT!$B$2:$F$35,2,FALSE),0)</f>
        <v>22</v>
      </c>
      <c r="AL111" s="49">
        <f>_xlfn.IFNA(VLOOKUP(AE111,TruongTHPT!$B$2:$F$35,2,FALSE),0)</f>
        <v>0</v>
      </c>
      <c r="AM111" s="50"/>
    </row>
    <row r="112" spans="1:39" x14ac:dyDescent="0.35">
      <c r="A112" s="37">
        <v>111</v>
      </c>
      <c r="B112" s="36" t="s">
        <v>369</v>
      </c>
      <c r="C112" s="39" t="s">
        <v>74</v>
      </c>
      <c r="D112" s="40">
        <v>37847</v>
      </c>
      <c r="E112" s="41" t="str">
        <f t="shared" si="2"/>
        <v>14/08/2003</v>
      </c>
      <c r="F112" s="42" t="s">
        <v>75</v>
      </c>
      <c r="G112" s="38" t="s">
        <v>473</v>
      </c>
      <c r="H112" s="43" t="s">
        <v>175</v>
      </c>
      <c r="I112" s="39" t="s">
        <v>71</v>
      </c>
      <c r="J112" s="38" t="s">
        <v>533</v>
      </c>
      <c r="K112" s="38" t="s">
        <v>533</v>
      </c>
      <c r="L112" s="38" t="s">
        <v>698</v>
      </c>
      <c r="M112" s="44" t="s">
        <v>78</v>
      </c>
      <c r="N112" s="45"/>
      <c r="O112" s="45"/>
      <c r="P112" s="45"/>
      <c r="Q112" s="46">
        <v>8.9</v>
      </c>
      <c r="R112" s="47" t="s">
        <v>147</v>
      </c>
      <c r="S112" s="47" t="s">
        <v>261</v>
      </c>
      <c r="T112" s="46">
        <v>8.6</v>
      </c>
      <c r="U112" s="47" t="s">
        <v>147</v>
      </c>
      <c r="V112" s="47" t="s">
        <v>261</v>
      </c>
      <c r="W112" s="46">
        <v>8.6999999999999993</v>
      </c>
      <c r="X112" s="47" t="s">
        <v>147</v>
      </c>
      <c r="Y112" s="47" t="s">
        <v>261</v>
      </c>
      <c r="Z112" s="46">
        <v>8.6</v>
      </c>
      <c r="AA112" s="47" t="s">
        <v>147</v>
      </c>
      <c r="AB112" s="47" t="s">
        <v>261</v>
      </c>
      <c r="AC112" s="45" t="s">
        <v>99</v>
      </c>
      <c r="AD112" s="45" t="str">
        <f t="shared" si="3"/>
        <v>THPT Nguyễn Thị Định</v>
      </c>
      <c r="AF112" s="49">
        <f>_xlfn.IFNA(VLOOKUP($M112,NghePT!$B$2:$D$4,3,FALSE),0)</f>
        <v>0.5</v>
      </c>
      <c r="AG112" s="49">
        <f>_xlfn.IFNA(VLOOKUP(N112,DienUT!$B$2:$D$15,3,FALSE),0)+_xlfn.IFNA(VLOOKUP(O112,DienUT!$B$2:$D$15,3,FALSE),0)+_xlfn.IFNA(VLOOKUP(P112,DienUT!$B$2:$D$15,3,FALSE),0)</f>
        <v>0</v>
      </c>
      <c r="AH112" s="49">
        <v>84</v>
      </c>
      <c r="AI112" s="49">
        <f>VLOOKUP($I112,Huyen!$B$2:$C$11,2,FALSE)</f>
        <v>7</v>
      </c>
      <c r="AJ112" s="49">
        <f>_xlfn.IFNA(VLOOKUP(AC112,TruongTHPT!$B$2:$F$35,2,FALSE),0)</f>
        <v>21</v>
      </c>
      <c r="AK112" s="49">
        <f>_xlfn.IFNA(VLOOKUP(AD112,TruongTHPT!$B$2:$F$35,2,FALSE),0)</f>
        <v>22</v>
      </c>
      <c r="AL112" s="49">
        <f>_xlfn.IFNA(VLOOKUP(AE112,TruongTHPT!$B$2:$F$35,2,FALSE),0)</f>
        <v>0</v>
      </c>
      <c r="AM112" s="50"/>
    </row>
    <row r="113" spans="1:39" x14ac:dyDescent="0.35">
      <c r="A113" s="37">
        <v>112</v>
      </c>
      <c r="B113" s="36" t="s">
        <v>370</v>
      </c>
      <c r="C113" s="39" t="s">
        <v>472</v>
      </c>
      <c r="D113" s="40">
        <v>37852</v>
      </c>
      <c r="E113" s="41" t="str">
        <f t="shared" si="2"/>
        <v>19/08/2003</v>
      </c>
      <c r="F113" s="42" t="s">
        <v>75</v>
      </c>
      <c r="G113" s="38" t="s">
        <v>474</v>
      </c>
      <c r="H113" s="43" t="s">
        <v>175</v>
      </c>
      <c r="I113" s="39" t="s">
        <v>71</v>
      </c>
      <c r="J113" s="38" t="s">
        <v>498</v>
      </c>
      <c r="K113" s="38" t="s">
        <v>498</v>
      </c>
      <c r="L113" s="38" t="s">
        <v>602</v>
      </c>
      <c r="M113" s="44" t="s">
        <v>77</v>
      </c>
      <c r="N113" s="45"/>
      <c r="O113" s="45"/>
      <c r="P113" s="45"/>
      <c r="Q113" s="46">
        <v>8.9</v>
      </c>
      <c r="R113" s="47" t="s">
        <v>147</v>
      </c>
      <c r="S113" s="47" t="s">
        <v>261</v>
      </c>
      <c r="T113" s="46">
        <v>8.6999999999999993</v>
      </c>
      <c r="U113" s="47" t="s">
        <v>553</v>
      </c>
      <c r="V113" s="47" t="s">
        <v>261</v>
      </c>
      <c r="W113" s="46">
        <v>8.4</v>
      </c>
      <c r="X113" s="47" t="s">
        <v>147</v>
      </c>
      <c r="Y113" s="47" t="s">
        <v>553</v>
      </c>
      <c r="Z113" s="46">
        <v>7.5</v>
      </c>
      <c r="AA113" s="47" t="s">
        <v>147</v>
      </c>
      <c r="AB113" s="47" t="s">
        <v>553</v>
      </c>
      <c r="AC113" s="45" t="s">
        <v>100</v>
      </c>
      <c r="AD113" s="45" t="str">
        <f t="shared" si="3"/>
        <v>THPT Phan Văn Trị</v>
      </c>
      <c r="AF113" s="49">
        <f>_xlfn.IFNA(VLOOKUP($M113,NghePT!$B$2:$D$4,3,FALSE),0)</f>
        <v>1</v>
      </c>
      <c r="AG113" s="49">
        <f>_xlfn.IFNA(VLOOKUP(N113,DienUT!$B$2:$D$15,3,FALSE),0)+_xlfn.IFNA(VLOOKUP(O113,DienUT!$B$2:$D$15,3,FALSE),0)+_xlfn.IFNA(VLOOKUP(P113,DienUT!$B$2:$D$15,3,FALSE),0)</f>
        <v>0</v>
      </c>
      <c r="AH113" s="49">
        <v>84</v>
      </c>
      <c r="AI113" s="49">
        <f>VLOOKUP($I113,Huyen!$B$2:$C$11,2,FALSE)</f>
        <v>7</v>
      </c>
      <c r="AJ113" s="49">
        <f>_xlfn.IFNA(VLOOKUP(AC113,TruongTHPT!$B$2:$F$35,2,FALSE),0)</f>
        <v>22</v>
      </c>
      <c r="AK113" s="49">
        <f>_xlfn.IFNA(VLOOKUP(AD113,TruongTHPT!$B$2:$F$35,2,FALSE),0)</f>
        <v>21</v>
      </c>
      <c r="AL113" s="49">
        <f>_xlfn.IFNA(VLOOKUP(AE113,TruongTHPT!$B$2:$F$35,2,FALSE),0)</f>
        <v>0</v>
      </c>
      <c r="AM113" s="50"/>
    </row>
    <row r="114" spans="1:39" x14ac:dyDescent="0.35">
      <c r="A114" s="37">
        <v>113</v>
      </c>
      <c r="B114" s="36" t="s">
        <v>371</v>
      </c>
      <c r="C114" s="39" t="s">
        <v>472</v>
      </c>
      <c r="D114" s="40">
        <v>37916</v>
      </c>
      <c r="E114" s="41" t="str">
        <f t="shared" si="2"/>
        <v>22/10/2003</v>
      </c>
      <c r="F114" s="42" t="s">
        <v>75</v>
      </c>
      <c r="G114" s="38" t="s">
        <v>474</v>
      </c>
      <c r="H114" s="43" t="s">
        <v>175</v>
      </c>
      <c r="I114" s="39" t="s">
        <v>71</v>
      </c>
      <c r="J114" s="38" t="s">
        <v>515</v>
      </c>
      <c r="K114" s="38" t="s">
        <v>515</v>
      </c>
      <c r="L114" s="38" t="s">
        <v>699</v>
      </c>
      <c r="M114" s="44" t="s">
        <v>77</v>
      </c>
      <c r="N114" s="45"/>
      <c r="O114" s="45"/>
      <c r="P114" s="45"/>
      <c r="Q114" s="46">
        <v>9.3000000000000007</v>
      </c>
      <c r="R114" s="47" t="s">
        <v>147</v>
      </c>
      <c r="S114" s="47" t="s">
        <v>261</v>
      </c>
      <c r="T114" s="46">
        <v>9.4</v>
      </c>
      <c r="U114" s="47" t="s">
        <v>147</v>
      </c>
      <c r="V114" s="47" t="s">
        <v>261</v>
      </c>
      <c r="W114" s="46">
        <v>9.4</v>
      </c>
      <c r="X114" s="47" t="s">
        <v>147</v>
      </c>
      <c r="Y114" s="47" t="s">
        <v>261</v>
      </c>
      <c r="Z114" s="46">
        <v>8.8000000000000007</v>
      </c>
      <c r="AA114" s="47" t="s">
        <v>147</v>
      </c>
      <c r="AB114" s="47" t="s">
        <v>261</v>
      </c>
      <c r="AC114" s="45" t="s">
        <v>99</v>
      </c>
      <c r="AD114" s="45" t="str">
        <f t="shared" si="3"/>
        <v>THPT Nguyễn Thị Định</v>
      </c>
      <c r="AF114" s="49">
        <f>_xlfn.IFNA(VLOOKUP($M114,NghePT!$B$2:$D$4,3,FALSE),0)</f>
        <v>1</v>
      </c>
      <c r="AG114" s="49">
        <f>_xlfn.IFNA(VLOOKUP(N114,DienUT!$B$2:$D$15,3,FALSE),0)+_xlfn.IFNA(VLOOKUP(O114,DienUT!$B$2:$D$15,3,FALSE),0)+_xlfn.IFNA(VLOOKUP(P114,DienUT!$B$2:$D$15,3,FALSE),0)</f>
        <v>0</v>
      </c>
      <c r="AH114" s="49">
        <v>84</v>
      </c>
      <c r="AI114" s="49">
        <f>VLOOKUP($I114,Huyen!$B$2:$C$11,2,FALSE)</f>
        <v>7</v>
      </c>
      <c r="AJ114" s="49">
        <f>_xlfn.IFNA(VLOOKUP(AC114,TruongTHPT!$B$2:$F$35,2,FALSE),0)</f>
        <v>21</v>
      </c>
      <c r="AK114" s="49">
        <f>_xlfn.IFNA(VLOOKUP(AD114,TruongTHPT!$B$2:$F$35,2,FALSE),0)</f>
        <v>22</v>
      </c>
      <c r="AL114" s="49">
        <f>_xlfn.IFNA(VLOOKUP(AE114,TruongTHPT!$B$2:$F$35,2,FALSE),0)</f>
        <v>0</v>
      </c>
      <c r="AM114" s="50"/>
    </row>
    <row r="115" spans="1:39" x14ac:dyDescent="0.35">
      <c r="A115" s="37">
        <v>114</v>
      </c>
      <c r="B115" s="36" t="s">
        <v>372</v>
      </c>
      <c r="C115" s="39" t="s">
        <v>74</v>
      </c>
      <c r="D115" s="40">
        <v>37983</v>
      </c>
      <c r="E115" s="41" t="str">
        <f t="shared" si="2"/>
        <v>28/12/2003</v>
      </c>
      <c r="F115" s="42" t="s">
        <v>75</v>
      </c>
      <c r="G115" s="38" t="s">
        <v>473</v>
      </c>
      <c r="H115" s="43" t="s">
        <v>175</v>
      </c>
      <c r="I115" s="39" t="s">
        <v>71</v>
      </c>
      <c r="J115" s="38" t="s">
        <v>521</v>
      </c>
      <c r="K115" s="38" t="s">
        <v>521</v>
      </c>
      <c r="L115" s="38" t="s">
        <v>603</v>
      </c>
      <c r="M115" s="44" t="s">
        <v>77</v>
      </c>
      <c r="N115" s="45"/>
      <c r="O115" s="45"/>
      <c r="P115" s="45"/>
      <c r="Q115" s="46">
        <v>7.2</v>
      </c>
      <c r="R115" s="47" t="s">
        <v>147</v>
      </c>
      <c r="S115" s="47" t="s">
        <v>553</v>
      </c>
      <c r="T115" s="46">
        <v>7.2</v>
      </c>
      <c r="U115" s="47" t="s">
        <v>147</v>
      </c>
      <c r="V115" s="47" t="s">
        <v>553</v>
      </c>
      <c r="W115" s="46">
        <v>7.3</v>
      </c>
      <c r="X115" s="47" t="s">
        <v>147</v>
      </c>
      <c r="Y115" s="47" t="s">
        <v>553</v>
      </c>
      <c r="Z115" s="46">
        <v>6.6</v>
      </c>
      <c r="AA115" s="47" t="s">
        <v>147</v>
      </c>
      <c r="AB115" s="47" t="s">
        <v>553</v>
      </c>
      <c r="AC115" s="45" t="s">
        <v>102</v>
      </c>
      <c r="AD115" s="45" t="str">
        <f t="shared" si="3"/>
        <v>THPT Nguyễn Ngọc Thăng</v>
      </c>
      <c r="AF115" s="49">
        <f>_xlfn.IFNA(VLOOKUP($M115,NghePT!$B$2:$D$4,3,FALSE),0)</f>
        <v>1</v>
      </c>
      <c r="AG115" s="49">
        <f>_xlfn.IFNA(VLOOKUP(N115,DienUT!$B$2:$D$15,3,FALSE),0)+_xlfn.IFNA(VLOOKUP(O115,DienUT!$B$2:$D$15,3,FALSE),0)+_xlfn.IFNA(VLOOKUP(P115,DienUT!$B$2:$D$15,3,FALSE),0)</f>
        <v>0</v>
      </c>
      <c r="AH115" s="49">
        <v>84</v>
      </c>
      <c r="AI115" s="49">
        <f>VLOOKUP($I115,Huyen!$B$2:$C$11,2,FALSE)</f>
        <v>7</v>
      </c>
      <c r="AJ115" s="49">
        <f>_xlfn.IFNA(VLOOKUP(AC115,TruongTHPT!$B$2:$F$35,2,FALSE),0)</f>
        <v>24</v>
      </c>
      <c r="AK115" s="49">
        <f>_xlfn.IFNA(VLOOKUP(AD115,TruongTHPT!$B$2:$F$35,2,FALSE),0)</f>
        <v>23</v>
      </c>
      <c r="AL115" s="49">
        <f>_xlfn.IFNA(VLOOKUP(AE115,TruongTHPT!$B$2:$F$35,2,FALSE),0)</f>
        <v>0</v>
      </c>
      <c r="AM115" s="50"/>
    </row>
    <row r="116" spans="1:39" x14ac:dyDescent="0.35">
      <c r="A116" s="37">
        <v>115</v>
      </c>
      <c r="B116" s="36" t="s">
        <v>373</v>
      </c>
      <c r="C116" s="39" t="s">
        <v>472</v>
      </c>
      <c r="D116" s="40">
        <v>37837</v>
      </c>
      <c r="E116" s="41" t="str">
        <f t="shared" si="2"/>
        <v>04/08/2003</v>
      </c>
      <c r="F116" s="42" t="s">
        <v>75</v>
      </c>
      <c r="G116" s="38" t="s">
        <v>473</v>
      </c>
      <c r="H116" s="43" t="s">
        <v>175</v>
      </c>
      <c r="I116" s="39" t="s">
        <v>71</v>
      </c>
      <c r="J116" s="38" t="s">
        <v>490</v>
      </c>
      <c r="K116" s="38" t="s">
        <v>490</v>
      </c>
      <c r="L116" s="38" t="s">
        <v>572</v>
      </c>
      <c r="M116" s="44" t="s">
        <v>78</v>
      </c>
      <c r="N116" s="45"/>
      <c r="O116" s="45"/>
      <c r="P116" s="45"/>
      <c r="Q116" s="46">
        <v>6.3</v>
      </c>
      <c r="R116" s="47" t="s">
        <v>147</v>
      </c>
      <c r="S116" s="47" t="s">
        <v>552</v>
      </c>
      <c r="T116" s="46">
        <v>6</v>
      </c>
      <c r="U116" s="47" t="s">
        <v>147</v>
      </c>
      <c r="V116" s="47" t="s">
        <v>552</v>
      </c>
      <c r="W116" s="46">
        <v>5.8</v>
      </c>
      <c r="X116" s="47" t="s">
        <v>147</v>
      </c>
      <c r="Y116" s="47" t="s">
        <v>552</v>
      </c>
      <c r="Z116" s="46">
        <v>6.1</v>
      </c>
      <c r="AA116" s="47" t="s">
        <v>147</v>
      </c>
      <c r="AB116" s="47" t="s">
        <v>552</v>
      </c>
      <c r="AC116" s="45" t="s">
        <v>102</v>
      </c>
      <c r="AD116" s="45" t="str">
        <f t="shared" si="3"/>
        <v>THPT Nguyễn Ngọc Thăng</v>
      </c>
      <c r="AF116" s="49">
        <f>_xlfn.IFNA(VLOOKUP($M116,NghePT!$B$2:$D$4,3,FALSE),0)</f>
        <v>0.5</v>
      </c>
      <c r="AG116" s="49">
        <f>_xlfn.IFNA(VLOOKUP(N116,DienUT!$B$2:$D$15,3,FALSE),0)+_xlfn.IFNA(VLOOKUP(O116,DienUT!$B$2:$D$15,3,FALSE),0)+_xlfn.IFNA(VLOOKUP(P116,DienUT!$B$2:$D$15,3,FALSE),0)</f>
        <v>0</v>
      </c>
      <c r="AH116" s="49">
        <v>84</v>
      </c>
      <c r="AI116" s="49">
        <f>VLOOKUP($I116,Huyen!$B$2:$C$11,2,FALSE)</f>
        <v>7</v>
      </c>
      <c r="AJ116" s="49">
        <f>_xlfn.IFNA(VLOOKUP(AC116,TruongTHPT!$B$2:$F$35,2,FALSE),0)</f>
        <v>24</v>
      </c>
      <c r="AK116" s="49">
        <f>_xlfn.IFNA(VLOOKUP(AD116,TruongTHPT!$B$2:$F$35,2,FALSE),0)</f>
        <v>23</v>
      </c>
      <c r="AL116" s="49">
        <f>_xlfn.IFNA(VLOOKUP(AE116,TruongTHPT!$B$2:$F$35,2,FALSE),0)</f>
        <v>0</v>
      </c>
      <c r="AM116" s="50"/>
    </row>
    <row r="117" spans="1:39" x14ac:dyDescent="0.35">
      <c r="A117" s="37">
        <v>116</v>
      </c>
      <c r="B117" s="36" t="s">
        <v>374</v>
      </c>
      <c r="C117" s="39" t="s">
        <v>472</v>
      </c>
      <c r="D117" s="40">
        <v>37656</v>
      </c>
      <c r="E117" s="41" t="str">
        <f t="shared" ref="E117:E176" si="4">TEXT(D117,"dd/mm/yyyy")</f>
        <v>04/02/2003</v>
      </c>
      <c r="F117" s="42" t="s">
        <v>75</v>
      </c>
      <c r="G117" s="38" t="s">
        <v>473</v>
      </c>
      <c r="H117" s="43" t="s">
        <v>175</v>
      </c>
      <c r="I117" s="39" t="s">
        <v>71</v>
      </c>
      <c r="J117" s="38" t="s">
        <v>536</v>
      </c>
      <c r="K117" s="38" t="s">
        <v>536</v>
      </c>
      <c r="L117" s="38" t="s">
        <v>573</v>
      </c>
      <c r="M117" s="44" t="s">
        <v>77</v>
      </c>
      <c r="N117" s="45"/>
      <c r="O117" s="45"/>
      <c r="P117" s="45"/>
      <c r="Q117" s="46">
        <v>9</v>
      </c>
      <c r="R117" s="47" t="s">
        <v>147</v>
      </c>
      <c r="S117" s="47" t="s">
        <v>261</v>
      </c>
      <c r="T117" s="46">
        <v>8.3000000000000007</v>
      </c>
      <c r="U117" s="47" t="s">
        <v>147</v>
      </c>
      <c r="V117" s="47" t="s">
        <v>261</v>
      </c>
      <c r="W117" s="46">
        <v>9.1</v>
      </c>
      <c r="X117" s="47" t="s">
        <v>147</v>
      </c>
      <c r="Y117" s="47" t="s">
        <v>261</v>
      </c>
      <c r="Z117" s="46">
        <v>8.1</v>
      </c>
      <c r="AA117" s="47" t="s">
        <v>147</v>
      </c>
      <c r="AB117" s="47" t="s">
        <v>261</v>
      </c>
      <c r="AC117" s="45" t="s">
        <v>99</v>
      </c>
      <c r="AD117" s="45" t="str">
        <f t="shared" ref="AD117:AD176" si="5">IF(AC117="THPT Phan Văn Trị","THPT Nguyễn Thị Định",IF(AC117="THPT Nguyễn Thị Định","THPT Phan Văn Trị",IF(AC117="THPT Nguyễn Trãi","THPT Nguyễn Ngọc Thăng")))</f>
        <v>THPT Nguyễn Thị Định</v>
      </c>
      <c r="AF117" s="49">
        <f>_xlfn.IFNA(VLOOKUP($M117,NghePT!$B$2:$D$4,3,FALSE),0)</f>
        <v>1</v>
      </c>
      <c r="AG117" s="49">
        <f>_xlfn.IFNA(VLOOKUP(N117,DienUT!$B$2:$D$15,3,FALSE),0)+_xlfn.IFNA(VLOOKUP(O117,DienUT!$B$2:$D$15,3,FALSE),0)+_xlfn.IFNA(VLOOKUP(P117,DienUT!$B$2:$D$15,3,FALSE),0)</f>
        <v>0</v>
      </c>
      <c r="AH117" s="49">
        <v>84</v>
      </c>
      <c r="AI117" s="49">
        <f>VLOOKUP($I117,Huyen!$B$2:$C$11,2,FALSE)</f>
        <v>7</v>
      </c>
      <c r="AJ117" s="49">
        <f>_xlfn.IFNA(VLOOKUP(AC117,TruongTHPT!$B$2:$F$35,2,FALSE),0)</f>
        <v>21</v>
      </c>
      <c r="AK117" s="49">
        <f>_xlfn.IFNA(VLOOKUP(AD117,TruongTHPT!$B$2:$F$35,2,FALSE),0)</f>
        <v>22</v>
      </c>
      <c r="AL117" s="49">
        <f>_xlfn.IFNA(VLOOKUP(AE117,TruongTHPT!$B$2:$F$35,2,FALSE),0)</f>
        <v>0</v>
      </c>
      <c r="AM117" s="50"/>
    </row>
    <row r="118" spans="1:39" x14ac:dyDescent="0.35">
      <c r="A118" s="37">
        <v>117</v>
      </c>
      <c r="B118" s="36" t="s">
        <v>375</v>
      </c>
      <c r="C118" s="39" t="s">
        <v>472</v>
      </c>
      <c r="D118" s="40">
        <v>37624</v>
      </c>
      <c r="E118" s="41" t="str">
        <f t="shared" si="4"/>
        <v>03/01/2003</v>
      </c>
      <c r="F118" s="42" t="s">
        <v>75</v>
      </c>
      <c r="G118" s="38" t="s">
        <v>474</v>
      </c>
      <c r="H118" s="43" t="s">
        <v>175</v>
      </c>
      <c r="I118" s="39" t="s">
        <v>71</v>
      </c>
      <c r="J118" s="38" t="s">
        <v>503</v>
      </c>
      <c r="K118" s="38" t="s">
        <v>503</v>
      </c>
      <c r="L118" s="38" t="s">
        <v>636</v>
      </c>
      <c r="M118" s="44" t="s">
        <v>76</v>
      </c>
      <c r="N118" s="45"/>
      <c r="O118" s="45"/>
      <c r="P118" s="45"/>
      <c r="Q118" s="46">
        <v>8.6999999999999993</v>
      </c>
      <c r="R118" s="47" t="s">
        <v>147</v>
      </c>
      <c r="S118" s="47" t="s">
        <v>261</v>
      </c>
      <c r="T118" s="46">
        <v>9</v>
      </c>
      <c r="U118" s="47" t="s">
        <v>147</v>
      </c>
      <c r="V118" s="47" t="s">
        <v>261</v>
      </c>
      <c r="W118" s="46">
        <v>9</v>
      </c>
      <c r="X118" s="47" t="s">
        <v>147</v>
      </c>
      <c r="Y118" s="47" t="s">
        <v>261</v>
      </c>
      <c r="Z118" s="46">
        <v>8.4</v>
      </c>
      <c r="AA118" s="47" t="s">
        <v>147</v>
      </c>
      <c r="AB118" s="47" t="s">
        <v>261</v>
      </c>
      <c r="AC118" s="45" t="s">
        <v>99</v>
      </c>
      <c r="AD118" s="45" t="str">
        <f t="shared" si="5"/>
        <v>THPT Nguyễn Thị Định</v>
      </c>
      <c r="AF118" s="49">
        <f>_xlfn.IFNA(VLOOKUP($M118,NghePT!$B$2:$D$4,3,FALSE),0)</f>
        <v>1.5</v>
      </c>
      <c r="AG118" s="49">
        <f>_xlfn.IFNA(VLOOKUP(N118,DienUT!$B$2:$D$15,3,FALSE),0)+_xlfn.IFNA(VLOOKUP(O118,DienUT!$B$2:$D$15,3,FALSE),0)+_xlfn.IFNA(VLOOKUP(P118,DienUT!$B$2:$D$15,3,FALSE),0)</f>
        <v>0</v>
      </c>
      <c r="AH118" s="49">
        <v>84</v>
      </c>
      <c r="AI118" s="49">
        <f>VLOOKUP($I118,Huyen!$B$2:$C$11,2,FALSE)</f>
        <v>7</v>
      </c>
      <c r="AJ118" s="49">
        <f>_xlfn.IFNA(VLOOKUP(AC118,TruongTHPT!$B$2:$F$35,2,FALSE),0)</f>
        <v>21</v>
      </c>
      <c r="AK118" s="49">
        <f>_xlfn.IFNA(VLOOKUP(AD118,TruongTHPT!$B$2:$F$35,2,FALSE),0)</f>
        <v>22</v>
      </c>
      <c r="AL118" s="49">
        <f>_xlfn.IFNA(VLOOKUP(AE118,TruongTHPT!$B$2:$F$35,2,FALSE),0)</f>
        <v>0</v>
      </c>
      <c r="AM118" s="50"/>
    </row>
    <row r="119" spans="1:39" x14ac:dyDescent="0.35">
      <c r="A119" s="37">
        <v>118</v>
      </c>
      <c r="B119" s="36" t="s">
        <v>376</v>
      </c>
      <c r="C119" s="39" t="s">
        <v>472</v>
      </c>
      <c r="D119" s="40">
        <v>37876</v>
      </c>
      <c r="E119" s="41" t="str">
        <f t="shared" si="4"/>
        <v>12/09/2003</v>
      </c>
      <c r="F119" s="42" t="s">
        <v>75</v>
      </c>
      <c r="G119" s="38" t="s">
        <v>474</v>
      </c>
      <c r="H119" s="43" t="s">
        <v>175</v>
      </c>
      <c r="I119" s="39" t="s">
        <v>71</v>
      </c>
      <c r="J119" s="38" t="s">
        <v>537</v>
      </c>
      <c r="K119" s="38" t="s">
        <v>537</v>
      </c>
      <c r="L119" s="38" t="s">
        <v>753</v>
      </c>
      <c r="M119" s="44" t="s">
        <v>77</v>
      </c>
      <c r="N119" s="45"/>
      <c r="O119" s="45"/>
      <c r="P119" s="45"/>
      <c r="Q119" s="46">
        <v>9.4</v>
      </c>
      <c r="R119" s="47" t="s">
        <v>147</v>
      </c>
      <c r="S119" s="47" t="s">
        <v>261</v>
      </c>
      <c r="T119" s="46">
        <v>9.4</v>
      </c>
      <c r="U119" s="47" t="s">
        <v>147</v>
      </c>
      <c r="V119" s="47" t="s">
        <v>261</v>
      </c>
      <c r="W119" s="46">
        <v>9.1</v>
      </c>
      <c r="X119" s="47" t="s">
        <v>147</v>
      </c>
      <c r="Y119" s="47" t="s">
        <v>261</v>
      </c>
      <c r="Z119" s="46">
        <v>9</v>
      </c>
      <c r="AA119" s="47" t="s">
        <v>147</v>
      </c>
      <c r="AB119" s="47" t="s">
        <v>261</v>
      </c>
      <c r="AC119" s="45" t="s">
        <v>99</v>
      </c>
      <c r="AD119" s="45" t="str">
        <f t="shared" si="5"/>
        <v>THPT Nguyễn Thị Định</v>
      </c>
      <c r="AF119" s="49">
        <f>_xlfn.IFNA(VLOOKUP($M119,NghePT!$B$2:$D$4,3,FALSE),0)</f>
        <v>1</v>
      </c>
      <c r="AG119" s="49">
        <f>_xlfn.IFNA(VLOOKUP(N119,DienUT!$B$2:$D$15,3,FALSE),0)+_xlfn.IFNA(VLOOKUP(O119,DienUT!$B$2:$D$15,3,FALSE),0)+_xlfn.IFNA(VLOOKUP(P119,DienUT!$B$2:$D$15,3,FALSE),0)</f>
        <v>0</v>
      </c>
      <c r="AH119" s="49">
        <v>84</v>
      </c>
      <c r="AI119" s="49">
        <f>VLOOKUP($I119,Huyen!$B$2:$C$11,2,FALSE)</f>
        <v>7</v>
      </c>
      <c r="AJ119" s="49">
        <f>_xlfn.IFNA(VLOOKUP(AC119,TruongTHPT!$B$2:$F$35,2,FALSE),0)</f>
        <v>21</v>
      </c>
      <c r="AK119" s="49">
        <f>_xlfn.IFNA(VLOOKUP(AD119,TruongTHPT!$B$2:$F$35,2,FALSE),0)</f>
        <v>22</v>
      </c>
      <c r="AL119" s="49">
        <f>_xlfn.IFNA(VLOOKUP(AE119,TruongTHPT!$B$2:$F$35,2,FALSE),0)</f>
        <v>0</v>
      </c>
      <c r="AM119" s="50"/>
    </row>
    <row r="120" spans="1:39" x14ac:dyDescent="0.35">
      <c r="A120" s="37">
        <v>119</v>
      </c>
      <c r="B120" s="36" t="s">
        <v>377</v>
      </c>
      <c r="C120" s="39" t="s">
        <v>472</v>
      </c>
      <c r="D120" s="40">
        <v>37820</v>
      </c>
      <c r="E120" s="41" t="str">
        <f t="shared" si="4"/>
        <v>18/07/2003</v>
      </c>
      <c r="F120" s="42" t="s">
        <v>75</v>
      </c>
      <c r="G120" s="38" t="s">
        <v>473</v>
      </c>
      <c r="H120" s="43" t="s">
        <v>175</v>
      </c>
      <c r="I120" s="39" t="s">
        <v>71</v>
      </c>
      <c r="J120" s="38" t="s">
        <v>501</v>
      </c>
      <c r="K120" s="38" t="s">
        <v>501</v>
      </c>
      <c r="L120" s="38" t="s">
        <v>728</v>
      </c>
      <c r="M120" s="44" t="s">
        <v>77</v>
      </c>
      <c r="N120" s="45"/>
      <c r="O120" s="45"/>
      <c r="P120" s="45"/>
      <c r="Q120" s="46">
        <v>8.8000000000000007</v>
      </c>
      <c r="R120" s="47" t="s">
        <v>147</v>
      </c>
      <c r="S120" s="47" t="s">
        <v>553</v>
      </c>
      <c r="T120" s="46">
        <v>8.5</v>
      </c>
      <c r="U120" s="47" t="s">
        <v>147</v>
      </c>
      <c r="V120" s="47" t="s">
        <v>553</v>
      </c>
      <c r="W120" s="46">
        <v>8.1999999999999993</v>
      </c>
      <c r="X120" s="47" t="s">
        <v>147</v>
      </c>
      <c r="Y120" s="47" t="s">
        <v>552</v>
      </c>
      <c r="Z120" s="46">
        <v>8.1999999999999993</v>
      </c>
      <c r="AA120" s="47" t="s">
        <v>147</v>
      </c>
      <c r="AB120" s="47" t="s">
        <v>261</v>
      </c>
      <c r="AC120" s="45" t="s">
        <v>100</v>
      </c>
      <c r="AD120" s="45" t="str">
        <f t="shared" si="5"/>
        <v>THPT Phan Văn Trị</v>
      </c>
      <c r="AF120" s="49">
        <f>_xlfn.IFNA(VLOOKUP($M120,NghePT!$B$2:$D$4,3,FALSE),0)</f>
        <v>1</v>
      </c>
      <c r="AG120" s="49">
        <f>_xlfn.IFNA(VLOOKUP(N120,DienUT!$B$2:$D$15,3,FALSE),0)+_xlfn.IFNA(VLOOKUP(O120,DienUT!$B$2:$D$15,3,FALSE),0)+_xlfn.IFNA(VLOOKUP(P120,DienUT!$B$2:$D$15,3,FALSE),0)</f>
        <v>0</v>
      </c>
      <c r="AH120" s="49">
        <v>84</v>
      </c>
      <c r="AI120" s="49">
        <f>VLOOKUP($I120,Huyen!$B$2:$C$11,2,FALSE)</f>
        <v>7</v>
      </c>
      <c r="AJ120" s="49">
        <f>_xlfn.IFNA(VLOOKUP(AC120,TruongTHPT!$B$2:$F$35,2,FALSE),0)</f>
        <v>22</v>
      </c>
      <c r="AK120" s="49">
        <f>_xlfn.IFNA(VLOOKUP(AD120,TruongTHPT!$B$2:$F$35,2,FALSE),0)</f>
        <v>21</v>
      </c>
      <c r="AL120" s="49">
        <f>_xlfn.IFNA(VLOOKUP(AE120,TruongTHPT!$B$2:$F$35,2,FALSE),0)</f>
        <v>0</v>
      </c>
      <c r="AM120" s="50"/>
    </row>
    <row r="121" spans="1:39" x14ac:dyDescent="0.35">
      <c r="A121" s="37">
        <v>120</v>
      </c>
      <c r="B121" s="36" t="s">
        <v>378</v>
      </c>
      <c r="C121" s="39" t="s">
        <v>472</v>
      </c>
      <c r="D121" s="40">
        <v>37920</v>
      </c>
      <c r="E121" s="41" t="str">
        <f t="shared" si="4"/>
        <v>26/10/2003</v>
      </c>
      <c r="F121" s="42" t="s">
        <v>75</v>
      </c>
      <c r="G121" s="38" t="s">
        <v>474</v>
      </c>
      <c r="H121" s="43" t="s">
        <v>175</v>
      </c>
      <c r="I121" s="39" t="s">
        <v>71</v>
      </c>
      <c r="J121" s="38" t="s">
        <v>538</v>
      </c>
      <c r="K121" s="38" t="s">
        <v>538</v>
      </c>
      <c r="L121" s="38" t="s">
        <v>729</v>
      </c>
      <c r="M121" s="44" t="s">
        <v>76</v>
      </c>
      <c r="N121" s="45"/>
      <c r="O121" s="45"/>
      <c r="P121" s="45"/>
      <c r="Q121" s="46">
        <v>9.1999999999999993</v>
      </c>
      <c r="R121" s="47" t="s">
        <v>147</v>
      </c>
      <c r="S121" s="47" t="s">
        <v>261</v>
      </c>
      <c r="T121" s="46">
        <v>9.1</v>
      </c>
      <c r="U121" s="47" t="s">
        <v>147</v>
      </c>
      <c r="V121" s="47" t="s">
        <v>261</v>
      </c>
      <c r="W121" s="46">
        <v>9.5</v>
      </c>
      <c r="X121" s="47" t="s">
        <v>147</v>
      </c>
      <c r="Y121" s="47" t="s">
        <v>261</v>
      </c>
      <c r="Z121" s="46">
        <v>8.6999999999999993</v>
      </c>
      <c r="AA121" s="47" t="s">
        <v>147</v>
      </c>
      <c r="AB121" s="47" t="s">
        <v>261</v>
      </c>
      <c r="AC121" s="45" t="s">
        <v>99</v>
      </c>
      <c r="AD121" s="45" t="str">
        <f t="shared" si="5"/>
        <v>THPT Nguyễn Thị Định</v>
      </c>
      <c r="AF121" s="49">
        <f>_xlfn.IFNA(VLOOKUP($M121,NghePT!$B$2:$D$4,3,FALSE),0)</f>
        <v>1.5</v>
      </c>
      <c r="AG121" s="49">
        <f>_xlfn.IFNA(VLOOKUP(N121,DienUT!$B$2:$D$15,3,FALSE),0)+_xlfn.IFNA(VLOOKUP(O121,DienUT!$B$2:$D$15,3,FALSE),0)+_xlfn.IFNA(VLOOKUP(P121,DienUT!$B$2:$D$15,3,FALSE),0)</f>
        <v>0</v>
      </c>
      <c r="AH121" s="49">
        <v>84</v>
      </c>
      <c r="AI121" s="49">
        <f>VLOOKUP($I121,Huyen!$B$2:$C$11,2,FALSE)</f>
        <v>7</v>
      </c>
      <c r="AJ121" s="49">
        <f>_xlfn.IFNA(VLOOKUP(AC121,TruongTHPT!$B$2:$F$35,2,FALSE),0)</f>
        <v>21</v>
      </c>
      <c r="AK121" s="49">
        <f>_xlfn.IFNA(VLOOKUP(AD121,TruongTHPT!$B$2:$F$35,2,FALSE),0)</f>
        <v>22</v>
      </c>
      <c r="AL121" s="49">
        <f>_xlfn.IFNA(VLOOKUP(AE121,TruongTHPT!$B$2:$F$35,2,FALSE),0)</f>
        <v>0</v>
      </c>
      <c r="AM121" s="50"/>
    </row>
    <row r="122" spans="1:39" x14ac:dyDescent="0.35">
      <c r="A122" s="37">
        <v>121</v>
      </c>
      <c r="B122" s="36" t="s">
        <v>379</v>
      </c>
      <c r="C122" s="39" t="s">
        <v>472</v>
      </c>
      <c r="D122" s="40">
        <v>37918</v>
      </c>
      <c r="E122" s="41" t="str">
        <f t="shared" si="4"/>
        <v>24/10/2003</v>
      </c>
      <c r="F122" s="42" t="s">
        <v>75</v>
      </c>
      <c r="G122" s="38" t="s">
        <v>474</v>
      </c>
      <c r="H122" s="43" t="s">
        <v>175</v>
      </c>
      <c r="I122" s="39" t="s">
        <v>71</v>
      </c>
      <c r="J122" s="38" t="s">
        <v>539</v>
      </c>
      <c r="K122" s="38" t="s">
        <v>539</v>
      </c>
      <c r="L122" s="38" t="s">
        <v>574</v>
      </c>
      <c r="M122" s="44" t="s">
        <v>76</v>
      </c>
      <c r="N122" s="45"/>
      <c r="O122" s="45"/>
      <c r="P122" s="45"/>
      <c r="Q122" s="46">
        <v>8.5</v>
      </c>
      <c r="R122" s="47" t="s">
        <v>147</v>
      </c>
      <c r="S122" s="47" t="s">
        <v>261</v>
      </c>
      <c r="T122" s="46">
        <v>8.8000000000000007</v>
      </c>
      <c r="U122" s="47" t="s">
        <v>147</v>
      </c>
      <c r="V122" s="47" t="s">
        <v>261</v>
      </c>
      <c r="W122" s="46">
        <v>9.1</v>
      </c>
      <c r="X122" s="47" t="s">
        <v>147</v>
      </c>
      <c r="Y122" s="47" t="s">
        <v>261</v>
      </c>
      <c r="Z122" s="46">
        <v>8.4</v>
      </c>
      <c r="AA122" s="47" t="s">
        <v>147</v>
      </c>
      <c r="AB122" s="47" t="s">
        <v>261</v>
      </c>
      <c r="AC122" s="45" t="s">
        <v>102</v>
      </c>
      <c r="AD122" s="45" t="str">
        <f t="shared" si="5"/>
        <v>THPT Nguyễn Ngọc Thăng</v>
      </c>
      <c r="AF122" s="49">
        <f>_xlfn.IFNA(VLOOKUP($M122,NghePT!$B$2:$D$4,3,FALSE),0)</f>
        <v>1.5</v>
      </c>
      <c r="AG122" s="49">
        <f>_xlfn.IFNA(VLOOKUP(N122,DienUT!$B$2:$D$15,3,FALSE),0)+_xlfn.IFNA(VLOOKUP(O122,DienUT!$B$2:$D$15,3,FALSE),0)+_xlfn.IFNA(VLOOKUP(P122,DienUT!$B$2:$D$15,3,FALSE),0)</f>
        <v>0</v>
      </c>
      <c r="AH122" s="49">
        <v>84</v>
      </c>
      <c r="AI122" s="49">
        <f>VLOOKUP($I122,Huyen!$B$2:$C$11,2,FALSE)</f>
        <v>7</v>
      </c>
      <c r="AJ122" s="49">
        <f>_xlfn.IFNA(VLOOKUP(AC122,TruongTHPT!$B$2:$F$35,2,FALSE),0)</f>
        <v>24</v>
      </c>
      <c r="AK122" s="49">
        <f>_xlfn.IFNA(VLOOKUP(AD122,TruongTHPT!$B$2:$F$35,2,FALSE),0)</f>
        <v>23</v>
      </c>
      <c r="AL122" s="49">
        <f>_xlfn.IFNA(VLOOKUP(AE122,TruongTHPT!$B$2:$F$35,2,FALSE),0)</f>
        <v>0</v>
      </c>
      <c r="AM122" s="50"/>
    </row>
    <row r="123" spans="1:39" x14ac:dyDescent="0.35">
      <c r="A123" s="37">
        <v>122</v>
      </c>
      <c r="B123" s="36" t="s">
        <v>380</v>
      </c>
      <c r="C123" s="39" t="s">
        <v>472</v>
      </c>
      <c r="D123" s="40">
        <v>37672</v>
      </c>
      <c r="E123" s="41" t="str">
        <f t="shared" si="4"/>
        <v>20/02/2003</v>
      </c>
      <c r="F123" s="42" t="s">
        <v>75</v>
      </c>
      <c r="G123" s="38" t="s">
        <v>474</v>
      </c>
      <c r="H123" s="43" t="s">
        <v>175</v>
      </c>
      <c r="I123" s="39" t="s">
        <v>71</v>
      </c>
      <c r="J123" s="38" t="s">
        <v>500</v>
      </c>
      <c r="K123" s="38" t="s">
        <v>500</v>
      </c>
      <c r="L123" s="38" t="s">
        <v>730</v>
      </c>
      <c r="M123" s="44" t="s">
        <v>77</v>
      </c>
      <c r="N123" s="45"/>
      <c r="O123" s="45"/>
      <c r="P123" s="45"/>
      <c r="Q123" s="46">
        <v>9.1999999999999993</v>
      </c>
      <c r="R123" s="47" t="s">
        <v>147</v>
      </c>
      <c r="S123" s="47" t="s">
        <v>261</v>
      </c>
      <c r="T123" s="46">
        <v>8.4</v>
      </c>
      <c r="U123" s="47" t="s">
        <v>147</v>
      </c>
      <c r="V123" s="47" t="s">
        <v>261</v>
      </c>
      <c r="W123" s="46">
        <v>8.6</v>
      </c>
      <c r="X123" s="47" t="s">
        <v>147</v>
      </c>
      <c r="Y123" s="47" t="s">
        <v>261</v>
      </c>
      <c r="Z123" s="46">
        <v>7.6</v>
      </c>
      <c r="AA123" s="47" t="s">
        <v>147</v>
      </c>
      <c r="AB123" s="47" t="s">
        <v>553</v>
      </c>
      <c r="AC123" s="45" t="s">
        <v>99</v>
      </c>
      <c r="AD123" s="45" t="str">
        <f t="shared" si="5"/>
        <v>THPT Nguyễn Thị Định</v>
      </c>
      <c r="AF123" s="49">
        <f>_xlfn.IFNA(VLOOKUP($M123,NghePT!$B$2:$D$4,3,FALSE),0)</f>
        <v>1</v>
      </c>
      <c r="AG123" s="49">
        <f>_xlfn.IFNA(VLOOKUP(N123,DienUT!$B$2:$D$15,3,FALSE),0)+_xlfn.IFNA(VLOOKUP(O123,DienUT!$B$2:$D$15,3,FALSE),0)+_xlfn.IFNA(VLOOKUP(P123,DienUT!$B$2:$D$15,3,FALSE),0)</f>
        <v>0</v>
      </c>
      <c r="AH123" s="49">
        <v>84</v>
      </c>
      <c r="AI123" s="49">
        <f>VLOOKUP($I123,Huyen!$B$2:$C$11,2,FALSE)</f>
        <v>7</v>
      </c>
      <c r="AJ123" s="49">
        <f>_xlfn.IFNA(VLOOKUP(AC123,TruongTHPT!$B$2:$F$35,2,FALSE),0)</f>
        <v>21</v>
      </c>
      <c r="AK123" s="49">
        <f>_xlfn.IFNA(VLOOKUP(AD123,TruongTHPT!$B$2:$F$35,2,FALSE),0)</f>
        <v>22</v>
      </c>
      <c r="AL123" s="49">
        <f>_xlfn.IFNA(VLOOKUP(AE123,TruongTHPT!$B$2:$F$35,2,FALSE),0)</f>
        <v>0</v>
      </c>
      <c r="AM123" s="50"/>
    </row>
    <row r="124" spans="1:39" x14ac:dyDescent="0.35">
      <c r="A124" s="37">
        <v>123</v>
      </c>
      <c r="B124" s="36" t="s">
        <v>381</v>
      </c>
      <c r="C124" s="39" t="s">
        <v>472</v>
      </c>
      <c r="D124" s="40">
        <v>37955</v>
      </c>
      <c r="E124" s="41" t="str">
        <f t="shared" si="4"/>
        <v>30/11/2003</v>
      </c>
      <c r="F124" s="42" t="s">
        <v>75</v>
      </c>
      <c r="G124" s="38" t="s">
        <v>473</v>
      </c>
      <c r="H124" s="43" t="s">
        <v>175</v>
      </c>
      <c r="I124" s="39" t="s">
        <v>71</v>
      </c>
      <c r="J124" s="38" t="s">
        <v>533</v>
      </c>
      <c r="K124" s="38" t="s">
        <v>533</v>
      </c>
      <c r="L124" s="38" t="s">
        <v>700</v>
      </c>
      <c r="M124" s="44" t="s">
        <v>76</v>
      </c>
      <c r="N124" s="45"/>
      <c r="O124" s="45"/>
      <c r="P124" s="45"/>
      <c r="Q124" s="46">
        <v>9.6</v>
      </c>
      <c r="R124" s="47" t="s">
        <v>147</v>
      </c>
      <c r="S124" s="47" t="s">
        <v>261</v>
      </c>
      <c r="T124" s="46">
        <v>9.6</v>
      </c>
      <c r="U124" s="47" t="s">
        <v>147</v>
      </c>
      <c r="V124" s="47" t="s">
        <v>261</v>
      </c>
      <c r="W124" s="46">
        <v>9.6</v>
      </c>
      <c r="X124" s="47" t="s">
        <v>147</v>
      </c>
      <c r="Y124" s="47" t="s">
        <v>261</v>
      </c>
      <c r="Z124" s="46">
        <v>9.1</v>
      </c>
      <c r="AA124" s="47" t="s">
        <v>147</v>
      </c>
      <c r="AB124" s="47" t="s">
        <v>261</v>
      </c>
      <c r="AC124" s="45" t="s">
        <v>99</v>
      </c>
      <c r="AD124" s="45" t="str">
        <f t="shared" si="5"/>
        <v>THPT Nguyễn Thị Định</v>
      </c>
      <c r="AF124" s="49">
        <f>_xlfn.IFNA(VLOOKUP($M124,NghePT!$B$2:$D$4,3,FALSE),0)</f>
        <v>1.5</v>
      </c>
      <c r="AG124" s="49">
        <f>_xlfn.IFNA(VLOOKUP(N124,DienUT!$B$2:$D$15,3,FALSE),0)+_xlfn.IFNA(VLOOKUP(O124,DienUT!$B$2:$D$15,3,FALSE),0)+_xlfn.IFNA(VLOOKUP(P124,DienUT!$B$2:$D$15,3,FALSE),0)</f>
        <v>0</v>
      </c>
      <c r="AH124" s="49">
        <v>84</v>
      </c>
      <c r="AI124" s="49">
        <f>VLOOKUP($I124,Huyen!$B$2:$C$11,2,FALSE)</f>
        <v>7</v>
      </c>
      <c r="AJ124" s="49">
        <f>_xlfn.IFNA(VLOOKUP(AC124,TruongTHPT!$B$2:$F$35,2,FALSE),0)</f>
        <v>21</v>
      </c>
      <c r="AK124" s="49">
        <f>_xlfn.IFNA(VLOOKUP(AD124,TruongTHPT!$B$2:$F$35,2,FALSE),0)</f>
        <v>22</v>
      </c>
      <c r="AL124" s="49">
        <f>_xlfn.IFNA(VLOOKUP(AE124,TruongTHPT!$B$2:$F$35,2,FALSE),0)</f>
        <v>0</v>
      </c>
      <c r="AM124" s="50"/>
    </row>
    <row r="125" spans="1:39" x14ac:dyDescent="0.35">
      <c r="A125" s="37">
        <v>124</v>
      </c>
      <c r="B125" s="36" t="s">
        <v>382</v>
      </c>
      <c r="C125" s="39" t="s">
        <v>472</v>
      </c>
      <c r="D125" s="40">
        <v>37808</v>
      </c>
      <c r="E125" s="41" t="str">
        <f t="shared" si="4"/>
        <v>06/07/2003</v>
      </c>
      <c r="F125" s="42" t="s">
        <v>75</v>
      </c>
      <c r="G125" s="38" t="s">
        <v>482</v>
      </c>
      <c r="H125" s="43" t="s">
        <v>175</v>
      </c>
      <c r="I125" s="39" t="s">
        <v>71</v>
      </c>
      <c r="J125" s="38" t="s">
        <v>540</v>
      </c>
      <c r="K125" s="38" t="s">
        <v>540</v>
      </c>
      <c r="L125" s="38" t="s">
        <v>701</v>
      </c>
      <c r="M125" s="44" t="s">
        <v>76</v>
      </c>
      <c r="N125" s="45"/>
      <c r="O125" s="45"/>
      <c r="P125" s="45"/>
      <c r="Q125" s="46">
        <v>8.5</v>
      </c>
      <c r="R125" s="47" t="s">
        <v>147</v>
      </c>
      <c r="S125" s="47" t="s">
        <v>261</v>
      </c>
      <c r="T125" s="46">
        <v>8.5</v>
      </c>
      <c r="U125" s="47" t="s">
        <v>147</v>
      </c>
      <c r="V125" s="47" t="s">
        <v>261</v>
      </c>
      <c r="W125" s="46">
        <v>8.6999999999999993</v>
      </c>
      <c r="X125" s="47" t="s">
        <v>147</v>
      </c>
      <c r="Y125" s="47" t="s">
        <v>261</v>
      </c>
      <c r="Z125" s="46">
        <v>8.1</v>
      </c>
      <c r="AA125" s="47" t="s">
        <v>147</v>
      </c>
      <c r="AB125" s="47" t="s">
        <v>261</v>
      </c>
      <c r="AC125" s="45" t="s">
        <v>99</v>
      </c>
      <c r="AD125" s="45" t="str">
        <f t="shared" si="5"/>
        <v>THPT Nguyễn Thị Định</v>
      </c>
      <c r="AF125" s="49">
        <f>_xlfn.IFNA(VLOOKUP($M125,NghePT!$B$2:$D$4,3,FALSE),0)</f>
        <v>1.5</v>
      </c>
      <c r="AG125" s="49">
        <f>_xlfn.IFNA(VLOOKUP(N125,DienUT!$B$2:$D$15,3,FALSE),0)+_xlfn.IFNA(VLOOKUP(O125,DienUT!$B$2:$D$15,3,FALSE),0)+_xlfn.IFNA(VLOOKUP(P125,DienUT!$B$2:$D$15,3,FALSE),0)</f>
        <v>0</v>
      </c>
      <c r="AH125" s="49">
        <v>84</v>
      </c>
      <c r="AI125" s="49">
        <f>VLOOKUP($I125,Huyen!$B$2:$C$11,2,FALSE)</f>
        <v>7</v>
      </c>
      <c r="AJ125" s="49">
        <f>_xlfn.IFNA(VLOOKUP(AC125,TruongTHPT!$B$2:$F$35,2,FALSE),0)</f>
        <v>21</v>
      </c>
      <c r="AK125" s="49">
        <f>_xlfn.IFNA(VLOOKUP(AD125,TruongTHPT!$B$2:$F$35,2,FALSE),0)</f>
        <v>22</v>
      </c>
      <c r="AL125" s="49">
        <f>_xlfn.IFNA(VLOOKUP(AE125,TruongTHPT!$B$2:$F$35,2,FALSE),0)</f>
        <v>0</v>
      </c>
      <c r="AM125" s="50"/>
    </row>
    <row r="126" spans="1:39" x14ac:dyDescent="0.35">
      <c r="A126" s="37">
        <v>125</v>
      </c>
      <c r="B126" s="36" t="s">
        <v>383</v>
      </c>
      <c r="C126" s="39" t="s">
        <v>472</v>
      </c>
      <c r="D126" s="40">
        <v>37877</v>
      </c>
      <c r="E126" s="41" t="str">
        <f t="shared" si="4"/>
        <v>13/09/2003</v>
      </c>
      <c r="F126" s="42" t="s">
        <v>75</v>
      </c>
      <c r="G126" s="38" t="s">
        <v>473</v>
      </c>
      <c r="H126" s="43" t="s">
        <v>175</v>
      </c>
      <c r="I126" s="39" t="s">
        <v>71</v>
      </c>
      <c r="J126" s="38" t="s">
        <v>510</v>
      </c>
      <c r="K126" s="38" t="s">
        <v>510</v>
      </c>
      <c r="L126" s="38" t="s">
        <v>637</v>
      </c>
      <c r="M126" s="44" t="s">
        <v>76</v>
      </c>
      <c r="N126" s="45"/>
      <c r="O126" s="45"/>
      <c r="P126" s="45"/>
      <c r="Q126" s="46">
        <v>9.1</v>
      </c>
      <c r="R126" s="47" t="s">
        <v>147</v>
      </c>
      <c r="S126" s="47" t="s">
        <v>261</v>
      </c>
      <c r="T126" s="46">
        <v>9.1999999999999993</v>
      </c>
      <c r="U126" s="47" t="s">
        <v>147</v>
      </c>
      <c r="V126" s="47" t="s">
        <v>261</v>
      </c>
      <c r="W126" s="46">
        <v>8.6999999999999993</v>
      </c>
      <c r="X126" s="47" t="s">
        <v>147</v>
      </c>
      <c r="Y126" s="47" t="s">
        <v>261</v>
      </c>
      <c r="Z126" s="46">
        <v>8.1</v>
      </c>
      <c r="AA126" s="47" t="s">
        <v>147</v>
      </c>
      <c r="AB126" s="47" t="s">
        <v>261</v>
      </c>
      <c r="AC126" s="45" t="s">
        <v>99</v>
      </c>
      <c r="AD126" s="45" t="str">
        <f t="shared" si="5"/>
        <v>THPT Nguyễn Thị Định</v>
      </c>
      <c r="AF126" s="49">
        <f>_xlfn.IFNA(VLOOKUP($M126,NghePT!$B$2:$D$4,3,FALSE),0)</f>
        <v>1.5</v>
      </c>
      <c r="AG126" s="49">
        <f>_xlfn.IFNA(VLOOKUP(N126,DienUT!$B$2:$D$15,3,FALSE),0)+_xlfn.IFNA(VLOOKUP(O126,DienUT!$B$2:$D$15,3,FALSE),0)+_xlfn.IFNA(VLOOKUP(P126,DienUT!$B$2:$D$15,3,FALSE),0)</f>
        <v>0</v>
      </c>
      <c r="AH126" s="49">
        <v>84</v>
      </c>
      <c r="AI126" s="49">
        <f>VLOOKUP($I126,Huyen!$B$2:$C$11,2,FALSE)</f>
        <v>7</v>
      </c>
      <c r="AJ126" s="49">
        <f>_xlfn.IFNA(VLOOKUP(AC126,TruongTHPT!$B$2:$F$35,2,FALSE),0)</f>
        <v>21</v>
      </c>
      <c r="AK126" s="49">
        <f>_xlfn.IFNA(VLOOKUP(AD126,TruongTHPT!$B$2:$F$35,2,FALSE),0)</f>
        <v>22</v>
      </c>
      <c r="AL126" s="49">
        <f>_xlfn.IFNA(VLOOKUP(AE126,TruongTHPT!$B$2:$F$35,2,FALSE),0)</f>
        <v>0</v>
      </c>
      <c r="AM126" s="50"/>
    </row>
    <row r="127" spans="1:39" x14ac:dyDescent="0.35">
      <c r="A127" s="37">
        <v>126</v>
      </c>
      <c r="B127" s="36" t="s">
        <v>384</v>
      </c>
      <c r="C127" s="39" t="s">
        <v>472</v>
      </c>
      <c r="D127" s="40">
        <v>37796</v>
      </c>
      <c r="E127" s="41" t="str">
        <f t="shared" si="4"/>
        <v>24/06/2003</v>
      </c>
      <c r="F127" s="42" t="s">
        <v>75</v>
      </c>
      <c r="G127" s="38" t="s">
        <v>473</v>
      </c>
      <c r="H127" s="43" t="s">
        <v>175</v>
      </c>
      <c r="I127" s="39" t="s">
        <v>71</v>
      </c>
      <c r="J127" s="38" t="s">
        <v>498</v>
      </c>
      <c r="K127" s="38" t="s">
        <v>498</v>
      </c>
      <c r="L127" s="38" t="s">
        <v>604</v>
      </c>
      <c r="M127" s="44" t="s">
        <v>78</v>
      </c>
      <c r="N127" s="45"/>
      <c r="O127" s="45"/>
      <c r="P127" s="45"/>
      <c r="Q127" s="46">
        <v>7.7</v>
      </c>
      <c r="R127" s="47" t="s">
        <v>147</v>
      </c>
      <c r="S127" s="47" t="s">
        <v>553</v>
      </c>
      <c r="T127" s="46">
        <v>8.1999999999999993</v>
      </c>
      <c r="U127" s="47" t="s">
        <v>147</v>
      </c>
      <c r="V127" s="47" t="s">
        <v>553</v>
      </c>
      <c r="W127" s="46">
        <v>8.1</v>
      </c>
      <c r="X127" s="47" t="s">
        <v>147</v>
      </c>
      <c r="Y127" s="47" t="s">
        <v>553</v>
      </c>
      <c r="Z127" s="46">
        <v>7.4</v>
      </c>
      <c r="AA127" s="47" t="s">
        <v>147</v>
      </c>
      <c r="AB127" s="47" t="s">
        <v>553</v>
      </c>
      <c r="AC127" s="45" t="s">
        <v>100</v>
      </c>
      <c r="AD127" s="45" t="str">
        <f t="shared" si="5"/>
        <v>THPT Phan Văn Trị</v>
      </c>
      <c r="AF127" s="49">
        <f>_xlfn.IFNA(VLOOKUP($M127,NghePT!$B$2:$D$4,3,FALSE),0)</f>
        <v>0.5</v>
      </c>
      <c r="AG127" s="49">
        <f>_xlfn.IFNA(VLOOKUP(N127,DienUT!$B$2:$D$15,3,FALSE),0)+_xlfn.IFNA(VLOOKUP(O127,DienUT!$B$2:$D$15,3,FALSE),0)+_xlfn.IFNA(VLOOKUP(P127,DienUT!$B$2:$D$15,3,FALSE),0)</f>
        <v>0</v>
      </c>
      <c r="AH127" s="49">
        <v>84</v>
      </c>
      <c r="AI127" s="49">
        <f>VLOOKUP($I127,Huyen!$B$2:$C$11,2,FALSE)</f>
        <v>7</v>
      </c>
      <c r="AJ127" s="49">
        <f>_xlfn.IFNA(VLOOKUP(AC127,TruongTHPT!$B$2:$F$35,2,FALSE),0)</f>
        <v>22</v>
      </c>
      <c r="AK127" s="49">
        <f>_xlfn.IFNA(VLOOKUP(AD127,TruongTHPT!$B$2:$F$35,2,FALSE),0)</f>
        <v>21</v>
      </c>
      <c r="AL127" s="49">
        <f>_xlfn.IFNA(VLOOKUP(AE127,TruongTHPT!$B$2:$F$35,2,FALSE),0)</f>
        <v>0</v>
      </c>
      <c r="AM127" s="50"/>
    </row>
    <row r="128" spans="1:39" x14ac:dyDescent="0.35">
      <c r="A128" s="37">
        <v>127</v>
      </c>
      <c r="B128" s="36" t="s">
        <v>385</v>
      </c>
      <c r="C128" s="39" t="s">
        <v>472</v>
      </c>
      <c r="D128" s="40">
        <v>37662</v>
      </c>
      <c r="E128" s="41" t="str">
        <f t="shared" si="4"/>
        <v>10/02/2003</v>
      </c>
      <c r="F128" s="42" t="s">
        <v>75</v>
      </c>
      <c r="G128" s="38" t="s">
        <v>473</v>
      </c>
      <c r="H128" s="43" t="s">
        <v>175</v>
      </c>
      <c r="I128" s="39" t="s">
        <v>71</v>
      </c>
      <c r="J128" s="38" t="s">
        <v>490</v>
      </c>
      <c r="K128" s="38" t="s">
        <v>490</v>
      </c>
      <c r="L128" s="38" t="s">
        <v>754</v>
      </c>
      <c r="M128" s="44" t="s">
        <v>76</v>
      </c>
      <c r="N128" s="45"/>
      <c r="O128" s="45"/>
      <c r="P128" s="45"/>
      <c r="Q128" s="46">
        <v>9.5</v>
      </c>
      <c r="R128" s="47" t="s">
        <v>147</v>
      </c>
      <c r="S128" s="47" t="s">
        <v>261</v>
      </c>
      <c r="T128" s="46">
        <v>9.3000000000000007</v>
      </c>
      <c r="U128" s="47" t="s">
        <v>147</v>
      </c>
      <c r="V128" s="47" t="s">
        <v>261</v>
      </c>
      <c r="W128" s="46">
        <v>9.4</v>
      </c>
      <c r="X128" s="47" t="s">
        <v>147</v>
      </c>
      <c r="Y128" s="47" t="s">
        <v>261</v>
      </c>
      <c r="Z128" s="46">
        <v>9.1</v>
      </c>
      <c r="AA128" s="47" t="s">
        <v>147</v>
      </c>
      <c r="AB128" s="47" t="s">
        <v>261</v>
      </c>
      <c r="AC128" s="45" t="s">
        <v>99</v>
      </c>
      <c r="AD128" s="45" t="str">
        <f t="shared" si="5"/>
        <v>THPT Nguyễn Thị Định</v>
      </c>
      <c r="AF128" s="49">
        <f>_xlfn.IFNA(VLOOKUP($M128,NghePT!$B$2:$D$4,3,FALSE),0)</f>
        <v>1.5</v>
      </c>
      <c r="AG128" s="49">
        <f>_xlfn.IFNA(VLOOKUP(N128,DienUT!$B$2:$D$15,3,FALSE),0)+_xlfn.IFNA(VLOOKUP(O128,DienUT!$B$2:$D$15,3,FALSE),0)+_xlfn.IFNA(VLOOKUP(P128,DienUT!$B$2:$D$15,3,FALSE),0)</f>
        <v>0</v>
      </c>
      <c r="AH128" s="49">
        <v>84</v>
      </c>
      <c r="AI128" s="49">
        <f>VLOOKUP($I128,Huyen!$B$2:$C$11,2,FALSE)</f>
        <v>7</v>
      </c>
      <c r="AJ128" s="49">
        <f>_xlfn.IFNA(VLOOKUP(AC128,TruongTHPT!$B$2:$F$35,2,FALSE),0)</f>
        <v>21</v>
      </c>
      <c r="AK128" s="49">
        <f>_xlfn.IFNA(VLOOKUP(AD128,TruongTHPT!$B$2:$F$35,2,FALSE),0)</f>
        <v>22</v>
      </c>
      <c r="AL128" s="49">
        <f>_xlfn.IFNA(VLOOKUP(AE128,TruongTHPT!$B$2:$F$35,2,FALSE),0)</f>
        <v>0</v>
      </c>
      <c r="AM128" s="50"/>
    </row>
    <row r="129" spans="1:39" x14ac:dyDescent="0.35">
      <c r="A129" s="37">
        <v>128</v>
      </c>
      <c r="B129" s="36" t="s">
        <v>386</v>
      </c>
      <c r="C129" s="39" t="s">
        <v>472</v>
      </c>
      <c r="D129" s="40">
        <v>37774</v>
      </c>
      <c r="E129" s="41" t="str">
        <f t="shared" si="4"/>
        <v>02/06/2003</v>
      </c>
      <c r="F129" s="42" t="s">
        <v>75</v>
      </c>
      <c r="G129" s="38" t="s">
        <v>473</v>
      </c>
      <c r="H129" s="43" t="s">
        <v>175</v>
      </c>
      <c r="I129" s="39" t="s">
        <v>71</v>
      </c>
      <c r="J129" s="38" t="s">
        <v>506</v>
      </c>
      <c r="K129" s="38" t="s">
        <v>506</v>
      </c>
      <c r="L129" s="38" t="s">
        <v>668</v>
      </c>
      <c r="M129" s="44" t="s">
        <v>77</v>
      </c>
      <c r="N129" s="45"/>
      <c r="O129" s="45"/>
      <c r="P129" s="45"/>
      <c r="Q129" s="46">
        <v>9.5</v>
      </c>
      <c r="R129" s="47" t="s">
        <v>147</v>
      </c>
      <c r="S129" s="47" t="s">
        <v>261</v>
      </c>
      <c r="T129" s="46">
        <v>9</v>
      </c>
      <c r="U129" s="47" t="s">
        <v>147</v>
      </c>
      <c r="V129" s="47" t="s">
        <v>261</v>
      </c>
      <c r="W129" s="46">
        <v>9.5</v>
      </c>
      <c r="X129" s="47" t="s">
        <v>147</v>
      </c>
      <c r="Y129" s="47" t="s">
        <v>261</v>
      </c>
      <c r="Z129" s="46">
        <v>8.9</v>
      </c>
      <c r="AA129" s="47" t="s">
        <v>147</v>
      </c>
      <c r="AB129" s="47" t="s">
        <v>261</v>
      </c>
      <c r="AC129" s="45" t="s">
        <v>99</v>
      </c>
      <c r="AD129" s="45" t="str">
        <f t="shared" si="5"/>
        <v>THPT Nguyễn Thị Định</v>
      </c>
      <c r="AF129" s="49">
        <f>_xlfn.IFNA(VLOOKUP($M129,NghePT!$B$2:$D$4,3,FALSE),0)</f>
        <v>1</v>
      </c>
      <c r="AG129" s="49">
        <f>_xlfn.IFNA(VLOOKUP(N129,DienUT!$B$2:$D$15,3,FALSE),0)+_xlfn.IFNA(VLOOKUP(O129,DienUT!$B$2:$D$15,3,FALSE),0)+_xlfn.IFNA(VLOOKUP(P129,DienUT!$B$2:$D$15,3,FALSE),0)</f>
        <v>0</v>
      </c>
      <c r="AH129" s="49">
        <v>84</v>
      </c>
      <c r="AI129" s="49">
        <f>VLOOKUP($I129,Huyen!$B$2:$C$11,2,FALSE)</f>
        <v>7</v>
      </c>
      <c r="AJ129" s="49">
        <f>_xlfn.IFNA(VLOOKUP(AC129,TruongTHPT!$B$2:$F$35,2,FALSE),0)</f>
        <v>21</v>
      </c>
      <c r="AK129" s="49">
        <f>_xlfn.IFNA(VLOOKUP(AD129,TruongTHPT!$B$2:$F$35,2,FALSE),0)</f>
        <v>22</v>
      </c>
      <c r="AL129" s="49">
        <f>_xlfn.IFNA(VLOOKUP(AE129,TruongTHPT!$B$2:$F$35,2,FALSE),0)</f>
        <v>0</v>
      </c>
      <c r="AM129" s="50"/>
    </row>
    <row r="130" spans="1:39" x14ac:dyDescent="0.35">
      <c r="A130" s="37">
        <v>129</v>
      </c>
      <c r="B130" s="36" t="s">
        <v>387</v>
      </c>
      <c r="C130" s="39" t="s">
        <v>472</v>
      </c>
      <c r="D130" s="40">
        <v>37880</v>
      </c>
      <c r="E130" s="41" t="str">
        <f t="shared" si="4"/>
        <v>16/09/2003</v>
      </c>
      <c r="F130" s="42" t="s">
        <v>75</v>
      </c>
      <c r="G130" s="38" t="s">
        <v>474</v>
      </c>
      <c r="H130" s="43" t="s">
        <v>175</v>
      </c>
      <c r="I130" s="39" t="s">
        <v>71</v>
      </c>
      <c r="J130" s="38" t="s">
        <v>495</v>
      </c>
      <c r="K130" s="38" t="s">
        <v>495</v>
      </c>
      <c r="L130" s="38" t="s">
        <v>731</v>
      </c>
      <c r="M130" s="44" t="s">
        <v>78</v>
      </c>
      <c r="N130" s="45"/>
      <c r="O130" s="45"/>
      <c r="P130" s="45"/>
      <c r="Q130" s="46">
        <v>7</v>
      </c>
      <c r="R130" s="47" t="s">
        <v>147</v>
      </c>
      <c r="S130" s="47" t="s">
        <v>552</v>
      </c>
      <c r="T130" s="46">
        <v>6.6</v>
      </c>
      <c r="U130" s="47" t="s">
        <v>553</v>
      </c>
      <c r="V130" s="47" t="s">
        <v>552</v>
      </c>
      <c r="W130" s="46">
        <v>7</v>
      </c>
      <c r="X130" s="47" t="s">
        <v>147</v>
      </c>
      <c r="Y130" s="47" t="s">
        <v>552</v>
      </c>
      <c r="Z130" s="46">
        <v>5.9</v>
      </c>
      <c r="AA130" s="47" t="s">
        <v>147</v>
      </c>
      <c r="AB130" s="47" t="s">
        <v>552</v>
      </c>
      <c r="AC130" s="45" t="s">
        <v>102</v>
      </c>
      <c r="AD130" s="45" t="str">
        <f t="shared" si="5"/>
        <v>THPT Nguyễn Ngọc Thăng</v>
      </c>
      <c r="AF130" s="49">
        <f>_xlfn.IFNA(VLOOKUP($M130,NghePT!$B$2:$D$4,3,FALSE),0)</f>
        <v>0.5</v>
      </c>
      <c r="AG130" s="49">
        <f>_xlfn.IFNA(VLOOKUP(N130,DienUT!$B$2:$D$15,3,FALSE),0)+_xlfn.IFNA(VLOOKUP(O130,DienUT!$B$2:$D$15,3,FALSE),0)+_xlfn.IFNA(VLOOKUP(P130,DienUT!$B$2:$D$15,3,FALSE),0)</f>
        <v>0</v>
      </c>
      <c r="AH130" s="49">
        <v>84</v>
      </c>
      <c r="AI130" s="49">
        <f>VLOOKUP($I130,Huyen!$B$2:$C$11,2,FALSE)</f>
        <v>7</v>
      </c>
      <c r="AJ130" s="49">
        <f>_xlfn.IFNA(VLOOKUP(AC130,TruongTHPT!$B$2:$F$35,2,FALSE),0)</f>
        <v>24</v>
      </c>
      <c r="AK130" s="49">
        <f>_xlfn.IFNA(VLOOKUP(AD130,TruongTHPT!$B$2:$F$35,2,FALSE),0)</f>
        <v>23</v>
      </c>
      <c r="AL130" s="49">
        <f>_xlfn.IFNA(VLOOKUP(AE130,TruongTHPT!$B$2:$F$35,2,FALSE),0)</f>
        <v>0</v>
      </c>
      <c r="AM130" s="50"/>
    </row>
    <row r="131" spans="1:39" x14ac:dyDescent="0.35">
      <c r="A131" s="37">
        <v>130</v>
      </c>
      <c r="B131" s="36" t="s">
        <v>388</v>
      </c>
      <c r="C131" s="39" t="s">
        <v>472</v>
      </c>
      <c r="D131" s="40">
        <v>37872</v>
      </c>
      <c r="E131" s="41" t="str">
        <f t="shared" si="4"/>
        <v>08/09/2003</v>
      </c>
      <c r="F131" s="42" t="s">
        <v>75</v>
      </c>
      <c r="G131" s="38" t="s">
        <v>473</v>
      </c>
      <c r="H131" s="43" t="s">
        <v>175</v>
      </c>
      <c r="I131" s="39" t="s">
        <v>71</v>
      </c>
      <c r="J131" s="38" t="s">
        <v>506</v>
      </c>
      <c r="K131" s="38" t="s">
        <v>506</v>
      </c>
      <c r="L131" s="38" t="s">
        <v>638</v>
      </c>
      <c r="M131" s="44" t="s">
        <v>77</v>
      </c>
      <c r="N131" s="45"/>
      <c r="O131" s="45"/>
      <c r="P131" s="45"/>
      <c r="Q131" s="46">
        <v>9.1999999999999993</v>
      </c>
      <c r="R131" s="47" t="s">
        <v>147</v>
      </c>
      <c r="S131" s="47" t="s">
        <v>261</v>
      </c>
      <c r="T131" s="46">
        <v>9.4</v>
      </c>
      <c r="U131" s="47" t="s">
        <v>147</v>
      </c>
      <c r="V131" s="47" t="s">
        <v>261</v>
      </c>
      <c r="W131" s="46">
        <v>9.5</v>
      </c>
      <c r="X131" s="47" t="s">
        <v>147</v>
      </c>
      <c r="Y131" s="47" t="s">
        <v>261</v>
      </c>
      <c r="Z131" s="46">
        <v>8.6999999999999993</v>
      </c>
      <c r="AA131" s="47" t="s">
        <v>147</v>
      </c>
      <c r="AB131" s="47" t="s">
        <v>261</v>
      </c>
      <c r="AC131" s="45" t="s">
        <v>99</v>
      </c>
      <c r="AD131" s="45" t="str">
        <f t="shared" si="5"/>
        <v>THPT Nguyễn Thị Định</v>
      </c>
      <c r="AF131" s="49">
        <f>_xlfn.IFNA(VLOOKUP($M131,NghePT!$B$2:$D$4,3,FALSE),0)</f>
        <v>1</v>
      </c>
      <c r="AG131" s="49">
        <f>_xlfn.IFNA(VLOOKUP(N131,DienUT!$B$2:$D$15,3,FALSE),0)+_xlfn.IFNA(VLOOKUP(O131,DienUT!$B$2:$D$15,3,FALSE),0)+_xlfn.IFNA(VLOOKUP(P131,DienUT!$B$2:$D$15,3,FALSE),0)</f>
        <v>0</v>
      </c>
      <c r="AH131" s="49">
        <v>84</v>
      </c>
      <c r="AI131" s="49">
        <f>VLOOKUP($I131,Huyen!$B$2:$C$11,2,FALSE)</f>
        <v>7</v>
      </c>
      <c r="AJ131" s="49">
        <f>_xlfn.IFNA(VLOOKUP(AC131,TruongTHPT!$B$2:$F$35,2,FALSE),0)</f>
        <v>21</v>
      </c>
      <c r="AK131" s="49">
        <f>_xlfn.IFNA(VLOOKUP(AD131,TruongTHPT!$B$2:$F$35,2,FALSE),0)</f>
        <v>22</v>
      </c>
      <c r="AL131" s="49">
        <f>_xlfn.IFNA(VLOOKUP(AE131,TruongTHPT!$B$2:$F$35,2,FALSE),0)</f>
        <v>0</v>
      </c>
      <c r="AM131" s="50"/>
    </row>
    <row r="132" spans="1:39" x14ac:dyDescent="0.35">
      <c r="A132" s="37">
        <v>131</v>
      </c>
      <c r="B132" s="36" t="s">
        <v>389</v>
      </c>
      <c r="C132" s="39" t="s">
        <v>74</v>
      </c>
      <c r="D132" s="40">
        <v>37889</v>
      </c>
      <c r="E132" s="41" t="str">
        <f t="shared" si="4"/>
        <v>25/09/2003</v>
      </c>
      <c r="F132" s="42" t="s">
        <v>75</v>
      </c>
      <c r="G132" s="38" t="s">
        <v>476</v>
      </c>
      <c r="H132" s="43" t="s">
        <v>175</v>
      </c>
      <c r="I132" s="39" t="s">
        <v>71</v>
      </c>
      <c r="J132" s="38" t="s">
        <v>494</v>
      </c>
      <c r="K132" s="38" t="s">
        <v>494</v>
      </c>
      <c r="L132" s="38" t="s">
        <v>639</v>
      </c>
      <c r="M132" s="44" t="s">
        <v>77</v>
      </c>
      <c r="N132" s="45"/>
      <c r="O132" s="45"/>
      <c r="P132" s="45"/>
      <c r="Q132" s="46">
        <v>6.2</v>
      </c>
      <c r="R132" s="47" t="s">
        <v>147</v>
      </c>
      <c r="S132" s="47" t="s">
        <v>552</v>
      </c>
      <c r="T132" s="46">
        <v>5.8</v>
      </c>
      <c r="U132" s="47" t="s">
        <v>147</v>
      </c>
      <c r="V132" s="47" t="s">
        <v>552</v>
      </c>
      <c r="W132" s="46">
        <v>6</v>
      </c>
      <c r="X132" s="47" t="s">
        <v>147</v>
      </c>
      <c r="Y132" s="47" t="s">
        <v>552</v>
      </c>
      <c r="Z132" s="46">
        <v>5.9</v>
      </c>
      <c r="AA132" s="47" t="s">
        <v>147</v>
      </c>
      <c r="AB132" s="47" t="s">
        <v>552</v>
      </c>
      <c r="AC132" s="45" t="s">
        <v>102</v>
      </c>
      <c r="AD132" s="45" t="str">
        <f t="shared" si="5"/>
        <v>THPT Nguyễn Ngọc Thăng</v>
      </c>
      <c r="AF132" s="49">
        <f>_xlfn.IFNA(VLOOKUP($M132,NghePT!$B$2:$D$4,3,FALSE),0)</f>
        <v>1</v>
      </c>
      <c r="AG132" s="49">
        <f>_xlfn.IFNA(VLOOKUP(N132,DienUT!$B$2:$D$15,3,FALSE),0)+_xlfn.IFNA(VLOOKUP(O132,DienUT!$B$2:$D$15,3,FALSE),0)+_xlfn.IFNA(VLOOKUP(P132,DienUT!$B$2:$D$15,3,FALSE),0)</f>
        <v>0</v>
      </c>
      <c r="AH132" s="49">
        <v>84</v>
      </c>
      <c r="AI132" s="49">
        <f>VLOOKUP($I132,Huyen!$B$2:$C$11,2,FALSE)</f>
        <v>7</v>
      </c>
      <c r="AJ132" s="49">
        <f>_xlfn.IFNA(VLOOKUP(AC132,TruongTHPT!$B$2:$F$35,2,FALSE),0)</f>
        <v>24</v>
      </c>
      <c r="AK132" s="49">
        <f>_xlfn.IFNA(VLOOKUP(AD132,TruongTHPT!$B$2:$F$35,2,FALSE),0)</f>
        <v>23</v>
      </c>
      <c r="AL132" s="49">
        <f>_xlfn.IFNA(VLOOKUP(AE132,TruongTHPT!$B$2:$F$35,2,FALSE),0)</f>
        <v>0</v>
      </c>
      <c r="AM132" s="50"/>
    </row>
    <row r="133" spans="1:39" x14ac:dyDescent="0.35">
      <c r="A133" s="37">
        <v>132</v>
      </c>
      <c r="B133" s="36" t="s">
        <v>390</v>
      </c>
      <c r="C133" s="39" t="s">
        <v>472</v>
      </c>
      <c r="D133" s="40">
        <v>37900</v>
      </c>
      <c r="E133" s="41" t="str">
        <f t="shared" si="4"/>
        <v>06/10/2003</v>
      </c>
      <c r="F133" s="42" t="s">
        <v>75</v>
      </c>
      <c r="G133" s="38" t="s">
        <v>474</v>
      </c>
      <c r="H133" s="43" t="s">
        <v>175</v>
      </c>
      <c r="I133" s="39" t="s">
        <v>71</v>
      </c>
      <c r="J133" s="38" t="s">
        <v>502</v>
      </c>
      <c r="K133" s="38" t="s">
        <v>502</v>
      </c>
      <c r="L133" s="38" t="s">
        <v>607</v>
      </c>
      <c r="M133" s="44" t="s">
        <v>76</v>
      </c>
      <c r="N133" s="45"/>
      <c r="O133" s="45"/>
      <c r="P133" s="45"/>
      <c r="Q133" s="46">
        <v>8.9</v>
      </c>
      <c r="R133" s="47" t="s">
        <v>147</v>
      </c>
      <c r="S133" s="47" t="s">
        <v>261</v>
      </c>
      <c r="T133" s="46">
        <v>8.4</v>
      </c>
      <c r="U133" s="47" t="s">
        <v>147</v>
      </c>
      <c r="V133" s="47" t="s">
        <v>261</v>
      </c>
      <c r="W133" s="46">
        <v>8.8000000000000007</v>
      </c>
      <c r="X133" s="47" t="s">
        <v>147</v>
      </c>
      <c r="Y133" s="47" t="s">
        <v>261</v>
      </c>
      <c r="Z133" s="46">
        <v>7.2</v>
      </c>
      <c r="AA133" s="47" t="s">
        <v>147</v>
      </c>
      <c r="AB133" s="47" t="s">
        <v>553</v>
      </c>
      <c r="AC133" s="45" t="s">
        <v>99</v>
      </c>
      <c r="AD133" s="45" t="str">
        <f t="shared" si="5"/>
        <v>THPT Nguyễn Thị Định</v>
      </c>
      <c r="AF133" s="49">
        <f>_xlfn.IFNA(VLOOKUP($M133,NghePT!$B$2:$D$4,3,FALSE),0)</f>
        <v>1.5</v>
      </c>
      <c r="AG133" s="49">
        <f>_xlfn.IFNA(VLOOKUP(N133,DienUT!$B$2:$D$15,3,FALSE),0)+_xlfn.IFNA(VLOOKUP(O133,DienUT!$B$2:$D$15,3,FALSE),0)+_xlfn.IFNA(VLOOKUP(P133,DienUT!$B$2:$D$15,3,FALSE),0)</f>
        <v>0</v>
      </c>
      <c r="AH133" s="49">
        <v>84</v>
      </c>
      <c r="AI133" s="49">
        <f>VLOOKUP($I133,Huyen!$B$2:$C$11,2,FALSE)</f>
        <v>7</v>
      </c>
      <c r="AJ133" s="49">
        <f>_xlfn.IFNA(VLOOKUP(AC133,TruongTHPT!$B$2:$F$35,2,FALSE),0)</f>
        <v>21</v>
      </c>
      <c r="AK133" s="49">
        <f>_xlfn.IFNA(VLOOKUP(AD133,TruongTHPT!$B$2:$F$35,2,FALSE),0)</f>
        <v>22</v>
      </c>
      <c r="AL133" s="49">
        <f>_xlfn.IFNA(VLOOKUP(AE133,TruongTHPT!$B$2:$F$35,2,FALSE),0)</f>
        <v>0</v>
      </c>
      <c r="AM133" s="50"/>
    </row>
    <row r="134" spans="1:39" x14ac:dyDescent="0.35">
      <c r="A134" s="37">
        <v>133</v>
      </c>
      <c r="B134" s="36" t="s">
        <v>391</v>
      </c>
      <c r="C134" s="39" t="s">
        <v>74</v>
      </c>
      <c r="D134" s="40">
        <v>37706</v>
      </c>
      <c r="E134" s="41" t="str">
        <f t="shared" si="4"/>
        <v>26/03/2003</v>
      </c>
      <c r="F134" s="42" t="s">
        <v>75</v>
      </c>
      <c r="G134" s="38" t="s">
        <v>474</v>
      </c>
      <c r="H134" s="43" t="s">
        <v>175</v>
      </c>
      <c r="I134" s="39" t="s">
        <v>71</v>
      </c>
      <c r="J134" s="38" t="s">
        <v>498</v>
      </c>
      <c r="K134" s="38" t="s">
        <v>498</v>
      </c>
      <c r="L134" s="38" t="s">
        <v>702</v>
      </c>
      <c r="M134" s="44" t="s">
        <v>78</v>
      </c>
      <c r="N134" s="45"/>
      <c r="O134" s="45"/>
      <c r="P134" s="45"/>
      <c r="Q134" s="46">
        <v>5.9</v>
      </c>
      <c r="R134" s="47" t="s">
        <v>553</v>
      </c>
      <c r="S134" s="47" t="s">
        <v>552</v>
      </c>
      <c r="T134" s="46">
        <v>6</v>
      </c>
      <c r="U134" s="47" t="s">
        <v>553</v>
      </c>
      <c r="V134" s="47" t="s">
        <v>552</v>
      </c>
      <c r="W134" s="46">
        <v>5.6</v>
      </c>
      <c r="X134" s="47" t="s">
        <v>553</v>
      </c>
      <c r="Y134" s="47" t="s">
        <v>552</v>
      </c>
      <c r="Z134" s="46">
        <v>5.7</v>
      </c>
      <c r="AA134" s="47" t="s">
        <v>553</v>
      </c>
      <c r="AB134" s="47" t="s">
        <v>552</v>
      </c>
      <c r="AC134" s="45" t="s">
        <v>102</v>
      </c>
      <c r="AD134" s="45" t="str">
        <f t="shared" si="5"/>
        <v>THPT Nguyễn Ngọc Thăng</v>
      </c>
      <c r="AF134" s="49">
        <f>_xlfn.IFNA(VLOOKUP($M134,NghePT!$B$2:$D$4,3,FALSE),0)</f>
        <v>0.5</v>
      </c>
      <c r="AG134" s="49">
        <f>_xlfn.IFNA(VLOOKUP(N134,DienUT!$B$2:$D$15,3,FALSE),0)+_xlfn.IFNA(VLOOKUP(O134,DienUT!$B$2:$D$15,3,FALSE),0)+_xlfn.IFNA(VLOOKUP(P134,DienUT!$B$2:$D$15,3,FALSE),0)</f>
        <v>0</v>
      </c>
      <c r="AH134" s="49">
        <v>84</v>
      </c>
      <c r="AI134" s="49">
        <f>VLOOKUP($I134,Huyen!$B$2:$C$11,2,FALSE)</f>
        <v>7</v>
      </c>
      <c r="AJ134" s="49">
        <f>_xlfn.IFNA(VLOOKUP(AC134,TruongTHPT!$B$2:$F$35,2,FALSE),0)</f>
        <v>24</v>
      </c>
      <c r="AK134" s="49">
        <f>_xlfn.IFNA(VLOOKUP(AD134,TruongTHPT!$B$2:$F$35,2,FALSE),0)</f>
        <v>23</v>
      </c>
      <c r="AL134" s="49">
        <f>_xlfn.IFNA(VLOOKUP(AE134,TruongTHPT!$B$2:$F$35,2,FALSE),0)</f>
        <v>0</v>
      </c>
      <c r="AM134" s="50"/>
    </row>
    <row r="135" spans="1:39" x14ac:dyDescent="0.35">
      <c r="A135" s="37">
        <v>134</v>
      </c>
      <c r="B135" s="36" t="s">
        <v>392</v>
      </c>
      <c r="C135" s="39" t="s">
        <v>74</v>
      </c>
      <c r="D135" s="40">
        <v>37917</v>
      </c>
      <c r="E135" s="41" t="str">
        <f t="shared" si="4"/>
        <v>23/10/2003</v>
      </c>
      <c r="F135" s="42" t="s">
        <v>75</v>
      </c>
      <c r="G135" s="38" t="s">
        <v>473</v>
      </c>
      <c r="H135" s="43" t="s">
        <v>175</v>
      </c>
      <c r="I135" s="39" t="s">
        <v>71</v>
      </c>
      <c r="J135" s="38" t="s">
        <v>496</v>
      </c>
      <c r="K135" s="38" t="s">
        <v>496</v>
      </c>
      <c r="L135" s="38" t="s">
        <v>703</v>
      </c>
      <c r="M135" s="44" t="s">
        <v>78</v>
      </c>
      <c r="N135" s="45"/>
      <c r="O135" s="45"/>
      <c r="P135" s="45"/>
      <c r="Q135" s="46">
        <v>6.8</v>
      </c>
      <c r="R135" s="47" t="s">
        <v>147</v>
      </c>
      <c r="S135" s="47" t="s">
        <v>552</v>
      </c>
      <c r="T135" s="46">
        <v>6.2</v>
      </c>
      <c r="U135" s="47" t="s">
        <v>147</v>
      </c>
      <c r="V135" s="47" t="s">
        <v>552</v>
      </c>
      <c r="W135" s="46">
        <v>5.7</v>
      </c>
      <c r="X135" s="47" t="s">
        <v>147</v>
      </c>
      <c r="Y135" s="47" t="s">
        <v>552</v>
      </c>
      <c r="Z135" s="46">
        <v>6.1</v>
      </c>
      <c r="AA135" s="47" t="s">
        <v>147</v>
      </c>
      <c r="AB135" s="47" t="s">
        <v>552</v>
      </c>
      <c r="AC135" s="45" t="s">
        <v>102</v>
      </c>
      <c r="AD135" s="45" t="str">
        <f t="shared" si="5"/>
        <v>THPT Nguyễn Ngọc Thăng</v>
      </c>
      <c r="AF135" s="49">
        <f>_xlfn.IFNA(VLOOKUP($M135,NghePT!$B$2:$D$4,3,FALSE),0)</f>
        <v>0.5</v>
      </c>
      <c r="AG135" s="49">
        <f>_xlfn.IFNA(VLOOKUP(N135,DienUT!$B$2:$D$15,3,FALSE),0)+_xlfn.IFNA(VLOOKUP(O135,DienUT!$B$2:$D$15,3,FALSE),0)+_xlfn.IFNA(VLOOKUP(P135,DienUT!$B$2:$D$15,3,FALSE),0)</f>
        <v>0</v>
      </c>
      <c r="AH135" s="49">
        <v>84</v>
      </c>
      <c r="AI135" s="49">
        <f>VLOOKUP($I135,Huyen!$B$2:$C$11,2,FALSE)</f>
        <v>7</v>
      </c>
      <c r="AJ135" s="49">
        <f>_xlfn.IFNA(VLOOKUP(AC135,TruongTHPT!$B$2:$F$35,2,FALSE),0)</f>
        <v>24</v>
      </c>
      <c r="AK135" s="49">
        <f>_xlfn.IFNA(VLOOKUP(AD135,TruongTHPT!$B$2:$F$35,2,FALSE),0)</f>
        <v>23</v>
      </c>
      <c r="AL135" s="49">
        <f>_xlfn.IFNA(VLOOKUP(AE135,TruongTHPT!$B$2:$F$35,2,FALSE),0)</f>
        <v>0</v>
      </c>
      <c r="AM135" s="50"/>
    </row>
    <row r="136" spans="1:39" x14ac:dyDescent="0.35">
      <c r="A136" s="37">
        <v>135</v>
      </c>
      <c r="B136" s="36" t="s">
        <v>393</v>
      </c>
      <c r="C136" s="39" t="s">
        <v>472</v>
      </c>
      <c r="D136" s="40">
        <v>37876</v>
      </c>
      <c r="E136" s="41" t="str">
        <f t="shared" si="4"/>
        <v>12/09/2003</v>
      </c>
      <c r="F136" s="42" t="s">
        <v>75</v>
      </c>
      <c r="G136" s="38" t="s">
        <v>473</v>
      </c>
      <c r="H136" s="43" t="s">
        <v>175</v>
      </c>
      <c r="I136" s="39" t="s">
        <v>71</v>
      </c>
      <c r="J136" s="38" t="s">
        <v>502</v>
      </c>
      <c r="K136" s="38" t="s">
        <v>502</v>
      </c>
      <c r="L136" s="38" t="s">
        <v>704</v>
      </c>
      <c r="M136" s="44" t="s">
        <v>78</v>
      </c>
      <c r="N136" s="45"/>
      <c r="O136" s="45"/>
      <c r="P136" s="45"/>
      <c r="Q136" s="46">
        <v>7</v>
      </c>
      <c r="R136" s="47" t="s">
        <v>147</v>
      </c>
      <c r="S136" s="47" t="s">
        <v>552</v>
      </c>
      <c r="T136" s="46">
        <v>7</v>
      </c>
      <c r="U136" s="47" t="s">
        <v>147</v>
      </c>
      <c r="V136" s="47" t="s">
        <v>552</v>
      </c>
      <c r="W136" s="46">
        <v>7.7</v>
      </c>
      <c r="X136" s="47" t="s">
        <v>147</v>
      </c>
      <c r="Y136" s="47" t="s">
        <v>553</v>
      </c>
      <c r="Z136" s="46">
        <v>7</v>
      </c>
      <c r="AA136" s="47" t="s">
        <v>147</v>
      </c>
      <c r="AB136" s="47" t="s">
        <v>553</v>
      </c>
      <c r="AC136" s="45" t="s">
        <v>102</v>
      </c>
      <c r="AD136" s="45" t="str">
        <f t="shared" si="5"/>
        <v>THPT Nguyễn Ngọc Thăng</v>
      </c>
      <c r="AF136" s="49">
        <f>_xlfn.IFNA(VLOOKUP($M136,NghePT!$B$2:$D$4,3,FALSE),0)</f>
        <v>0.5</v>
      </c>
      <c r="AG136" s="49">
        <f>_xlfn.IFNA(VLOOKUP(N136,DienUT!$B$2:$D$15,3,FALSE),0)+_xlfn.IFNA(VLOOKUP(O136,DienUT!$B$2:$D$15,3,FALSE),0)+_xlfn.IFNA(VLOOKUP(P136,DienUT!$B$2:$D$15,3,FALSE),0)</f>
        <v>0</v>
      </c>
      <c r="AH136" s="49">
        <v>84</v>
      </c>
      <c r="AI136" s="49">
        <f>VLOOKUP($I136,Huyen!$B$2:$C$11,2,FALSE)</f>
        <v>7</v>
      </c>
      <c r="AJ136" s="49">
        <f>_xlfn.IFNA(VLOOKUP(AC136,TruongTHPT!$B$2:$F$35,2,FALSE),0)</f>
        <v>24</v>
      </c>
      <c r="AK136" s="49">
        <f>_xlfn.IFNA(VLOOKUP(AD136,TruongTHPT!$B$2:$F$35,2,FALSE),0)</f>
        <v>23</v>
      </c>
      <c r="AL136" s="49">
        <f>_xlfn.IFNA(VLOOKUP(AE136,TruongTHPT!$B$2:$F$35,2,FALSE),0)</f>
        <v>0</v>
      </c>
      <c r="AM136" s="50"/>
    </row>
    <row r="137" spans="1:39" x14ac:dyDescent="0.35">
      <c r="A137" s="37">
        <v>136</v>
      </c>
      <c r="B137" s="36" t="s">
        <v>394</v>
      </c>
      <c r="C137" s="39" t="s">
        <v>74</v>
      </c>
      <c r="D137" s="40">
        <v>37859</v>
      </c>
      <c r="E137" s="41" t="str">
        <f t="shared" si="4"/>
        <v>26/08/2003</v>
      </c>
      <c r="F137" s="42" t="s">
        <v>75</v>
      </c>
      <c r="G137" s="38" t="s">
        <v>473</v>
      </c>
      <c r="H137" s="43" t="s">
        <v>175</v>
      </c>
      <c r="I137" s="39" t="s">
        <v>71</v>
      </c>
      <c r="J137" s="38" t="s">
        <v>518</v>
      </c>
      <c r="K137" s="38" t="s">
        <v>518</v>
      </c>
      <c r="L137" s="38" t="s">
        <v>575</v>
      </c>
      <c r="M137" s="44" t="s">
        <v>77</v>
      </c>
      <c r="N137" s="45"/>
      <c r="O137" s="45"/>
      <c r="P137" s="45"/>
      <c r="Q137" s="46">
        <v>7.2</v>
      </c>
      <c r="R137" s="47" t="s">
        <v>147</v>
      </c>
      <c r="S137" s="47" t="s">
        <v>553</v>
      </c>
      <c r="T137" s="46">
        <v>7.5</v>
      </c>
      <c r="U137" s="47" t="s">
        <v>147</v>
      </c>
      <c r="V137" s="47" t="s">
        <v>553</v>
      </c>
      <c r="W137" s="46">
        <v>7.8</v>
      </c>
      <c r="X137" s="47" t="s">
        <v>147</v>
      </c>
      <c r="Y137" s="47" t="s">
        <v>553</v>
      </c>
      <c r="Z137" s="46">
        <v>7</v>
      </c>
      <c r="AA137" s="47" t="s">
        <v>147</v>
      </c>
      <c r="AB137" s="47" t="s">
        <v>553</v>
      </c>
      <c r="AC137" s="45" t="s">
        <v>102</v>
      </c>
      <c r="AD137" s="45" t="str">
        <f t="shared" si="5"/>
        <v>THPT Nguyễn Ngọc Thăng</v>
      </c>
      <c r="AF137" s="49">
        <f>_xlfn.IFNA(VLOOKUP($M137,NghePT!$B$2:$D$4,3,FALSE),0)</f>
        <v>1</v>
      </c>
      <c r="AG137" s="49">
        <f>_xlfn.IFNA(VLOOKUP(N137,DienUT!$B$2:$D$15,3,FALSE),0)+_xlfn.IFNA(VLOOKUP(O137,DienUT!$B$2:$D$15,3,FALSE),0)+_xlfn.IFNA(VLOOKUP(P137,DienUT!$B$2:$D$15,3,FALSE),0)</f>
        <v>0</v>
      </c>
      <c r="AH137" s="49">
        <v>84</v>
      </c>
      <c r="AI137" s="49">
        <f>VLOOKUP($I137,Huyen!$B$2:$C$11,2,FALSE)</f>
        <v>7</v>
      </c>
      <c r="AJ137" s="49">
        <f>_xlfn.IFNA(VLOOKUP(AC137,TruongTHPT!$B$2:$F$35,2,FALSE),0)</f>
        <v>24</v>
      </c>
      <c r="AK137" s="49">
        <f>_xlfn.IFNA(VLOOKUP(AD137,TruongTHPT!$B$2:$F$35,2,FALSE),0)</f>
        <v>23</v>
      </c>
      <c r="AL137" s="49">
        <f>_xlfn.IFNA(VLOOKUP(AE137,TruongTHPT!$B$2:$F$35,2,FALSE),0)</f>
        <v>0</v>
      </c>
      <c r="AM137" s="50"/>
    </row>
    <row r="138" spans="1:39" x14ac:dyDescent="0.35">
      <c r="A138" s="37">
        <v>137</v>
      </c>
      <c r="B138" s="36" t="s">
        <v>395</v>
      </c>
      <c r="C138" s="39" t="s">
        <v>74</v>
      </c>
      <c r="D138" s="40">
        <v>37798</v>
      </c>
      <c r="E138" s="41" t="str">
        <f t="shared" si="4"/>
        <v>26/06/2003</v>
      </c>
      <c r="F138" s="42" t="s">
        <v>75</v>
      </c>
      <c r="G138" s="38" t="s">
        <v>473</v>
      </c>
      <c r="H138" s="43" t="s">
        <v>175</v>
      </c>
      <c r="I138" s="39" t="s">
        <v>71</v>
      </c>
      <c r="J138" s="38" t="s">
        <v>502</v>
      </c>
      <c r="K138" s="38" t="s">
        <v>502</v>
      </c>
      <c r="L138" s="38" t="s">
        <v>732</v>
      </c>
      <c r="M138" s="44" t="s">
        <v>77</v>
      </c>
      <c r="N138" s="45"/>
      <c r="O138" s="45"/>
      <c r="P138" s="45"/>
      <c r="Q138" s="46">
        <v>9.3000000000000007</v>
      </c>
      <c r="R138" s="47" t="s">
        <v>147</v>
      </c>
      <c r="S138" s="47" t="s">
        <v>261</v>
      </c>
      <c r="T138" s="46">
        <v>7.2</v>
      </c>
      <c r="U138" s="47" t="s">
        <v>553</v>
      </c>
      <c r="V138" s="47" t="s">
        <v>553</v>
      </c>
      <c r="W138" s="46">
        <v>7.9</v>
      </c>
      <c r="X138" s="47" t="s">
        <v>147</v>
      </c>
      <c r="Y138" s="47" t="s">
        <v>553</v>
      </c>
      <c r="Z138" s="46">
        <v>7.2</v>
      </c>
      <c r="AA138" s="47" t="s">
        <v>147</v>
      </c>
      <c r="AB138" s="47" t="s">
        <v>553</v>
      </c>
      <c r="AC138" s="45" t="s">
        <v>100</v>
      </c>
      <c r="AD138" s="45" t="str">
        <f t="shared" si="5"/>
        <v>THPT Phan Văn Trị</v>
      </c>
      <c r="AF138" s="49">
        <f>_xlfn.IFNA(VLOOKUP($M138,NghePT!$B$2:$D$4,3,FALSE),0)</f>
        <v>1</v>
      </c>
      <c r="AG138" s="49">
        <f>_xlfn.IFNA(VLOOKUP(N138,DienUT!$B$2:$D$15,3,FALSE),0)+_xlfn.IFNA(VLOOKUP(O138,DienUT!$B$2:$D$15,3,FALSE),0)+_xlfn.IFNA(VLOOKUP(P138,DienUT!$B$2:$D$15,3,FALSE),0)</f>
        <v>0</v>
      </c>
      <c r="AH138" s="49">
        <v>84</v>
      </c>
      <c r="AI138" s="49">
        <f>VLOOKUP($I138,Huyen!$B$2:$C$11,2,FALSE)</f>
        <v>7</v>
      </c>
      <c r="AJ138" s="49">
        <f>_xlfn.IFNA(VLOOKUP(AC138,TruongTHPT!$B$2:$F$35,2,FALSE),0)</f>
        <v>22</v>
      </c>
      <c r="AK138" s="49">
        <f>_xlfn.IFNA(VLOOKUP(AD138,TruongTHPT!$B$2:$F$35,2,FALSE),0)</f>
        <v>21</v>
      </c>
      <c r="AL138" s="49">
        <f>_xlfn.IFNA(VLOOKUP(AE138,TruongTHPT!$B$2:$F$35,2,FALSE),0)</f>
        <v>0</v>
      </c>
      <c r="AM138" s="50"/>
    </row>
    <row r="139" spans="1:39" x14ac:dyDescent="0.35">
      <c r="A139" s="37">
        <v>138</v>
      </c>
      <c r="B139" s="36" t="s">
        <v>396</v>
      </c>
      <c r="C139" s="39" t="s">
        <v>472</v>
      </c>
      <c r="D139" s="40">
        <v>37897</v>
      </c>
      <c r="E139" s="41" t="str">
        <f t="shared" si="4"/>
        <v>03/10/2003</v>
      </c>
      <c r="F139" s="42" t="s">
        <v>75</v>
      </c>
      <c r="G139" s="38" t="s">
        <v>473</v>
      </c>
      <c r="H139" s="43" t="s">
        <v>175</v>
      </c>
      <c r="I139" s="39" t="s">
        <v>71</v>
      </c>
      <c r="J139" s="38" t="s">
        <v>529</v>
      </c>
      <c r="K139" s="38" t="s">
        <v>529</v>
      </c>
      <c r="L139" s="38" t="s">
        <v>705</v>
      </c>
      <c r="M139" s="44" t="s">
        <v>77</v>
      </c>
      <c r="N139" s="45"/>
      <c r="O139" s="45"/>
      <c r="P139" s="45"/>
      <c r="Q139" s="46">
        <v>8.5</v>
      </c>
      <c r="R139" s="47" t="s">
        <v>147</v>
      </c>
      <c r="S139" s="47" t="s">
        <v>261</v>
      </c>
      <c r="T139" s="46">
        <v>8.6</v>
      </c>
      <c r="U139" s="47" t="s">
        <v>147</v>
      </c>
      <c r="V139" s="47" t="s">
        <v>261</v>
      </c>
      <c r="W139" s="46">
        <v>8.8000000000000007</v>
      </c>
      <c r="X139" s="47" t="s">
        <v>147</v>
      </c>
      <c r="Y139" s="47" t="s">
        <v>261</v>
      </c>
      <c r="Z139" s="46">
        <v>8.1</v>
      </c>
      <c r="AA139" s="47" t="s">
        <v>147</v>
      </c>
      <c r="AB139" s="47" t="s">
        <v>261</v>
      </c>
      <c r="AC139" s="45" t="s">
        <v>99</v>
      </c>
      <c r="AD139" s="45" t="str">
        <f t="shared" si="5"/>
        <v>THPT Nguyễn Thị Định</v>
      </c>
      <c r="AF139" s="49">
        <f>_xlfn.IFNA(VLOOKUP($M139,NghePT!$B$2:$D$4,3,FALSE),0)</f>
        <v>1</v>
      </c>
      <c r="AG139" s="49">
        <f>_xlfn.IFNA(VLOOKUP(N139,DienUT!$B$2:$D$15,3,FALSE),0)+_xlfn.IFNA(VLOOKUP(O139,DienUT!$B$2:$D$15,3,FALSE),0)+_xlfn.IFNA(VLOOKUP(P139,DienUT!$B$2:$D$15,3,FALSE),0)</f>
        <v>0</v>
      </c>
      <c r="AH139" s="49">
        <v>84</v>
      </c>
      <c r="AI139" s="49">
        <f>VLOOKUP($I139,Huyen!$B$2:$C$11,2,FALSE)</f>
        <v>7</v>
      </c>
      <c r="AJ139" s="49">
        <f>_xlfn.IFNA(VLOOKUP(AC139,TruongTHPT!$B$2:$F$35,2,FALSE),0)</f>
        <v>21</v>
      </c>
      <c r="AK139" s="49">
        <f>_xlfn.IFNA(VLOOKUP(AD139,TruongTHPT!$B$2:$F$35,2,FALSE),0)</f>
        <v>22</v>
      </c>
      <c r="AL139" s="49">
        <f>_xlfn.IFNA(VLOOKUP(AE139,TruongTHPT!$B$2:$F$35,2,FALSE),0)</f>
        <v>0</v>
      </c>
      <c r="AM139" s="50"/>
    </row>
    <row r="140" spans="1:39" x14ac:dyDescent="0.35">
      <c r="A140" s="37">
        <v>139</v>
      </c>
      <c r="B140" s="36" t="s">
        <v>397</v>
      </c>
      <c r="C140" s="39" t="s">
        <v>74</v>
      </c>
      <c r="D140" s="40">
        <v>37784</v>
      </c>
      <c r="E140" s="41" t="str">
        <f t="shared" si="4"/>
        <v>12/06/2003</v>
      </c>
      <c r="F140" s="42" t="s">
        <v>75</v>
      </c>
      <c r="G140" s="38" t="s">
        <v>473</v>
      </c>
      <c r="H140" s="43" t="s">
        <v>175</v>
      </c>
      <c r="I140" s="39" t="s">
        <v>71</v>
      </c>
      <c r="J140" s="38" t="s">
        <v>541</v>
      </c>
      <c r="K140" s="38" t="s">
        <v>541</v>
      </c>
      <c r="L140" s="38" t="s">
        <v>605</v>
      </c>
      <c r="M140" s="44" t="s">
        <v>77</v>
      </c>
      <c r="N140" s="45"/>
      <c r="O140" s="45"/>
      <c r="P140" s="45"/>
      <c r="Q140" s="46">
        <v>6</v>
      </c>
      <c r="R140" s="47" t="s">
        <v>147</v>
      </c>
      <c r="S140" s="47" t="s">
        <v>552</v>
      </c>
      <c r="T140" s="46">
        <v>6</v>
      </c>
      <c r="U140" s="47" t="s">
        <v>553</v>
      </c>
      <c r="V140" s="47" t="s">
        <v>552</v>
      </c>
      <c r="W140" s="46">
        <v>6.2</v>
      </c>
      <c r="X140" s="47" t="s">
        <v>147</v>
      </c>
      <c r="Y140" s="47" t="s">
        <v>552</v>
      </c>
      <c r="Z140" s="46">
        <v>6.2</v>
      </c>
      <c r="AA140" s="47" t="s">
        <v>147</v>
      </c>
      <c r="AB140" s="47" t="s">
        <v>552</v>
      </c>
      <c r="AC140" s="45" t="s">
        <v>100</v>
      </c>
      <c r="AD140" s="45" t="str">
        <f t="shared" si="5"/>
        <v>THPT Phan Văn Trị</v>
      </c>
      <c r="AF140" s="49">
        <f>_xlfn.IFNA(VLOOKUP($M140,NghePT!$B$2:$D$4,3,FALSE),0)</f>
        <v>1</v>
      </c>
      <c r="AG140" s="49">
        <f>_xlfn.IFNA(VLOOKUP(N140,DienUT!$B$2:$D$15,3,FALSE),0)+_xlfn.IFNA(VLOOKUP(O140,DienUT!$B$2:$D$15,3,FALSE),0)+_xlfn.IFNA(VLOOKUP(P140,DienUT!$B$2:$D$15,3,FALSE),0)</f>
        <v>0</v>
      </c>
      <c r="AH140" s="49">
        <v>84</v>
      </c>
      <c r="AI140" s="49">
        <f>VLOOKUP($I140,Huyen!$B$2:$C$11,2,FALSE)</f>
        <v>7</v>
      </c>
      <c r="AJ140" s="49">
        <f>_xlfn.IFNA(VLOOKUP(AC140,TruongTHPT!$B$2:$F$35,2,FALSE),0)</f>
        <v>22</v>
      </c>
      <c r="AK140" s="49">
        <f>_xlfn.IFNA(VLOOKUP(AD140,TruongTHPT!$B$2:$F$35,2,FALSE),0)</f>
        <v>21</v>
      </c>
      <c r="AL140" s="49">
        <f>_xlfn.IFNA(VLOOKUP(AE140,TruongTHPT!$B$2:$F$35,2,FALSE),0)</f>
        <v>0</v>
      </c>
      <c r="AM140" s="50"/>
    </row>
    <row r="141" spans="1:39" x14ac:dyDescent="0.35">
      <c r="A141" s="37">
        <v>140</v>
      </c>
      <c r="B141" s="36" t="s">
        <v>398</v>
      </c>
      <c r="C141" s="39" t="s">
        <v>74</v>
      </c>
      <c r="D141" s="40">
        <v>37655</v>
      </c>
      <c r="E141" s="41" t="str">
        <f t="shared" si="4"/>
        <v>03/02/2003</v>
      </c>
      <c r="F141" s="42" t="s">
        <v>75</v>
      </c>
      <c r="G141" s="38" t="s">
        <v>474</v>
      </c>
      <c r="H141" s="43" t="s">
        <v>175</v>
      </c>
      <c r="I141" s="39" t="s">
        <v>71</v>
      </c>
      <c r="J141" s="38" t="s">
        <v>498</v>
      </c>
      <c r="K141" s="38" t="s">
        <v>498</v>
      </c>
      <c r="L141" s="38" t="s">
        <v>755</v>
      </c>
      <c r="M141" s="44" t="s">
        <v>77</v>
      </c>
      <c r="N141" s="45"/>
      <c r="O141" s="45"/>
      <c r="P141" s="45"/>
      <c r="Q141" s="46">
        <v>9.5</v>
      </c>
      <c r="R141" s="47" t="s">
        <v>147</v>
      </c>
      <c r="S141" s="47" t="s">
        <v>261</v>
      </c>
      <c r="T141" s="46">
        <v>9.5</v>
      </c>
      <c r="U141" s="47" t="s">
        <v>147</v>
      </c>
      <c r="V141" s="47" t="s">
        <v>261</v>
      </c>
      <c r="W141" s="46">
        <v>9.6</v>
      </c>
      <c r="X141" s="47" t="s">
        <v>147</v>
      </c>
      <c r="Y141" s="47" t="s">
        <v>261</v>
      </c>
      <c r="Z141" s="46">
        <v>9.4</v>
      </c>
      <c r="AA141" s="47" t="s">
        <v>147</v>
      </c>
      <c r="AB141" s="47" t="s">
        <v>261</v>
      </c>
      <c r="AC141" s="45" t="s">
        <v>99</v>
      </c>
      <c r="AD141" s="45" t="str">
        <f t="shared" si="5"/>
        <v>THPT Nguyễn Thị Định</v>
      </c>
      <c r="AF141" s="49">
        <f>_xlfn.IFNA(VLOOKUP($M141,NghePT!$B$2:$D$4,3,FALSE),0)</f>
        <v>1</v>
      </c>
      <c r="AG141" s="49">
        <f>_xlfn.IFNA(VLOOKUP(N141,DienUT!$B$2:$D$15,3,FALSE),0)+_xlfn.IFNA(VLOOKUP(O141,DienUT!$B$2:$D$15,3,FALSE),0)+_xlfn.IFNA(VLOOKUP(P141,DienUT!$B$2:$D$15,3,FALSE),0)</f>
        <v>0</v>
      </c>
      <c r="AH141" s="49">
        <v>84</v>
      </c>
      <c r="AI141" s="49">
        <f>VLOOKUP($I141,Huyen!$B$2:$C$11,2,FALSE)</f>
        <v>7</v>
      </c>
      <c r="AJ141" s="49">
        <f>_xlfn.IFNA(VLOOKUP(AC141,TruongTHPT!$B$2:$F$35,2,FALSE),0)</f>
        <v>21</v>
      </c>
      <c r="AK141" s="49">
        <f>_xlfn.IFNA(VLOOKUP(AD141,TruongTHPT!$B$2:$F$35,2,FALSE),0)</f>
        <v>22</v>
      </c>
      <c r="AL141" s="49">
        <f>_xlfn.IFNA(VLOOKUP(AE141,TruongTHPT!$B$2:$F$35,2,FALSE),0)</f>
        <v>0</v>
      </c>
      <c r="AM141" s="50"/>
    </row>
    <row r="142" spans="1:39" x14ac:dyDescent="0.35">
      <c r="A142" s="37">
        <v>141</v>
      </c>
      <c r="B142" s="36" t="s">
        <v>399</v>
      </c>
      <c r="C142" s="39" t="s">
        <v>74</v>
      </c>
      <c r="D142" s="40">
        <v>37893</v>
      </c>
      <c r="E142" s="41" t="str">
        <f t="shared" si="4"/>
        <v>29/09/2003</v>
      </c>
      <c r="F142" s="42" t="s">
        <v>75</v>
      </c>
      <c r="G142" s="38" t="s">
        <v>474</v>
      </c>
      <c r="H142" s="43" t="s">
        <v>175</v>
      </c>
      <c r="I142" s="39" t="s">
        <v>71</v>
      </c>
      <c r="J142" s="38" t="s">
        <v>502</v>
      </c>
      <c r="K142" s="38" t="s">
        <v>502</v>
      </c>
      <c r="L142" s="38" t="s">
        <v>756</v>
      </c>
      <c r="M142" s="44" t="s">
        <v>78</v>
      </c>
      <c r="N142" s="45"/>
      <c r="O142" s="45"/>
      <c r="P142" s="45"/>
      <c r="Q142" s="46">
        <v>8.5</v>
      </c>
      <c r="R142" s="47" t="s">
        <v>147</v>
      </c>
      <c r="S142" s="47" t="s">
        <v>553</v>
      </c>
      <c r="T142" s="46">
        <v>8.5</v>
      </c>
      <c r="U142" s="47" t="s">
        <v>147</v>
      </c>
      <c r="V142" s="47" t="s">
        <v>261</v>
      </c>
      <c r="W142" s="46">
        <v>7.6</v>
      </c>
      <c r="X142" s="47" t="s">
        <v>147</v>
      </c>
      <c r="Y142" s="47" t="s">
        <v>553</v>
      </c>
      <c r="Z142" s="46">
        <v>8</v>
      </c>
      <c r="AA142" s="47" t="s">
        <v>147</v>
      </c>
      <c r="AB142" s="47" t="s">
        <v>553</v>
      </c>
      <c r="AC142" s="45" t="s">
        <v>99</v>
      </c>
      <c r="AD142" s="45" t="str">
        <f t="shared" si="5"/>
        <v>THPT Nguyễn Thị Định</v>
      </c>
      <c r="AF142" s="49">
        <f>_xlfn.IFNA(VLOOKUP($M142,NghePT!$B$2:$D$4,3,FALSE),0)</f>
        <v>0.5</v>
      </c>
      <c r="AG142" s="49">
        <f>_xlfn.IFNA(VLOOKUP(N142,DienUT!$B$2:$D$15,3,FALSE),0)+_xlfn.IFNA(VLOOKUP(O142,DienUT!$B$2:$D$15,3,FALSE),0)+_xlfn.IFNA(VLOOKUP(P142,DienUT!$B$2:$D$15,3,FALSE),0)</f>
        <v>0</v>
      </c>
      <c r="AH142" s="49">
        <v>84</v>
      </c>
      <c r="AI142" s="49">
        <f>VLOOKUP($I142,Huyen!$B$2:$C$11,2,FALSE)</f>
        <v>7</v>
      </c>
      <c r="AJ142" s="49">
        <f>_xlfn.IFNA(VLOOKUP(AC142,TruongTHPT!$B$2:$F$35,2,FALSE),0)</f>
        <v>21</v>
      </c>
      <c r="AK142" s="49">
        <f>_xlfn.IFNA(VLOOKUP(AD142,TruongTHPT!$B$2:$F$35,2,FALSE),0)</f>
        <v>22</v>
      </c>
      <c r="AL142" s="49">
        <f>_xlfn.IFNA(VLOOKUP(AE142,TruongTHPT!$B$2:$F$35,2,FALSE),0)</f>
        <v>0</v>
      </c>
      <c r="AM142" s="50"/>
    </row>
    <row r="143" spans="1:39" x14ac:dyDescent="0.35">
      <c r="A143" s="37">
        <v>142</v>
      </c>
      <c r="B143" s="36" t="s">
        <v>400</v>
      </c>
      <c r="C143" s="39" t="s">
        <v>74</v>
      </c>
      <c r="D143" s="40">
        <v>37775</v>
      </c>
      <c r="E143" s="41" t="str">
        <f t="shared" si="4"/>
        <v>03/06/2003</v>
      </c>
      <c r="F143" s="42" t="s">
        <v>75</v>
      </c>
      <c r="G143" s="38" t="s">
        <v>473</v>
      </c>
      <c r="H143" s="43" t="s">
        <v>175</v>
      </c>
      <c r="I143" s="39" t="s">
        <v>71</v>
      </c>
      <c r="J143" s="38" t="s">
        <v>495</v>
      </c>
      <c r="K143" s="38" t="s">
        <v>495</v>
      </c>
      <c r="L143" s="38" t="s">
        <v>606</v>
      </c>
      <c r="M143" s="44" t="s">
        <v>78</v>
      </c>
      <c r="N143" s="45"/>
      <c r="O143" s="45"/>
      <c r="P143" s="45"/>
      <c r="Q143" s="46">
        <v>7</v>
      </c>
      <c r="R143" s="47" t="s">
        <v>147</v>
      </c>
      <c r="S143" s="47" t="s">
        <v>553</v>
      </c>
      <c r="T143" s="46">
        <v>6.3</v>
      </c>
      <c r="U143" s="47" t="s">
        <v>147</v>
      </c>
      <c r="V143" s="47" t="s">
        <v>552</v>
      </c>
      <c r="W143" s="46">
        <v>6.7</v>
      </c>
      <c r="X143" s="47" t="s">
        <v>552</v>
      </c>
      <c r="Y143" s="47" t="s">
        <v>552</v>
      </c>
      <c r="Z143" s="46">
        <v>6.1</v>
      </c>
      <c r="AA143" s="47" t="s">
        <v>147</v>
      </c>
      <c r="AB143" s="47" t="s">
        <v>552</v>
      </c>
      <c r="AC143" s="45" t="s">
        <v>102</v>
      </c>
      <c r="AD143" s="45" t="str">
        <f t="shared" si="5"/>
        <v>THPT Nguyễn Ngọc Thăng</v>
      </c>
      <c r="AF143" s="49">
        <f>_xlfn.IFNA(VLOOKUP($M143,NghePT!$B$2:$D$4,3,FALSE),0)</f>
        <v>0.5</v>
      </c>
      <c r="AG143" s="49">
        <f>_xlfn.IFNA(VLOOKUP(N143,DienUT!$B$2:$D$15,3,FALSE),0)+_xlfn.IFNA(VLOOKUP(O143,DienUT!$B$2:$D$15,3,FALSE),0)+_xlfn.IFNA(VLOOKUP(P143,DienUT!$B$2:$D$15,3,FALSE),0)</f>
        <v>0</v>
      </c>
      <c r="AH143" s="49">
        <v>84</v>
      </c>
      <c r="AI143" s="49">
        <f>VLOOKUP($I143,Huyen!$B$2:$C$11,2,FALSE)</f>
        <v>7</v>
      </c>
      <c r="AJ143" s="49">
        <f>_xlfn.IFNA(VLOOKUP(AC143,TruongTHPT!$B$2:$F$35,2,FALSE),0)</f>
        <v>24</v>
      </c>
      <c r="AK143" s="49">
        <f>_xlfn.IFNA(VLOOKUP(AD143,TruongTHPT!$B$2:$F$35,2,FALSE),0)</f>
        <v>23</v>
      </c>
      <c r="AL143" s="49">
        <f>_xlfn.IFNA(VLOOKUP(AE143,TruongTHPT!$B$2:$F$35,2,FALSE),0)</f>
        <v>0</v>
      </c>
      <c r="AM143" s="50"/>
    </row>
    <row r="144" spans="1:39" x14ac:dyDescent="0.35">
      <c r="A144" s="37">
        <v>143</v>
      </c>
      <c r="B144" s="36" t="s">
        <v>401</v>
      </c>
      <c r="C144" s="39" t="s">
        <v>74</v>
      </c>
      <c r="D144" s="40">
        <v>37958</v>
      </c>
      <c r="E144" s="41" t="str">
        <f t="shared" si="4"/>
        <v>03/12/2003</v>
      </c>
      <c r="F144" s="42" t="s">
        <v>75</v>
      </c>
      <c r="G144" s="38" t="s">
        <v>473</v>
      </c>
      <c r="H144" s="43" t="s">
        <v>175</v>
      </c>
      <c r="I144" s="39" t="s">
        <v>71</v>
      </c>
      <c r="J144" s="38" t="s">
        <v>496</v>
      </c>
      <c r="K144" s="38" t="s">
        <v>496</v>
      </c>
      <c r="L144" s="38" t="s">
        <v>733</v>
      </c>
      <c r="M144" s="44" t="s">
        <v>76</v>
      </c>
      <c r="N144" s="45"/>
      <c r="O144" s="45"/>
      <c r="P144" s="45"/>
      <c r="Q144" s="46">
        <v>9.3000000000000007</v>
      </c>
      <c r="R144" s="47" t="s">
        <v>147</v>
      </c>
      <c r="S144" s="47" t="s">
        <v>261</v>
      </c>
      <c r="T144" s="46">
        <v>9.1999999999999993</v>
      </c>
      <c r="U144" s="47" t="s">
        <v>147</v>
      </c>
      <c r="V144" s="47" t="s">
        <v>261</v>
      </c>
      <c r="W144" s="46">
        <v>8.9</v>
      </c>
      <c r="X144" s="47" t="s">
        <v>147</v>
      </c>
      <c r="Y144" s="47" t="s">
        <v>261</v>
      </c>
      <c r="Z144" s="46">
        <v>8.6</v>
      </c>
      <c r="AA144" s="47" t="s">
        <v>147</v>
      </c>
      <c r="AB144" s="47" t="s">
        <v>261</v>
      </c>
      <c r="AC144" s="45" t="s">
        <v>99</v>
      </c>
      <c r="AD144" s="45" t="str">
        <f t="shared" si="5"/>
        <v>THPT Nguyễn Thị Định</v>
      </c>
      <c r="AF144" s="49">
        <f>_xlfn.IFNA(VLOOKUP($M144,NghePT!$B$2:$D$4,3,FALSE),0)</f>
        <v>1.5</v>
      </c>
      <c r="AG144" s="49">
        <f>_xlfn.IFNA(VLOOKUP(N144,DienUT!$B$2:$D$15,3,FALSE),0)+_xlfn.IFNA(VLOOKUP(O144,DienUT!$B$2:$D$15,3,FALSE),0)+_xlfn.IFNA(VLOOKUP(P144,DienUT!$B$2:$D$15,3,FALSE),0)</f>
        <v>0</v>
      </c>
      <c r="AH144" s="49">
        <v>84</v>
      </c>
      <c r="AI144" s="49">
        <f>VLOOKUP($I144,Huyen!$B$2:$C$11,2,FALSE)</f>
        <v>7</v>
      </c>
      <c r="AJ144" s="49">
        <f>_xlfn.IFNA(VLOOKUP(AC144,TruongTHPT!$B$2:$F$35,2,FALSE),0)</f>
        <v>21</v>
      </c>
      <c r="AK144" s="49">
        <f>_xlfn.IFNA(VLOOKUP(AD144,TruongTHPT!$B$2:$F$35,2,FALSE),0)</f>
        <v>22</v>
      </c>
      <c r="AL144" s="49">
        <f>_xlfn.IFNA(VLOOKUP(AE144,TruongTHPT!$B$2:$F$35,2,FALSE),0)</f>
        <v>0</v>
      </c>
      <c r="AM144" s="50"/>
    </row>
    <row r="145" spans="1:39" x14ac:dyDescent="0.35">
      <c r="A145" s="37">
        <v>144</v>
      </c>
      <c r="B145" s="36" t="s">
        <v>402</v>
      </c>
      <c r="C145" s="39" t="s">
        <v>74</v>
      </c>
      <c r="D145" s="40">
        <v>37760</v>
      </c>
      <c r="E145" s="41" t="str">
        <f t="shared" si="4"/>
        <v>19/05/2003</v>
      </c>
      <c r="F145" s="42" t="s">
        <v>75</v>
      </c>
      <c r="G145" s="38" t="s">
        <v>484</v>
      </c>
      <c r="H145" s="43" t="s">
        <v>175</v>
      </c>
      <c r="I145" s="39" t="s">
        <v>71</v>
      </c>
      <c r="J145" s="38" t="s">
        <v>542</v>
      </c>
      <c r="K145" s="38" t="s">
        <v>542</v>
      </c>
      <c r="L145" s="38" t="s">
        <v>608</v>
      </c>
      <c r="M145" s="44" t="s">
        <v>77</v>
      </c>
      <c r="N145" s="45"/>
      <c r="O145" s="45"/>
      <c r="P145" s="45"/>
      <c r="Q145" s="46">
        <v>7.8</v>
      </c>
      <c r="R145" s="47" t="s">
        <v>147</v>
      </c>
      <c r="S145" s="47" t="s">
        <v>553</v>
      </c>
      <c r="T145" s="46">
        <v>7.4</v>
      </c>
      <c r="U145" s="47" t="s">
        <v>147</v>
      </c>
      <c r="V145" s="47" t="s">
        <v>552</v>
      </c>
      <c r="W145" s="46">
        <v>8.3000000000000007</v>
      </c>
      <c r="X145" s="47" t="s">
        <v>147</v>
      </c>
      <c r="Y145" s="47" t="s">
        <v>553</v>
      </c>
      <c r="Z145" s="46">
        <v>6.5</v>
      </c>
      <c r="AA145" s="47" t="s">
        <v>147</v>
      </c>
      <c r="AB145" s="47" t="s">
        <v>553</v>
      </c>
      <c r="AC145" s="45" t="s">
        <v>100</v>
      </c>
      <c r="AD145" s="45" t="str">
        <f t="shared" si="5"/>
        <v>THPT Phan Văn Trị</v>
      </c>
      <c r="AF145" s="49">
        <f>_xlfn.IFNA(VLOOKUP($M145,NghePT!$B$2:$D$4,3,FALSE),0)</f>
        <v>1</v>
      </c>
      <c r="AG145" s="49">
        <f>_xlfn.IFNA(VLOOKUP(N145,DienUT!$B$2:$D$15,3,FALSE),0)+_xlfn.IFNA(VLOOKUP(O145,DienUT!$B$2:$D$15,3,FALSE),0)+_xlfn.IFNA(VLOOKUP(P145,DienUT!$B$2:$D$15,3,FALSE),0)</f>
        <v>0</v>
      </c>
      <c r="AH145" s="49">
        <v>84</v>
      </c>
      <c r="AI145" s="49">
        <f>VLOOKUP($I145,Huyen!$B$2:$C$11,2,FALSE)</f>
        <v>7</v>
      </c>
      <c r="AJ145" s="49">
        <f>_xlfn.IFNA(VLOOKUP(AC145,TruongTHPT!$B$2:$F$35,2,FALSE),0)</f>
        <v>22</v>
      </c>
      <c r="AK145" s="49">
        <f>_xlfn.IFNA(VLOOKUP(AD145,TruongTHPT!$B$2:$F$35,2,FALSE),0)</f>
        <v>21</v>
      </c>
      <c r="AL145" s="49">
        <f>_xlfn.IFNA(VLOOKUP(AE145,TruongTHPT!$B$2:$F$35,2,FALSE),0)</f>
        <v>0</v>
      </c>
      <c r="AM145" s="50"/>
    </row>
    <row r="146" spans="1:39" x14ac:dyDescent="0.35">
      <c r="A146" s="37">
        <v>145</v>
      </c>
      <c r="B146" s="36" t="s">
        <v>403</v>
      </c>
      <c r="C146" s="39" t="s">
        <v>472</v>
      </c>
      <c r="D146" s="40">
        <v>37714</v>
      </c>
      <c r="E146" s="41" t="str">
        <f t="shared" si="4"/>
        <v>03/04/2003</v>
      </c>
      <c r="F146" s="42" t="s">
        <v>75</v>
      </c>
      <c r="G146" s="38" t="s">
        <v>473</v>
      </c>
      <c r="H146" s="43" t="s">
        <v>175</v>
      </c>
      <c r="I146" s="39" t="s">
        <v>71</v>
      </c>
      <c r="J146" s="38" t="s">
        <v>495</v>
      </c>
      <c r="K146" s="38" t="s">
        <v>495</v>
      </c>
      <c r="L146" s="38" t="s">
        <v>669</v>
      </c>
      <c r="M146" s="44" t="s">
        <v>77</v>
      </c>
      <c r="N146" s="45"/>
      <c r="O146" s="45"/>
      <c r="P146" s="45"/>
      <c r="Q146" s="46">
        <v>8.8000000000000007</v>
      </c>
      <c r="R146" s="47" t="s">
        <v>147</v>
      </c>
      <c r="S146" s="47" t="s">
        <v>261</v>
      </c>
      <c r="T146" s="46">
        <v>8.6999999999999993</v>
      </c>
      <c r="U146" s="47" t="s">
        <v>147</v>
      </c>
      <c r="V146" s="47" t="s">
        <v>261</v>
      </c>
      <c r="W146" s="46">
        <v>8.6</v>
      </c>
      <c r="X146" s="47" t="s">
        <v>147</v>
      </c>
      <c r="Y146" s="47" t="s">
        <v>261</v>
      </c>
      <c r="Z146" s="46">
        <v>7.5</v>
      </c>
      <c r="AA146" s="47" t="s">
        <v>147</v>
      </c>
      <c r="AB146" s="47" t="s">
        <v>553</v>
      </c>
      <c r="AC146" s="45" t="s">
        <v>100</v>
      </c>
      <c r="AD146" s="45" t="str">
        <f t="shared" si="5"/>
        <v>THPT Phan Văn Trị</v>
      </c>
      <c r="AF146" s="49">
        <f>_xlfn.IFNA(VLOOKUP($M146,NghePT!$B$2:$D$4,3,FALSE),0)</f>
        <v>1</v>
      </c>
      <c r="AG146" s="49">
        <f>_xlfn.IFNA(VLOOKUP(N146,DienUT!$B$2:$D$15,3,FALSE),0)+_xlfn.IFNA(VLOOKUP(O146,DienUT!$B$2:$D$15,3,FALSE),0)+_xlfn.IFNA(VLOOKUP(P146,DienUT!$B$2:$D$15,3,FALSE),0)</f>
        <v>0</v>
      </c>
      <c r="AH146" s="49">
        <v>84</v>
      </c>
      <c r="AI146" s="49">
        <f>VLOOKUP($I146,Huyen!$B$2:$C$11,2,FALSE)</f>
        <v>7</v>
      </c>
      <c r="AJ146" s="49">
        <f>_xlfn.IFNA(VLOOKUP(AC146,TruongTHPT!$B$2:$F$35,2,FALSE),0)</f>
        <v>22</v>
      </c>
      <c r="AK146" s="49">
        <f>_xlfn.IFNA(VLOOKUP(AD146,TruongTHPT!$B$2:$F$35,2,FALSE),0)</f>
        <v>21</v>
      </c>
      <c r="AL146" s="49">
        <f>_xlfn.IFNA(VLOOKUP(AE146,TruongTHPT!$B$2:$F$35,2,FALSE),0)</f>
        <v>0</v>
      </c>
      <c r="AM146" s="50"/>
    </row>
    <row r="147" spans="1:39" x14ac:dyDescent="0.35">
      <c r="A147" s="37">
        <v>146</v>
      </c>
      <c r="B147" s="36" t="s">
        <v>404</v>
      </c>
      <c r="C147" s="39" t="s">
        <v>74</v>
      </c>
      <c r="D147" s="40">
        <v>37889</v>
      </c>
      <c r="E147" s="41" t="str">
        <f t="shared" si="4"/>
        <v>25/09/2003</v>
      </c>
      <c r="F147" s="42" t="s">
        <v>75</v>
      </c>
      <c r="G147" s="38" t="s">
        <v>474</v>
      </c>
      <c r="H147" s="43" t="s">
        <v>175</v>
      </c>
      <c r="I147" s="39" t="s">
        <v>71</v>
      </c>
      <c r="J147" s="38" t="s">
        <v>496</v>
      </c>
      <c r="K147" s="38" t="s">
        <v>496</v>
      </c>
      <c r="L147" s="38" t="s">
        <v>734</v>
      </c>
      <c r="M147" s="44" t="s">
        <v>78</v>
      </c>
      <c r="N147" s="45"/>
      <c r="O147" s="45"/>
      <c r="P147" s="45"/>
      <c r="Q147" s="46">
        <v>6.4</v>
      </c>
      <c r="R147" s="47" t="s">
        <v>147</v>
      </c>
      <c r="S147" s="47" t="s">
        <v>552</v>
      </c>
      <c r="T147" s="46">
        <v>6.5</v>
      </c>
      <c r="U147" s="47" t="s">
        <v>147</v>
      </c>
      <c r="V147" s="47" t="s">
        <v>552</v>
      </c>
      <c r="W147" s="46">
        <v>6.6</v>
      </c>
      <c r="X147" s="47" t="s">
        <v>553</v>
      </c>
      <c r="Y147" s="47" t="s">
        <v>552</v>
      </c>
      <c r="Z147" s="46">
        <v>5.8</v>
      </c>
      <c r="AA147" s="47" t="s">
        <v>147</v>
      </c>
      <c r="AB147" s="47" t="s">
        <v>552</v>
      </c>
      <c r="AC147" s="45" t="s">
        <v>102</v>
      </c>
      <c r="AD147" s="45" t="str">
        <f t="shared" si="5"/>
        <v>THPT Nguyễn Ngọc Thăng</v>
      </c>
      <c r="AF147" s="49">
        <f>_xlfn.IFNA(VLOOKUP($M147,NghePT!$B$2:$D$4,3,FALSE),0)</f>
        <v>0.5</v>
      </c>
      <c r="AG147" s="49">
        <f>_xlfn.IFNA(VLOOKUP(N147,DienUT!$B$2:$D$15,3,FALSE),0)+_xlfn.IFNA(VLOOKUP(O147,DienUT!$B$2:$D$15,3,FALSE),0)+_xlfn.IFNA(VLOOKUP(P147,DienUT!$B$2:$D$15,3,FALSE),0)</f>
        <v>0</v>
      </c>
      <c r="AH147" s="49">
        <v>84</v>
      </c>
      <c r="AI147" s="49">
        <f>VLOOKUP($I147,Huyen!$B$2:$C$11,2,FALSE)</f>
        <v>7</v>
      </c>
      <c r="AJ147" s="49">
        <f>_xlfn.IFNA(VLOOKUP(AC147,TruongTHPT!$B$2:$F$35,2,FALSE),0)</f>
        <v>24</v>
      </c>
      <c r="AK147" s="49">
        <f>_xlfn.IFNA(VLOOKUP(AD147,TruongTHPT!$B$2:$F$35,2,FALSE),0)</f>
        <v>23</v>
      </c>
      <c r="AL147" s="49">
        <f>_xlfn.IFNA(VLOOKUP(AE147,TruongTHPT!$B$2:$F$35,2,FALSE),0)</f>
        <v>0</v>
      </c>
      <c r="AM147" s="50"/>
    </row>
    <row r="148" spans="1:39" x14ac:dyDescent="0.35">
      <c r="A148" s="37">
        <v>147</v>
      </c>
      <c r="B148" s="36" t="s">
        <v>405</v>
      </c>
      <c r="C148" s="39" t="s">
        <v>472</v>
      </c>
      <c r="D148" s="40">
        <v>37926</v>
      </c>
      <c r="E148" s="41" t="str">
        <f t="shared" si="4"/>
        <v>01/11/2003</v>
      </c>
      <c r="F148" s="42" t="s">
        <v>75</v>
      </c>
      <c r="G148" s="38" t="s">
        <v>474</v>
      </c>
      <c r="H148" s="43" t="s">
        <v>175</v>
      </c>
      <c r="I148" s="39" t="s">
        <v>71</v>
      </c>
      <c r="J148" s="38" t="s">
        <v>507</v>
      </c>
      <c r="K148" s="38" t="s">
        <v>507</v>
      </c>
      <c r="L148" s="38" t="s">
        <v>576</v>
      </c>
      <c r="M148" s="44" t="s">
        <v>77</v>
      </c>
      <c r="N148" s="45"/>
      <c r="O148" s="45"/>
      <c r="P148" s="45"/>
      <c r="Q148" s="46">
        <v>8.8000000000000007</v>
      </c>
      <c r="R148" s="47" t="s">
        <v>147</v>
      </c>
      <c r="S148" s="47" t="s">
        <v>261</v>
      </c>
      <c r="T148" s="46">
        <v>8.6999999999999993</v>
      </c>
      <c r="U148" s="47" t="s">
        <v>147</v>
      </c>
      <c r="V148" s="47" t="s">
        <v>261</v>
      </c>
      <c r="W148" s="46">
        <v>8.4</v>
      </c>
      <c r="X148" s="47" t="s">
        <v>147</v>
      </c>
      <c r="Y148" s="47" t="s">
        <v>553</v>
      </c>
      <c r="Z148" s="46">
        <v>7.9</v>
      </c>
      <c r="AA148" s="47" t="s">
        <v>147</v>
      </c>
      <c r="AB148" s="47" t="s">
        <v>553</v>
      </c>
      <c r="AC148" s="45" t="s">
        <v>99</v>
      </c>
      <c r="AD148" s="45" t="str">
        <f t="shared" si="5"/>
        <v>THPT Nguyễn Thị Định</v>
      </c>
      <c r="AF148" s="49">
        <f>_xlfn.IFNA(VLOOKUP($M148,NghePT!$B$2:$D$4,3,FALSE),0)</f>
        <v>1</v>
      </c>
      <c r="AG148" s="49">
        <f>_xlfn.IFNA(VLOOKUP(N148,DienUT!$B$2:$D$15,3,FALSE),0)+_xlfn.IFNA(VLOOKUP(O148,DienUT!$B$2:$D$15,3,FALSE),0)+_xlfn.IFNA(VLOOKUP(P148,DienUT!$B$2:$D$15,3,FALSE),0)</f>
        <v>0</v>
      </c>
      <c r="AH148" s="49">
        <v>84</v>
      </c>
      <c r="AI148" s="49">
        <f>VLOOKUP($I148,Huyen!$B$2:$C$11,2,FALSE)</f>
        <v>7</v>
      </c>
      <c r="AJ148" s="49">
        <f>_xlfn.IFNA(VLOOKUP(AC148,TruongTHPT!$B$2:$F$35,2,FALSE),0)</f>
        <v>21</v>
      </c>
      <c r="AK148" s="49">
        <f>_xlfn.IFNA(VLOOKUP(AD148,TruongTHPT!$B$2:$F$35,2,FALSE),0)</f>
        <v>22</v>
      </c>
      <c r="AL148" s="49">
        <f>_xlfn.IFNA(VLOOKUP(AE148,TruongTHPT!$B$2:$F$35,2,FALSE),0)</f>
        <v>0</v>
      </c>
      <c r="AM148" s="50"/>
    </row>
    <row r="149" spans="1:39" x14ac:dyDescent="0.35">
      <c r="A149" s="37">
        <v>148</v>
      </c>
      <c r="B149" s="36" t="s">
        <v>406</v>
      </c>
      <c r="C149" s="39" t="s">
        <v>74</v>
      </c>
      <c r="D149" s="40">
        <v>37806</v>
      </c>
      <c r="E149" s="41" t="str">
        <f t="shared" si="4"/>
        <v>04/07/2003</v>
      </c>
      <c r="F149" s="42" t="s">
        <v>75</v>
      </c>
      <c r="G149" s="38" t="s">
        <v>474</v>
      </c>
      <c r="H149" s="43" t="s">
        <v>175</v>
      </c>
      <c r="I149" s="39" t="s">
        <v>71</v>
      </c>
      <c r="J149" s="38" t="s">
        <v>498</v>
      </c>
      <c r="K149" s="38" t="s">
        <v>498</v>
      </c>
      <c r="L149" s="38" t="s">
        <v>670</v>
      </c>
      <c r="M149" s="44" t="s">
        <v>78</v>
      </c>
      <c r="N149" s="45"/>
      <c r="O149" s="45"/>
      <c r="P149" s="45"/>
      <c r="Q149" s="46">
        <v>8.6999999999999993</v>
      </c>
      <c r="R149" s="47" t="s">
        <v>147</v>
      </c>
      <c r="S149" s="47" t="s">
        <v>261</v>
      </c>
      <c r="T149" s="46">
        <v>8.6999999999999993</v>
      </c>
      <c r="U149" s="47" t="s">
        <v>147</v>
      </c>
      <c r="V149" s="47" t="s">
        <v>261</v>
      </c>
      <c r="W149" s="46">
        <v>8.8000000000000007</v>
      </c>
      <c r="X149" s="47" t="s">
        <v>147</v>
      </c>
      <c r="Y149" s="47" t="s">
        <v>261</v>
      </c>
      <c r="Z149" s="46">
        <v>8</v>
      </c>
      <c r="AA149" s="47" t="s">
        <v>147</v>
      </c>
      <c r="AB149" s="47" t="s">
        <v>553</v>
      </c>
      <c r="AC149" s="45" t="s">
        <v>99</v>
      </c>
      <c r="AD149" s="45" t="str">
        <f t="shared" si="5"/>
        <v>THPT Nguyễn Thị Định</v>
      </c>
      <c r="AF149" s="49">
        <f>_xlfn.IFNA(VLOOKUP($M149,NghePT!$B$2:$D$4,3,FALSE),0)</f>
        <v>0.5</v>
      </c>
      <c r="AG149" s="49">
        <f>_xlfn.IFNA(VLOOKUP(N149,DienUT!$B$2:$D$15,3,FALSE),0)+_xlfn.IFNA(VLOOKUP(O149,DienUT!$B$2:$D$15,3,FALSE),0)+_xlfn.IFNA(VLOOKUP(P149,DienUT!$B$2:$D$15,3,FALSE),0)</f>
        <v>0</v>
      </c>
      <c r="AH149" s="49">
        <v>84</v>
      </c>
      <c r="AI149" s="49">
        <f>VLOOKUP($I149,Huyen!$B$2:$C$11,2,FALSE)</f>
        <v>7</v>
      </c>
      <c r="AJ149" s="49">
        <f>_xlfn.IFNA(VLOOKUP(AC149,TruongTHPT!$B$2:$F$35,2,FALSE),0)</f>
        <v>21</v>
      </c>
      <c r="AK149" s="49">
        <f>_xlfn.IFNA(VLOOKUP(AD149,TruongTHPT!$B$2:$F$35,2,FALSE),0)</f>
        <v>22</v>
      </c>
      <c r="AL149" s="49">
        <f>_xlfn.IFNA(VLOOKUP(AE149,TruongTHPT!$B$2:$F$35,2,FALSE),0)</f>
        <v>0</v>
      </c>
      <c r="AM149" s="50"/>
    </row>
    <row r="150" spans="1:39" x14ac:dyDescent="0.35">
      <c r="A150" s="37">
        <v>149</v>
      </c>
      <c r="B150" s="36" t="s">
        <v>407</v>
      </c>
      <c r="C150" s="39" t="s">
        <v>74</v>
      </c>
      <c r="D150" s="40">
        <v>37417</v>
      </c>
      <c r="E150" s="41" t="str">
        <f t="shared" si="4"/>
        <v>10/06/2002</v>
      </c>
      <c r="F150" s="42" t="s">
        <v>75</v>
      </c>
      <c r="G150" s="38" t="s">
        <v>473</v>
      </c>
      <c r="H150" s="43" t="s">
        <v>175</v>
      </c>
      <c r="I150" s="39" t="s">
        <v>71</v>
      </c>
      <c r="J150" s="38" t="s">
        <v>491</v>
      </c>
      <c r="K150" s="38" t="s">
        <v>491</v>
      </c>
      <c r="L150" s="38" t="s">
        <v>640</v>
      </c>
      <c r="M150" s="44" t="s">
        <v>78</v>
      </c>
      <c r="N150" s="45"/>
      <c r="O150" s="45"/>
      <c r="P150" s="45"/>
      <c r="Q150" s="46">
        <v>6.5</v>
      </c>
      <c r="R150" s="47" t="s">
        <v>147</v>
      </c>
      <c r="S150" s="47" t="s">
        <v>552</v>
      </c>
      <c r="T150" s="46">
        <v>7.5</v>
      </c>
      <c r="U150" s="47" t="s">
        <v>147</v>
      </c>
      <c r="V150" s="47" t="s">
        <v>552</v>
      </c>
      <c r="W150" s="46">
        <v>7.7</v>
      </c>
      <c r="X150" s="47" t="s">
        <v>147</v>
      </c>
      <c r="Y150" s="47" t="s">
        <v>553</v>
      </c>
      <c r="Z150" s="46">
        <v>6.9</v>
      </c>
      <c r="AA150" s="47" t="s">
        <v>147</v>
      </c>
      <c r="AB150" s="47" t="s">
        <v>553</v>
      </c>
      <c r="AC150" s="45" t="s">
        <v>102</v>
      </c>
      <c r="AD150" s="45" t="str">
        <f t="shared" si="5"/>
        <v>THPT Nguyễn Ngọc Thăng</v>
      </c>
      <c r="AF150" s="49">
        <f>_xlfn.IFNA(VLOOKUP($M150,NghePT!$B$2:$D$4,3,FALSE),0)</f>
        <v>0.5</v>
      </c>
      <c r="AG150" s="49">
        <f>_xlfn.IFNA(VLOOKUP(N150,DienUT!$B$2:$D$15,3,FALSE),0)+_xlfn.IFNA(VLOOKUP(O150,DienUT!$B$2:$D$15,3,FALSE),0)+_xlfn.IFNA(VLOOKUP(P150,DienUT!$B$2:$D$15,3,FALSE),0)</f>
        <v>0</v>
      </c>
      <c r="AH150" s="49">
        <v>84</v>
      </c>
      <c r="AI150" s="49">
        <f>VLOOKUP($I150,Huyen!$B$2:$C$11,2,FALSE)</f>
        <v>7</v>
      </c>
      <c r="AJ150" s="49">
        <f>_xlfn.IFNA(VLOOKUP(AC150,TruongTHPT!$B$2:$F$35,2,FALSE),0)</f>
        <v>24</v>
      </c>
      <c r="AK150" s="49">
        <f>_xlfn.IFNA(VLOOKUP(AD150,TruongTHPT!$B$2:$F$35,2,FALSE),0)</f>
        <v>23</v>
      </c>
      <c r="AL150" s="49">
        <f>_xlfn.IFNA(VLOOKUP(AE150,TruongTHPT!$B$2:$F$35,2,FALSE),0)</f>
        <v>0</v>
      </c>
      <c r="AM150" s="50"/>
    </row>
    <row r="151" spans="1:39" x14ac:dyDescent="0.35">
      <c r="A151" s="37">
        <v>150</v>
      </c>
      <c r="B151" s="36" t="s">
        <v>408</v>
      </c>
      <c r="C151" s="39" t="s">
        <v>74</v>
      </c>
      <c r="D151" s="40">
        <v>37644</v>
      </c>
      <c r="E151" s="41" t="str">
        <f t="shared" si="4"/>
        <v>23/01/2003</v>
      </c>
      <c r="F151" s="42" t="s">
        <v>75</v>
      </c>
      <c r="G151" s="38" t="s">
        <v>474</v>
      </c>
      <c r="H151" s="43" t="s">
        <v>175</v>
      </c>
      <c r="I151" s="39" t="s">
        <v>71</v>
      </c>
      <c r="J151" s="38" t="s">
        <v>518</v>
      </c>
      <c r="K151" s="38" t="s">
        <v>518</v>
      </c>
      <c r="L151" s="38" t="s">
        <v>577</v>
      </c>
      <c r="M151" s="44" t="s">
        <v>76</v>
      </c>
      <c r="N151" s="45"/>
      <c r="O151" s="45"/>
      <c r="P151" s="45"/>
      <c r="Q151" s="46">
        <v>8.4</v>
      </c>
      <c r="R151" s="47" t="s">
        <v>147</v>
      </c>
      <c r="S151" s="47" t="s">
        <v>553</v>
      </c>
      <c r="T151" s="46">
        <v>8.6</v>
      </c>
      <c r="U151" s="47" t="s">
        <v>147</v>
      </c>
      <c r="V151" s="47" t="s">
        <v>261</v>
      </c>
      <c r="W151" s="46">
        <v>8.4</v>
      </c>
      <c r="X151" s="47" t="s">
        <v>147</v>
      </c>
      <c r="Y151" s="47" t="s">
        <v>553</v>
      </c>
      <c r="Z151" s="46">
        <v>7.6</v>
      </c>
      <c r="AA151" s="47" t="s">
        <v>147</v>
      </c>
      <c r="AB151" s="47" t="s">
        <v>553</v>
      </c>
      <c r="AC151" s="45" t="s">
        <v>100</v>
      </c>
      <c r="AD151" s="45" t="str">
        <f t="shared" si="5"/>
        <v>THPT Phan Văn Trị</v>
      </c>
      <c r="AF151" s="49">
        <f>_xlfn.IFNA(VLOOKUP($M151,NghePT!$B$2:$D$4,3,FALSE),0)</f>
        <v>1.5</v>
      </c>
      <c r="AG151" s="49">
        <f>_xlfn.IFNA(VLOOKUP(N151,DienUT!$B$2:$D$15,3,FALSE),0)+_xlfn.IFNA(VLOOKUP(O151,DienUT!$B$2:$D$15,3,FALSE),0)+_xlfn.IFNA(VLOOKUP(P151,DienUT!$B$2:$D$15,3,FALSE),0)</f>
        <v>0</v>
      </c>
      <c r="AH151" s="49">
        <v>84</v>
      </c>
      <c r="AI151" s="49">
        <f>VLOOKUP($I151,Huyen!$B$2:$C$11,2,FALSE)</f>
        <v>7</v>
      </c>
      <c r="AJ151" s="49">
        <f>_xlfn.IFNA(VLOOKUP(AC151,TruongTHPT!$B$2:$F$35,2,FALSE),0)</f>
        <v>22</v>
      </c>
      <c r="AK151" s="49">
        <f>_xlfn.IFNA(VLOOKUP(AD151,TruongTHPT!$B$2:$F$35,2,FALSE),0)</f>
        <v>21</v>
      </c>
      <c r="AL151" s="49">
        <f>_xlfn.IFNA(VLOOKUP(AE151,TruongTHPT!$B$2:$F$35,2,FALSE),0)</f>
        <v>0</v>
      </c>
      <c r="AM151" s="50"/>
    </row>
    <row r="152" spans="1:39" x14ac:dyDescent="0.35">
      <c r="A152" s="37">
        <v>151</v>
      </c>
      <c r="B152" s="36" t="s">
        <v>409</v>
      </c>
      <c r="C152" s="39" t="s">
        <v>74</v>
      </c>
      <c r="D152" s="40">
        <v>37888</v>
      </c>
      <c r="E152" s="41" t="str">
        <f t="shared" si="4"/>
        <v>24/09/2003</v>
      </c>
      <c r="F152" s="42" t="s">
        <v>75</v>
      </c>
      <c r="G152" s="38" t="s">
        <v>485</v>
      </c>
      <c r="H152" s="43" t="s">
        <v>175</v>
      </c>
      <c r="I152" s="39" t="s">
        <v>71</v>
      </c>
      <c r="J152" s="38" t="s">
        <v>500</v>
      </c>
      <c r="K152" s="38" t="s">
        <v>500</v>
      </c>
      <c r="L152" s="38" t="s">
        <v>735</v>
      </c>
      <c r="M152" s="44" t="s">
        <v>77</v>
      </c>
      <c r="N152" s="45"/>
      <c r="O152" s="45"/>
      <c r="P152" s="45"/>
      <c r="Q152" s="46">
        <v>8.8000000000000007</v>
      </c>
      <c r="R152" s="47" t="s">
        <v>147</v>
      </c>
      <c r="S152" s="47" t="s">
        <v>261</v>
      </c>
      <c r="T152" s="46">
        <v>8</v>
      </c>
      <c r="U152" s="47" t="s">
        <v>147</v>
      </c>
      <c r="V152" s="47" t="s">
        <v>553</v>
      </c>
      <c r="W152" s="46">
        <v>8.1</v>
      </c>
      <c r="X152" s="47" t="s">
        <v>147</v>
      </c>
      <c r="Y152" s="47" t="s">
        <v>553</v>
      </c>
      <c r="Z152" s="46">
        <v>7.1</v>
      </c>
      <c r="AA152" s="47" t="s">
        <v>147</v>
      </c>
      <c r="AB152" s="47" t="s">
        <v>553</v>
      </c>
      <c r="AC152" s="45" t="s">
        <v>99</v>
      </c>
      <c r="AD152" s="45" t="str">
        <f t="shared" si="5"/>
        <v>THPT Nguyễn Thị Định</v>
      </c>
      <c r="AF152" s="49">
        <f>_xlfn.IFNA(VLOOKUP($M152,NghePT!$B$2:$D$4,3,FALSE),0)</f>
        <v>1</v>
      </c>
      <c r="AG152" s="49">
        <f>_xlfn.IFNA(VLOOKUP(N152,DienUT!$B$2:$D$15,3,FALSE),0)+_xlfn.IFNA(VLOOKUP(O152,DienUT!$B$2:$D$15,3,FALSE),0)+_xlfn.IFNA(VLOOKUP(P152,DienUT!$B$2:$D$15,3,FALSE),0)</f>
        <v>0</v>
      </c>
      <c r="AH152" s="49">
        <v>84</v>
      </c>
      <c r="AI152" s="49">
        <f>VLOOKUP($I152,Huyen!$B$2:$C$11,2,FALSE)</f>
        <v>7</v>
      </c>
      <c r="AJ152" s="49">
        <f>_xlfn.IFNA(VLOOKUP(AC152,TruongTHPT!$B$2:$F$35,2,FALSE),0)</f>
        <v>21</v>
      </c>
      <c r="AK152" s="49">
        <f>_xlfn.IFNA(VLOOKUP(AD152,TruongTHPT!$B$2:$F$35,2,FALSE),0)</f>
        <v>22</v>
      </c>
      <c r="AL152" s="49">
        <f>_xlfn.IFNA(VLOOKUP(AE152,TruongTHPT!$B$2:$F$35,2,FALSE),0)</f>
        <v>0</v>
      </c>
      <c r="AM152" s="50"/>
    </row>
    <row r="153" spans="1:39" x14ac:dyDescent="0.35">
      <c r="A153" s="37">
        <v>152</v>
      </c>
      <c r="B153" s="36" t="s">
        <v>410</v>
      </c>
      <c r="C153" s="39" t="s">
        <v>472</v>
      </c>
      <c r="D153" s="40">
        <v>37928</v>
      </c>
      <c r="E153" s="41" t="str">
        <f t="shared" si="4"/>
        <v>03/11/2003</v>
      </c>
      <c r="F153" s="42" t="s">
        <v>75</v>
      </c>
      <c r="G153" s="38" t="s">
        <v>474</v>
      </c>
      <c r="H153" s="43" t="s">
        <v>175</v>
      </c>
      <c r="I153" s="39" t="s">
        <v>71</v>
      </c>
      <c r="J153" s="38" t="s">
        <v>500</v>
      </c>
      <c r="K153" s="38" t="s">
        <v>500</v>
      </c>
      <c r="L153" s="38" t="s">
        <v>758</v>
      </c>
      <c r="M153" s="44" t="s">
        <v>76</v>
      </c>
      <c r="N153" s="45"/>
      <c r="O153" s="45"/>
      <c r="P153" s="45"/>
      <c r="Q153" s="46">
        <v>9.3000000000000007</v>
      </c>
      <c r="R153" s="47" t="s">
        <v>147</v>
      </c>
      <c r="S153" s="47" t="s">
        <v>261</v>
      </c>
      <c r="T153" s="46">
        <v>9.4</v>
      </c>
      <c r="U153" s="47" t="s">
        <v>147</v>
      </c>
      <c r="V153" s="47" t="s">
        <v>261</v>
      </c>
      <c r="W153" s="46">
        <v>9.1</v>
      </c>
      <c r="X153" s="47" t="s">
        <v>147</v>
      </c>
      <c r="Y153" s="47" t="s">
        <v>261</v>
      </c>
      <c r="Z153" s="46">
        <v>9</v>
      </c>
      <c r="AA153" s="47" t="s">
        <v>147</v>
      </c>
      <c r="AB153" s="47" t="s">
        <v>261</v>
      </c>
      <c r="AC153" s="45" t="s">
        <v>99</v>
      </c>
      <c r="AD153" s="45" t="str">
        <f t="shared" si="5"/>
        <v>THPT Nguyễn Thị Định</v>
      </c>
      <c r="AF153" s="49">
        <f>_xlfn.IFNA(VLOOKUP($M153,NghePT!$B$2:$D$4,3,FALSE),0)</f>
        <v>1.5</v>
      </c>
      <c r="AG153" s="49">
        <f>_xlfn.IFNA(VLOOKUP(N153,DienUT!$B$2:$D$15,3,FALSE),0)+_xlfn.IFNA(VLOOKUP(O153,DienUT!$B$2:$D$15,3,FALSE),0)+_xlfn.IFNA(VLOOKUP(P153,DienUT!$B$2:$D$15,3,FALSE),0)</f>
        <v>0</v>
      </c>
      <c r="AH153" s="49">
        <v>84</v>
      </c>
      <c r="AI153" s="49">
        <f>VLOOKUP($I153,Huyen!$B$2:$C$11,2,FALSE)</f>
        <v>7</v>
      </c>
      <c r="AJ153" s="49">
        <f>_xlfn.IFNA(VLOOKUP(AC153,TruongTHPT!$B$2:$F$35,2,FALSE),0)</f>
        <v>21</v>
      </c>
      <c r="AK153" s="49">
        <f>_xlfn.IFNA(VLOOKUP(AD153,TruongTHPT!$B$2:$F$35,2,FALSE),0)</f>
        <v>22</v>
      </c>
      <c r="AL153" s="49">
        <f>_xlfn.IFNA(VLOOKUP(AE153,TruongTHPT!$B$2:$F$35,2,FALSE),0)</f>
        <v>0</v>
      </c>
      <c r="AM153" s="50"/>
    </row>
    <row r="154" spans="1:39" x14ac:dyDescent="0.35">
      <c r="A154" s="37">
        <v>153</v>
      </c>
      <c r="B154" s="36" t="s">
        <v>411</v>
      </c>
      <c r="C154" s="39" t="s">
        <v>472</v>
      </c>
      <c r="D154" s="40">
        <v>37820</v>
      </c>
      <c r="E154" s="41" t="str">
        <f t="shared" si="4"/>
        <v>18/07/2003</v>
      </c>
      <c r="F154" s="42" t="s">
        <v>75</v>
      </c>
      <c r="G154" s="38" t="s">
        <v>473</v>
      </c>
      <c r="H154" s="43" t="s">
        <v>175</v>
      </c>
      <c r="I154" s="39" t="s">
        <v>71</v>
      </c>
      <c r="J154" s="38" t="s">
        <v>502</v>
      </c>
      <c r="K154" s="38" t="s">
        <v>502</v>
      </c>
      <c r="L154" s="38" t="s">
        <v>757</v>
      </c>
      <c r="M154" s="44" t="s">
        <v>76</v>
      </c>
      <c r="N154" s="45"/>
      <c r="O154" s="45"/>
      <c r="P154" s="45"/>
      <c r="Q154" s="46">
        <v>9.3000000000000007</v>
      </c>
      <c r="R154" s="47" t="s">
        <v>147</v>
      </c>
      <c r="S154" s="47" t="s">
        <v>261</v>
      </c>
      <c r="T154" s="46">
        <v>8.8000000000000007</v>
      </c>
      <c r="U154" s="47" t="s">
        <v>147</v>
      </c>
      <c r="V154" s="47" t="s">
        <v>261</v>
      </c>
      <c r="W154" s="46">
        <v>8.8000000000000007</v>
      </c>
      <c r="X154" s="47" t="s">
        <v>147</v>
      </c>
      <c r="Y154" s="47" t="s">
        <v>261</v>
      </c>
      <c r="Z154" s="46">
        <v>8.6</v>
      </c>
      <c r="AA154" s="47" t="s">
        <v>147</v>
      </c>
      <c r="AB154" s="47" t="s">
        <v>261</v>
      </c>
      <c r="AC154" s="45" t="s">
        <v>99</v>
      </c>
      <c r="AD154" s="45" t="str">
        <f t="shared" si="5"/>
        <v>THPT Nguyễn Thị Định</v>
      </c>
      <c r="AF154" s="49">
        <f>_xlfn.IFNA(VLOOKUP($M154,NghePT!$B$2:$D$4,3,FALSE),0)</f>
        <v>1.5</v>
      </c>
      <c r="AG154" s="49">
        <f>_xlfn.IFNA(VLOOKUP(N154,DienUT!$B$2:$D$15,3,FALSE),0)+_xlfn.IFNA(VLOOKUP(O154,DienUT!$B$2:$D$15,3,FALSE),0)+_xlfn.IFNA(VLOOKUP(P154,DienUT!$B$2:$D$15,3,FALSE),0)</f>
        <v>0</v>
      </c>
      <c r="AH154" s="49">
        <v>84</v>
      </c>
      <c r="AI154" s="49">
        <f>VLOOKUP($I154,Huyen!$B$2:$C$11,2,FALSE)</f>
        <v>7</v>
      </c>
      <c r="AJ154" s="49">
        <f>_xlfn.IFNA(VLOOKUP(AC154,TruongTHPT!$B$2:$F$35,2,FALSE),0)</f>
        <v>21</v>
      </c>
      <c r="AK154" s="49">
        <f>_xlfn.IFNA(VLOOKUP(AD154,TruongTHPT!$B$2:$F$35,2,FALSE),0)</f>
        <v>22</v>
      </c>
      <c r="AL154" s="49">
        <f>_xlfn.IFNA(VLOOKUP(AE154,TruongTHPT!$B$2:$F$35,2,FALSE),0)</f>
        <v>0</v>
      </c>
      <c r="AM154" s="50"/>
    </row>
    <row r="155" spans="1:39" x14ac:dyDescent="0.35">
      <c r="A155" s="37">
        <v>154</v>
      </c>
      <c r="B155" s="36" t="s">
        <v>412</v>
      </c>
      <c r="C155" s="39" t="s">
        <v>472</v>
      </c>
      <c r="D155" s="40">
        <v>37761</v>
      </c>
      <c r="E155" s="41" t="str">
        <f t="shared" si="4"/>
        <v>20/05/2003</v>
      </c>
      <c r="F155" s="42" t="s">
        <v>75</v>
      </c>
      <c r="G155" s="38" t="s">
        <v>473</v>
      </c>
      <c r="H155" s="43" t="s">
        <v>175</v>
      </c>
      <c r="I155" s="39" t="s">
        <v>71</v>
      </c>
      <c r="J155" s="38" t="s">
        <v>493</v>
      </c>
      <c r="K155" s="38" t="s">
        <v>493</v>
      </c>
      <c r="L155" s="38" t="s">
        <v>706</v>
      </c>
      <c r="M155" s="44" t="s">
        <v>77</v>
      </c>
      <c r="N155" s="45"/>
      <c r="O155" s="45"/>
      <c r="P155" s="45"/>
      <c r="Q155" s="46">
        <v>9.4</v>
      </c>
      <c r="R155" s="47" t="s">
        <v>147</v>
      </c>
      <c r="S155" s="47" t="s">
        <v>261</v>
      </c>
      <c r="T155" s="46">
        <v>9.1</v>
      </c>
      <c r="U155" s="47" t="s">
        <v>147</v>
      </c>
      <c r="V155" s="47" t="s">
        <v>261</v>
      </c>
      <c r="W155" s="46">
        <v>9.4</v>
      </c>
      <c r="X155" s="47" t="s">
        <v>147</v>
      </c>
      <c r="Y155" s="47" t="s">
        <v>261</v>
      </c>
      <c r="Z155" s="46">
        <v>9</v>
      </c>
      <c r="AA155" s="47" t="s">
        <v>147</v>
      </c>
      <c r="AB155" s="47" t="s">
        <v>261</v>
      </c>
      <c r="AC155" s="45" t="s">
        <v>99</v>
      </c>
      <c r="AD155" s="45" t="str">
        <f t="shared" si="5"/>
        <v>THPT Nguyễn Thị Định</v>
      </c>
      <c r="AF155" s="49">
        <f>_xlfn.IFNA(VLOOKUP($M155,NghePT!$B$2:$D$4,3,FALSE),0)</f>
        <v>1</v>
      </c>
      <c r="AG155" s="49">
        <f>_xlfn.IFNA(VLOOKUP(N155,DienUT!$B$2:$D$15,3,FALSE),0)+_xlfn.IFNA(VLOOKUP(O155,DienUT!$B$2:$D$15,3,FALSE),0)+_xlfn.IFNA(VLOOKUP(P155,DienUT!$B$2:$D$15,3,FALSE),0)</f>
        <v>0</v>
      </c>
      <c r="AH155" s="49">
        <v>84</v>
      </c>
      <c r="AI155" s="49">
        <f>VLOOKUP($I155,Huyen!$B$2:$C$11,2,FALSE)</f>
        <v>7</v>
      </c>
      <c r="AJ155" s="49">
        <f>_xlfn.IFNA(VLOOKUP(AC155,TruongTHPT!$B$2:$F$35,2,FALSE),0)</f>
        <v>21</v>
      </c>
      <c r="AK155" s="49">
        <f>_xlfn.IFNA(VLOOKUP(AD155,TruongTHPT!$B$2:$F$35,2,FALSE),0)</f>
        <v>22</v>
      </c>
      <c r="AL155" s="49">
        <f>_xlfn.IFNA(VLOOKUP(AE155,TruongTHPT!$B$2:$F$35,2,FALSE),0)</f>
        <v>0</v>
      </c>
      <c r="AM155" s="50"/>
    </row>
    <row r="156" spans="1:39" x14ac:dyDescent="0.35">
      <c r="A156" s="37">
        <v>155</v>
      </c>
      <c r="B156" s="36" t="s">
        <v>413</v>
      </c>
      <c r="C156" s="39" t="s">
        <v>74</v>
      </c>
      <c r="D156" s="40">
        <v>37936</v>
      </c>
      <c r="E156" s="41" t="str">
        <f t="shared" si="4"/>
        <v>11/11/2003</v>
      </c>
      <c r="F156" s="42" t="s">
        <v>75</v>
      </c>
      <c r="G156" s="38" t="s">
        <v>486</v>
      </c>
      <c r="H156" s="43" t="s">
        <v>175</v>
      </c>
      <c r="I156" s="39" t="s">
        <v>71</v>
      </c>
      <c r="J156" s="38" t="s">
        <v>531</v>
      </c>
      <c r="K156" s="38" t="s">
        <v>531</v>
      </c>
      <c r="L156" s="38" t="s">
        <v>609</v>
      </c>
      <c r="M156" s="44" t="s">
        <v>76</v>
      </c>
      <c r="N156" s="45"/>
      <c r="O156" s="45"/>
      <c r="P156" s="45"/>
      <c r="Q156" s="46">
        <v>9.6</v>
      </c>
      <c r="R156" s="47" t="s">
        <v>147</v>
      </c>
      <c r="S156" s="47" t="s">
        <v>261</v>
      </c>
      <c r="T156" s="46">
        <v>9.6</v>
      </c>
      <c r="U156" s="47" t="s">
        <v>147</v>
      </c>
      <c r="V156" s="47" t="s">
        <v>261</v>
      </c>
      <c r="W156" s="46">
        <v>9.6999999999999993</v>
      </c>
      <c r="X156" s="47" t="s">
        <v>147</v>
      </c>
      <c r="Y156" s="47" t="s">
        <v>261</v>
      </c>
      <c r="Z156" s="46">
        <v>9.3000000000000007</v>
      </c>
      <c r="AA156" s="47" t="s">
        <v>147</v>
      </c>
      <c r="AB156" s="47" t="s">
        <v>261</v>
      </c>
      <c r="AC156" s="45" t="s">
        <v>99</v>
      </c>
      <c r="AD156" s="45" t="str">
        <f t="shared" si="5"/>
        <v>THPT Nguyễn Thị Định</v>
      </c>
      <c r="AF156" s="49">
        <f>_xlfn.IFNA(VLOOKUP($M156,NghePT!$B$2:$D$4,3,FALSE),0)</f>
        <v>1.5</v>
      </c>
      <c r="AG156" s="49">
        <f>_xlfn.IFNA(VLOOKUP(N156,DienUT!$B$2:$D$15,3,FALSE),0)+_xlfn.IFNA(VLOOKUP(O156,DienUT!$B$2:$D$15,3,FALSE),0)+_xlfn.IFNA(VLOOKUP(P156,DienUT!$B$2:$D$15,3,FALSE),0)</f>
        <v>0</v>
      </c>
      <c r="AH156" s="49">
        <v>84</v>
      </c>
      <c r="AI156" s="49">
        <f>VLOOKUP($I156,Huyen!$B$2:$C$11,2,FALSE)</f>
        <v>7</v>
      </c>
      <c r="AJ156" s="49">
        <f>_xlfn.IFNA(VLOOKUP(AC156,TruongTHPT!$B$2:$F$35,2,FALSE),0)</f>
        <v>21</v>
      </c>
      <c r="AK156" s="49">
        <f>_xlfn.IFNA(VLOOKUP(AD156,TruongTHPT!$B$2:$F$35,2,FALSE),0)</f>
        <v>22</v>
      </c>
      <c r="AL156" s="49">
        <f>_xlfn.IFNA(VLOOKUP(AE156,TruongTHPT!$B$2:$F$35,2,FALSE),0)</f>
        <v>0</v>
      </c>
      <c r="AM156" s="50"/>
    </row>
    <row r="157" spans="1:39" x14ac:dyDescent="0.35">
      <c r="A157" s="37">
        <v>156</v>
      </c>
      <c r="B157" s="36" t="s">
        <v>414</v>
      </c>
      <c r="C157" s="39" t="s">
        <v>74</v>
      </c>
      <c r="D157" s="40">
        <v>37652</v>
      </c>
      <c r="E157" s="41" t="str">
        <f t="shared" si="4"/>
        <v>31/01/2003</v>
      </c>
      <c r="F157" s="42" t="s">
        <v>75</v>
      </c>
      <c r="G157" s="38" t="s">
        <v>474</v>
      </c>
      <c r="H157" s="43" t="s">
        <v>175</v>
      </c>
      <c r="I157" s="39" t="s">
        <v>71</v>
      </c>
      <c r="J157" s="38" t="s">
        <v>503</v>
      </c>
      <c r="K157" s="38" t="s">
        <v>503</v>
      </c>
      <c r="L157" s="38" t="s">
        <v>671</v>
      </c>
      <c r="M157" s="44" t="s">
        <v>78</v>
      </c>
      <c r="N157" s="45"/>
      <c r="O157" s="45"/>
      <c r="P157" s="45"/>
      <c r="Q157" s="46">
        <v>7.6</v>
      </c>
      <c r="R157" s="47" t="s">
        <v>147</v>
      </c>
      <c r="S157" s="47" t="s">
        <v>553</v>
      </c>
      <c r="T157" s="46">
        <v>7.3</v>
      </c>
      <c r="U157" s="47" t="s">
        <v>147</v>
      </c>
      <c r="V157" s="47" t="s">
        <v>553</v>
      </c>
      <c r="W157" s="46">
        <v>6.9</v>
      </c>
      <c r="X157" s="47" t="s">
        <v>147</v>
      </c>
      <c r="Y157" s="47" t="s">
        <v>552</v>
      </c>
      <c r="Z157" s="46">
        <v>6.9</v>
      </c>
      <c r="AA157" s="47" t="s">
        <v>147</v>
      </c>
      <c r="AB157" s="47" t="s">
        <v>552</v>
      </c>
      <c r="AC157" s="45" t="s">
        <v>100</v>
      </c>
      <c r="AD157" s="45" t="str">
        <f t="shared" si="5"/>
        <v>THPT Phan Văn Trị</v>
      </c>
      <c r="AF157" s="49">
        <f>_xlfn.IFNA(VLOOKUP($M157,NghePT!$B$2:$D$4,3,FALSE),0)</f>
        <v>0.5</v>
      </c>
      <c r="AG157" s="49">
        <f>_xlfn.IFNA(VLOOKUP(N157,DienUT!$B$2:$D$15,3,FALSE),0)+_xlfn.IFNA(VLOOKUP(O157,DienUT!$B$2:$D$15,3,FALSE),0)+_xlfn.IFNA(VLOOKUP(P157,DienUT!$B$2:$D$15,3,FALSE),0)</f>
        <v>0</v>
      </c>
      <c r="AH157" s="49">
        <v>84</v>
      </c>
      <c r="AI157" s="49">
        <f>VLOOKUP($I157,Huyen!$B$2:$C$11,2,FALSE)</f>
        <v>7</v>
      </c>
      <c r="AJ157" s="49">
        <f>_xlfn.IFNA(VLOOKUP(AC157,TruongTHPT!$B$2:$F$35,2,FALSE),0)</f>
        <v>22</v>
      </c>
      <c r="AK157" s="49">
        <f>_xlfn.IFNA(VLOOKUP(AD157,TruongTHPT!$B$2:$F$35,2,FALSE),0)</f>
        <v>21</v>
      </c>
      <c r="AL157" s="49">
        <f>_xlfn.IFNA(VLOOKUP(AE157,TruongTHPT!$B$2:$F$35,2,FALSE),0)</f>
        <v>0</v>
      </c>
      <c r="AM157" s="50"/>
    </row>
    <row r="158" spans="1:39" x14ac:dyDescent="0.35">
      <c r="A158" s="37">
        <v>157</v>
      </c>
      <c r="B158" s="36" t="s">
        <v>415</v>
      </c>
      <c r="C158" s="39" t="s">
        <v>74</v>
      </c>
      <c r="D158" s="40">
        <v>37672</v>
      </c>
      <c r="E158" s="41" t="str">
        <f t="shared" si="4"/>
        <v>20/02/2003</v>
      </c>
      <c r="F158" s="42" t="s">
        <v>75</v>
      </c>
      <c r="G158" s="38" t="s">
        <v>474</v>
      </c>
      <c r="H158" s="43" t="s">
        <v>175</v>
      </c>
      <c r="I158" s="39" t="s">
        <v>71</v>
      </c>
      <c r="J158" s="38" t="s">
        <v>541</v>
      </c>
      <c r="K158" s="38" t="s">
        <v>541</v>
      </c>
      <c r="L158" s="38" t="s">
        <v>736</v>
      </c>
      <c r="M158" s="44" t="s">
        <v>76</v>
      </c>
      <c r="N158" s="45"/>
      <c r="O158" s="45"/>
      <c r="P158" s="45"/>
      <c r="Q158" s="46">
        <v>9.3000000000000007</v>
      </c>
      <c r="R158" s="47" t="s">
        <v>147</v>
      </c>
      <c r="S158" s="47" t="s">
        <v>261</v>
      </c>
      <c r="T158" s="46">
        <v>9.5</v>
      </c>
      <c r="U158" s="47" t="s">
        <v>147</v>
      </c>
      <c r="V158" s="47" t="s">
        <v>261</v>
      </c>
      <c r="W158" s="46">
        <v>9.3000000000000007</v>
      </c>
      <c r="X158" s="47" t="s">
        <v>147</v>
      </c>
      <c r="Y158" s="47" t="s">
        <v>261</v>
      </c>
      <c r="Z158" s="46">
        <v>8.4</v>
      </c>
      <c r="AA158" s="47" t="s">
        <v>147</v>
      </c>
      <c r="AB158" s="47" t="s">
        <v>261</v>
      </c>
      <c r="AC158" s="45" t="s">
        <v>99</v>
      </c>
      <c r="AD158" s="45" t="str">
        <f t="shared" si="5"/>
        <v>THPT Nguyễn Thị Định</v>
      </c>
      <c r="AF158" s="49">
        <f>_xlfn.IFNA(VLOOKUP($M158,NghePT!$B$2:$D$4,3,FALSE),0)</f>
        <v>1.5</v>
      </c>
      <c r="AG158" s="49">
        <f>_xlfn.IFNA(VLOOKUP(N158,DienUT!$B$2:$D$15,3,FALSE),0)+_xlfn.IFNA(VLOOKUP(O158,DienUT!$B$2:$D$15,3,FALSE),0)+_xlfn.IFNA(VLOOKUP(P158,DienUT!$B$2:$D$15,3,FALSE),0)</f>
        <v>0</v>
      </c>
      <c r="AH158" s="49">
        <v>84</v>
      </c>
      <c r="AI158" s="49">
        <f>VLOOKUP($I158,Huyen!$B$2:$C$11,2,FALSE)</f>
        <v>7</v>
      </c>
      <c r="AJ158" s="49">
        <f>_xlfn.IFNA(VLOOKUP(AC158,TruongTHPT!$B$2:$F$35,2,FALSE),0)</f>
        <v>21</v>
      </c>
      <c r="AK158" s="49">
        <f>_xlfn.IFNA(VLOOKUP(AD158,TruongTHPT!$B$2:$F$35,2,FALSE),0)</f>
        <v>22</v>
      </c>
      <c r="AL158" s="49">
        <f>_xlfn.IFNA(VLOOKUP(AE158,TruongTHPT!$B$2:$F$35,2,FALSE),0)</f>
        <v>0</v>
      </c>
      <c r="AM158" s="50"/>
    </row>
    <row r="159" spans="1:39" x14ac:dyDescent="0.35">
      <c r="A159" s="37">
        <v>158</v>
      </c>
      <c r="B159" s="36" t="s">
        <v>416</v>
      </c>
      <c r="C159" s="39" t="s">
        <v>74</v>
      </c>
      <c r="D159" s="40">
        <v>37594</v>
      </c>
      <c r="E159" s="41" t="str">
        <f t="shared" si="4"/>
        <v>04/12/2002</v>
      </c>
      <c r="F159" s="42" t="s">
        <v>75</v>
      </c>
      <c r="G159" s="38" t="s">
        <v>473</v>
      </c>
      <c r="H159" s="43" t="s">
        <v>175</v>
      </c>
      <c r="I159" s="39" t="s">
        <v>71</v>
      </c>
      <c r="J159" s="38" t="s">
        <v>543</v>
      </c>
      <c r="K159" s="38" t="s">
        <v>543</v>
      </c>
      <c r="L159" s="38" t="s">
        <v>578</v>
      </c>
      <c r="M159" s="44" t="s">
        <v>76</v>
      </c>
      <c r="N159" s="45"/>
      <c r="O159" s="45"/>
      <c r="P159" s="45"/>
      <c r="Q159" s="46">
        <v>9</v>
      </c>
      <c r="R159" s="47" t="s">
        <v>147</v>
      </c>
      <c r="S159" s="47" t="s">
        <v>261</v>
      </c>
      <c r="T159" s="46">
        <v>8.6999999999999993</v>
      </c>
      <c r="U159" s="47" t="s">
        <v>147</v>
      </c>
      <c r="V159" s="47" t="s">
        <v>553</v>
      </c>
      <c r="W159" s="46">
        <v>8.6999999999999993</v>
      </c>
      <c r="X159" s="47" t="s">
        <v>147</v>
      </c>
      <c r="Y159" s="47" t="s">
        <v>261</v>
      </c>
      <c r="Z159" s="46">
        <v>8.1</v>
      </c>
      <c r="AA159" s="47" t="s">
        <v>147</v>
      </c>
      <c r="AB159" s="47" t="s">
        <v>553</v>
      </c>
      <c r="AC159" s="45" t="s">
        <v>100</v>
      </c>
      <c r="AD159" s="45" t="str">
        <f t="shared" si="5"/>
        <v>THPT Phan Văn Trị</v>
      </c>
      <c r="AF159" s="49">
        <f>_xlfn.IFNA(VLOOKUP($M159,NghePT!$B$2:$D$4,3,FALSE),0)</f>
        <v>1.5</v>
      </c>
      <c r="AG159" s="49">
        <f>_xlfn.IFNA(VLOOKUP(N159,DienUT!$B$2:$D$15,3,FALSE),0)+_xlfn.IFNA(VLOOKUP(O159,DienUT!$B$2:$D$15,3,FALSE),0)+_xlfn.IFNA(VLOOKUP(P159,DienUT!$B$2:$D$15,3,FALSE),0)</f>
        <v>0</v>
      </c>
      <c r="AH159" s="49">
        <v>84</v>
      </c>
      <c r="AI159" s="49">
        <f>VLOOKUP($I159,Huyen!$B$2:$C$11,2,FALSE)</f>
        <v>7</v>
      </c>
      <c r="AJ159" s="49">
        <f>_xlfn.IFNA(VLOOKUP(AC159,TruongTHPT!$B$2:$F$35,2,FALSE),0)</f>
        <v>22</v>
      </c>
      <c r="AK159" s="49">
        <f>_xlfn.IFNA(VLOOKUP(AD159,TruongTHPT!$B$2:$F$35,2,FALSE),0)</f>
        <v>21</v>
      </c>
      <c r="AL159" s="49">
        <f>_xlfn.IFNA(VLOOKUP(AE159,TruongTHPT!$B$2:$F$35,2,FALSE),0)</f>
        <v>0</v>
      </c>
      <c r="AM159" s="50"/>
    </row>
    <row r="160" spans="1:39" x14ac:dyDescent="0.35">
      <c r="A160" s="37">
        <v>159</v>
      </c>
      <c r="B160" s="36" t="s">
        <v>417</v>
      </c>
      <c r="C160" s="39" t="s">
        <v>74</v>
      </c>
      <c r="D160" s="40">
        <v>37899</v>
      </c>
      <c r="E160" s="41" t="str">
        <f t="shared" si="4"/>
        <v>05/10/2003</v>
      </c>
      <c r="F160" s="42" t="s">
        <v>75</v>
      </c>
      <c r="G160" s="38" t="s">
        <v>473</v>
      </c>
      <c r="H160" s="43" t="s">
        <v>175</v>
      </c>
      <c r="I160" s="39" t="s">
        <v>71</v>
      </c>
      <c r="J160" s="38" t="s">
        <v>496</v>
      </c>
      <c r="K160" s="38" t="s">
        <v>496</v>
      </c>
      <c r="L160" s="38" t="s">
        <v>737</v>
      </c>
      <c r="M160" s="44" t="s">
        <v>77</v>
      </c>
      <c r="N160" s="45"/>
      <c r="O160" s="45"/>
      <c r="P160" s="45"/>
      <c r="Q160" s="46">
        <v>9.1</v>
      </c>
      <c r="R160" s="47" t="s">
        <v>147</v>
      </c>
      <c r="S160" s="47" t="s">
        <v>261</v>
      </c>
      <c r="T160" s="46">
        <v>9</v>
      </c>
      <c r="U160" s="47" t="s">
        <v>147</v>
      </c>
      <c r="V160" s="47" t="s">
        <v>261</v>
      </c>
      <c r="W160" s="46">
        <v>8.9</v>
      </c>
      <c r="X160" s="47" t="s">
        <v>147</v>
      </c>
      <c r="Y160" s="47" t="s">
        <v>261</v>
      </c>
      <c r="Z160" s="46">
        <v>8.8000000000000007</v>
      </c>
      <c r="AA160" s="47" t="s">
        <v>147</v>
      </c>
      <c r="AB160" s="47" t="s">
        <v>261</v>
      </c>
      <c r="AC160" s="45" t="s">
        <v>99</v>
      </c>
      <c r="AD160" s="45" t="str">
        <f t="shared" si="5"/>
        <v>THPT Nguyễn Thị Định</v>
      </c>
      <c r="AF160" s="49">
        <f>_xlfn.IFNA(VLOOKUP($M160,NghePT!$B$2:$D$4,3,FALSE),0)</f>
        <v>1</v>
      </c>
      <c r="AG160" s="49">
        <f>_xlfn.IFNA(VLOOKUP(N160,DienUT!$B$2:$D$15,3,FALSE),0)+_xlfn.IFNA(VLOOKUP(O160,DienUT!$B$2:$D$15,3,FALSE),0)+_xlfn.IFNA(VLOOKUP(P160,DienUT!$B$2:$D$15,3,FALSE),0)</f>
        <v>0</v>
      </c>
      <c r="AH160" s="49">
        <v>84</v>
      </c>
      <c r="AI160" s="49">
        <f>VLOOKUP($I160,Huyen!$B$2:$C$11,2,FALSE)</f>
        <v>7</v>
      </c>
      <c r="AJ160" s="49">
        <f>_xlfn.IFNA(VLOOKUP(AC160,TruongTHPT!$B$2:$F$35,2,FALSE),0)</f>
        <v>21</v>
      </c>
      <c r="AK160" s="49">
        <f>_xlfn.IFNA(VLOOKUP(AD160,TruongTHPT!$B$2:$F$35,2,FALSE),0)</f>
        <v>22</v>
      </c>
      <c r="AL160" s="49">
        <f>_xlfn.IFNA(VLOOKUP(AE160,TruongTHPT!$B$2:$F$35,2,FALSE),0)</f>
        <v>0</v>
      </c>
      <c r="AM160" s="50"/>
    </row>
    <row r="161" spans="1:39" x14ac:dyDescent="0.35">
      <c r="A161" s="37">
        <v>160</v>
      </c>
      <c r="B161" s="36" t="s">
        <v>418</v>
      </c>
      <c r="C161" s="39" t="s">
        <v>74</v>
      </c>
      <c r="D161" s="40">
        <v>37669</v>
      </c>
      <c r="E161" s="41" t="str">
        <f t="shared" si="4"/>
        <v>17/02/2003</v>
      </c>
      <c r="F161" s="42" t="s">
        <v>75</v>
      </c>
      <c r="G161" s="38" t="s">
        <v>473</v>
      </c>
      <c r="H161" s="43" t="s">
        <v>175</v>
      </c>
      <c r="I161" s="39" t="s">
        <v>71</v>
      </c>
      <c r="J161" s="38" t="s">
        <v>500</v>
      </c>
      <c r="K161" s="38" t="s">
        <v>500</v>
      </c>
      <c r="L161" s="38" t="s">
        <v>672</v>
      </c>
      <c r="M161" s="44" t="s">
        <v>77</v>
      </c>
      <c r="N161" s="45"/>
      <c r="O161" s="45"/>
      <c r="P161" s="45"/>
      <c r="Q161" s="46">
        <v>9.3000000000000007</v>
      </c>
      <c r="R161" s="47" t="s">
        <v>147</v>
      </c>
      <c r="S161" s="47" t="s">
        <v>261</v>
      </c>
      <c r="T161" s="46">
        <v>8.4</v>
      </c>
      <c r="U161" s="47" t="s">
        <v>147</v>
      </c>
      <c r="V161" s="47" t="s">
        <v>261</v>
      </c>
      <c r="W161" s="46">
        <v>9.1999999999999993</v>
      </c>
      <c r="X161" s="47" t="s">
        <v>147</v>
      </c>
      <c r="Y161" s="47" t="s">
        <v>261</v>
      </c>
      <c r="Z161" s="46">
        <v>8.9</v>
      </c>
      <c r="AA161" s="47" t="s">
        <v>147</v>
      </c>
      <c r="AB161" s="47" t="s">
        <v>261</v>
      </c>
      <c r="AC161" s="45" t="s">
        <v>99</v>
      </c>
      <c r="AD161" s="45" t="str">
        <f t="shared" si="5"/>
        <v>THPT Nguyễn Thị Định</v>
      </c>
      <c r="AF161" s="49">
        <f>_xlfn.IFNA(VLOOKUP($M161,NghePT!$B$2:$D$4,3,FALSE),0)</f>
        <v>1</v>
      </c>
      <c r="AG161" s="49">
        <f>_xlfn.IFNA(VLOOKUP(N161,DienUT!$B$2:$D$15,3,FALSE),0)+_xlfn.IFNA(VLOOKUP(O161,DienUT!$B$2:$D$15,3,FALSE),0)+_xlfn.IFNA(VLOOKUP(P161,DienUT!$B$2:$D$15,3,FALSE),0)</f>
        <v>0</v>
      </c>
      <c r="AH161" s="49">
        <v>84</v>
      </c>
      <c r="AI161" s="49">
        <f>VLOOKUP($I161,Huyen!$B$2:$C$11,2,FALSE)</f>
        <v>7</v>
      </c>
      <c r="AJ161" s="49">
        <f>_xlfn.IFNA(VLOOKUP(AC161,TruongTHPT!$B$2:$F$35,2,FALSE),0)</f>
        <v>21</v>
      </c>
      <c r="AK161" s="49">
        <f>_xlfn.IFNA(VLOOKUP(AD161,TruongTHPT!$B$2:$F$35,2,FALSE),0)</f>
        <v>22</v>
      </c>
      <c r="AL161" s="49">
        <f>_xlfn.IFNA(VLOOKUP(AE161,TruongTHPT!$B$2:$F$35,2,FALSE),0)</f>
        <v>0</v>
      </c>
      <c r="AM161" s="50"/>
    </row>
    <row r="162" spans="1:39" x14ac:dyDescent="0.35">
      <c r="A162" s="37">
        <v>161</v>
      </c>
      <c r="B162" s="36" t="s">
        <v>419</v>
      </c>
      <c r="C162" s="39" t="s">
        <v>74</v>
      </c>
      <c r="D162" s="40">
        <v>37805</v>
      </c>
      <c r="E162" s="41" t="str">
        <f t="shared" si="4"/>
        <v>03/07/2003</v>
      </c>
      <c r="F162" s="42" t="s">
        <v>75</v>
      </c>
      <c r="G162" s="38" t="s">
        <v>473</v>
      </c>
      <c r="H162" s="43" t="s">
        <v>175</v>
      </c>
      <c r="I162" s="39" t="s">
        <v>71</v>
      </c>
      <c r="J162" s="38" t="s">
        <v>510</v>
      </c>
      <c r="K162" s="38" t="s">
        <v>510</v>
      </c>
      <c r="L162" s="38" t="s">
        <v>673</v>
      </c>
      <c r="M162" s="44" t="s">
        <v>77</v>
      </c>
      <c r="N162" s="45"/>
      <c r="O162" s="45"/>
      <c r="P162" s="45"/>
      <c r="Q162" s="46">
        <v>8</v>
      </c>
      <c r="R162" s="47" t="s">
        <v>147</v>
      </c>
      <c r="S162" s="47" t="s">
        <v>553</v>
      </c>
      <c r="T162" s="46">
        <v>8</v>
      </c>
      <c r="U162" s="47" t="s">
        <v>147</v>
      </c>
      <c r="V162" s="47" t="s">
        <v>553</v>
      </c>
      <c r="W162" s="46">
        <v>7.5</v>
      </c>
      <c r="X162" s="47" t="s">
        <v>147</v>
      </c>
      <c r="Y162" s="47" t="s">
        <v>553</v>
      </c>
      <c r="Z162" s="46">
        <v>7.2</v>
      </c>
      <c r="AA162" s="47" t="s">
        <v>147</v>
      </c>
      <c r="AB162" s="47" t="s">
        <v>552</v>
      </c>
      <c r="AC162" s="45" t="s">
        <v>99</v>
      </c>
      <c r="AD162" s="45" t="str">
        <f t="shared" si="5"/>
        <v>THPT Nguyễn Thị Định</v>
      </c>
      <c r="AF162" s="49">
        <f>_xlfn.IFNA(VLOOKUP($M162,NghePT!$B$2:$D$4,3,FALSE),0)</f>
        <v>1</v>
      </c>
      <c r="AG162" s="49">
        <f>_xlfn.IFNA(VLOOKUP(N162,DienUT!$B$2:$D$15,3,FALSE),0)+_xlfn.IFNA(VLOOKUP(O162,DienUT!$B$2:$D$15,3,FALSE),0)+_xlfn.IFNA(VLOOKUP(P162,DienUT!$B$2:$D$15,3,FALSE),0)</f>
        <v>0</v>
      </c>
      <c r="AH162" s="49">
        <v>84</v>
      </c>
      <c r="AI162" s="49">
        <f>VLOOKUP($I162,Huyen!$B$2:$C$11,2,FALSE)</f>
        <v>7</v>
      </c>
      <c r="AJ162" s="49">
        <f>_xlfn.IFNA(VLOOKUP(AC162,TruongTHPT!$B$2:$F$35,2,FALSE),0)</f>
        <v>21</v>
      </c>
      <c r="AK162" s="49">
        <f>_xlfn.IFNA(VLOOKUP(AD162,TruongTHPT!$B$2:$F$35,2,FALSE),0)</f>
        <v>22</v>
      </c>
      <c r="AL162" s="49">
        <f>_xlfn.IFNA(VLOOKUP(AE162,TruongTHPT!$B$2:$F$35,2,FALSE),0)</f>
        <v>0</v>
      </c>
      <c r="AM162" s="50"/>
    </row>
    <row r="163" spans="1:39" x14ac:dyDescent="0.35">
      <c r="A163" s="37">
        <v>162</v>
      </c>
      <c r="B163" s="36" t="s">
        <v>420</v>
      </c>
      <c r="C163" s="39" t="s">
        <v>74</v>
      </c>
      <c r="D163" s="40">
        <v>37756</v>
      </c>
      <c r="E163" s="41" t="str">
        <f t="shared" si="4"/>
        <v>15/05/2003</v>
      </c>
      <c r="F163" s="42" t="s">
        <v>75</v>
      </c>
      <c r="G163" s="38" t="s">
        <v>473</v>
      </c>
      <c r="H163" s="43" t="s">
        <v>175</v>
      </c>
      <c r="I163" s="39" t="s">
        <v>71</v>
      </c>
      <c r="J163" s="38" t="s">
        <v>495</v>
      </c>
      <c r="K163" s="38" t="s">
        <v>495</v>
      </c>
      <c r="L163" s="38" t="s">
        <v>738</v>
      </c>
      <c r="M163" s="44" t="s">
        <v>76</v>
      </c>
      <c r="N163" s="45"/>
      <c r="O163" s="45"/>
      <c r="P163" s="45"/>
      <c r="Q163" s="46">
        <v>8</v>
      </c>
      <c r="R163" s="47" t="s">
        <v>147</v>
      </c>
      <c r="S163" s="47" t="s">
        <v>261</v>
      </c>
      <c r="T163" s="46">
        <v>7.7</v>
      </c>
      <c r="U163" s="47" t="s">
        <v>147</v>
      </c>
      <c r="V163" s="47" t="s">
        <v>553</v>
      </c>
      <c r="W163" s="46">
        <v>8.6999999999999993</v>
      </c>
      <c r="X163" s="47" t="s">
        <v>147</v>
      </c>
      <c r="Y163" s="47" t="s">
        <v>261</v>
      </c>
      <c r="Z163" s="46">
        <v>8.4</v>
      </c>
      <c r="AA163" s="47" t="s">
        <v>147</v>
      </c>
      <c r="AB163" s="47" t="s">
        <v>261</v>
      </c>
      <c r="AC163" s="45" t="s">
        <v>99</v>
      </c>
      <c r="AD163" s="45" t="str">
        <f t="shared" si="5"/>
        <v>THPT Nguyễn Thị Định</v>
      </c>
      <c r="AF163" s="49">
        <f>_xlfn.IFNA(VLOOKUP($M163,NghePT!$B$2:$D$4,3,FALSE),0)</f>
        <v>1.5</v>
      </c>
      <c r="AG163" s="49">
        <f>_xlfn.IFNA(VLOOKUP(N163,DienUT!$B$2:$D$15,3,FALSE),0)+_xlfn.IFNA(VLOOKUP(O163,DienUT!$B$2:$D$15,3,FALSE),0)+_xlfn.IFNA(VLOOKUP(P163,DienUT!$B$2:$D$15,3,FALSE),0)</f>
        <v>0</v>
      </c>
      <c r="AH163" s="49">
        <v>84</v>
      </c>
      <c r="AI163" s="49">
        <f>VLOOKUP($I163,Huyen!$B$2:$C$11,2,FALSE)</f>
        <v>7</v>
      </c>
      <c r="AJ163" s="49">
        <f>_xlfn.IFNA(VLOOKUP(AC163,TruongTHPT!$B$2:$F$35,2,FALSE),0)</f>
        <v>21</v>
      </c>
      <c r="AK163" s="49">
        <f>_xlfn.IFNA(VLOOKUP(AD163,TruongTHPT!$B$2:$F$35,2,FALSE),0)</f>
        <v>22</v>
      </c>
      <c r="AL163" s="49">
        <f>_xlfn.IFNA(VLOOKUP(AE163,TruongTHPT!$B$2:$F$35,2,FALSE),0)</f>
        <v>0</v>
      </c>
      <c r="AM163" s="50"/>
    </row>
    <row r="164" spans="1:39" x14ac:dyDescent="0.35">
      <c r="A164" s="37">
        <v>163</v>
      </c>
      <c r="B164" s="36" t="s">
        <v>421</v>
      </c>
      <c r="C164" s="39" t="s">
        <v>472</v>
      </c>
      <c r="D164" s="40">
        <v>37734</v>
      </c>
      <c r="E164" s="41" t="str">
        <f t="shared" si="4"/>
        <v>23/04/2003</v>
      </c>
      <c r="F164" s="42" t="s">
        <v>75</v>
      </c>
      <c r="G164" s="38" t="s">
        <v>474</v>
      </c>
      <c r="H164" s="43" t="s">
        <v>175</v>
      </c>
      <c r="I164" s="39" t="s">
        <v>71</v>
      </c>
      <c r="J164" s="38" t="s">
        <v>544</v>
      </c>
      <c r="K164" s="38" t="s">
        <v>544</v>
      </c>
      <c r="L164" s="38" t="s">
        <v>674</v>
      </c>
      <c r="M164" s="44" t="s">
        <v>76</v>
      </c>
      <c r="N164" s="45"/>
      <c r="O164" s="45"/>
      <c r="P164" s="45"/>
      <c r="Q164" s="46">
        <v>9.3000000000000007</v>
      </c>
      <c r="R164" s="47" t="s">
        <v>147</v>
      </c>
      <c r="S164" s="47" t="s">
        <v>261</v>
      </c>
      <c r="T164" s="46">
        <v>9.1</v>
      </c>
      <c r="U164" s="47" t="s">
        <v>147</v>
      </c>
      <c r="V164" s="47" t="s">
        <v>261</v>
      </c>
      <c r="W164" s="46">
        <v>9.6</v>
      </c>
      <c r="X164" s="47" t="s">
        <v>147</v>
      </c>
      <c r="Y164" s="47" t="s">
        <v>261</v>
      </c>
      <c r="Z164" s="46">
        <v>8.6999999999999993</v>
      </c>
      <c r="AA164" s="47" t="s">
        <v>147</v>
      </c>
      <c r="AB164" s="47" t="s">
        <v>261</v>
      </c>
      <c r="AC164" s="45" t="s">
        <v>99</v>
      </c>
      <c r="AD164" s="45" t="str">
        <f t="shared" si="5"/>
        <v>THPT Nguyễn Thị Định</v>
      </c>
      <c r="AF164" s="49">
        <f>_xlfn.IFNA(VLOOKUP($M164,NghePT!$B$2:$D$4,3,FALSE),0)</f>
        <v>1.5</v>
      </c>
      <c r="AG164" s="49">
        <f>_xlfn.IFNA(VLOOKUP(N164,DienUT!$B$2:$D$15,3,FALSE),0)+_xlfn.IFNA(VLOOKUP(O164,DienUT!$B$2:$D$15,3,FALSE),0)+_xlfn.IFNA(VLOOKUP(P164,DienUT!$B$2:$D$15,3,FALSE),0)</f>
        <v>0</v>
      </c>
      <c r="AH164" s="49">
        <v>84</v>
      </c>
      <c r="AI164" s="49">
        <f>VLOOKUP($I164,Huyen!$B$2:$C$11,2,FALSE)</f>
        <v>7</v>
      </c>
      <c r="AJ164" s="49">
        <f>_xlfn.IFNA(VLOOKUP(AC164,TruongTHPT!$B$2:$F$35,2,FALSE),0)</f>
        <v>21</v>
      </c>
      <c r="AK164" s="49">
        <f>_xlfn.IFNA(VLOOKUP(AD164,TruongTHPT!$B$2:$F$35,2,FALSE),0)</f>
        <v>22</v>
      </c>
      <c r="AL164" s="49">
        <f>_xlfn.IFNA(VLOOKUP(AE164,TruongTHPT!$B$2:$F$35,2,FALSE),0)</f>
        <v>0</v>
      </c>
      <c r="AM164" s="50"/>
    </row>
    <row r="165" spans="1:39" x14ac:dyDescent="0.35">
      <c r="A165" s="37">
        <v>164</v>
      </c>
      <c r="B165" s="36" t="s">
        <v>422</v>
      </c>
      <c r="C165" s="39" t="s">
        <v>472</v>
      </c>
      <c r="D165" s="40">
        <v>37915</v>
      </c>
      <c r="E165" s="41" t="str">
        <f t="shared" si="4"/>
        <v>21/10/2003</v>
      </c>
      <c r="F165" s="42" t="s">
        <v>75</v>
      </c>
      <c r="G165" s="38" t="s">
        <v>474</v>
      </c>
      <c r="H165" s="43" t="s">
        <v>175</v>
      </c>
      <c r="I165" s="39" t="s">
        <v>71</v>
      </c>
      <c r="J165" s="38" t="s">
        <v>541</v>
      </c>
      <c r="K165" s="38" t="s">
        <v>541</v>
      </c>
      <c r="L165" s="38" t="s">
        <v>641</v>
      </c>
      <c r="M165" s="44" t="s">
        <v>76</v>
      </c>
      <c r="N165" s="45"/>
      <c r="O165" s="45"/>
      <c r="P165" s="45"/>
      <c r="Q165" s="46">
        <v>8.8000000000000007</v>
      </c>
      <c r="R165" s="47" t="s">
        <v>147</v>
      </c>
      <c r="S165" s="47" t="s">
        <v>261</v>
      </c>
      <c r="T165" s="46">
        <v>8.6999999999999993</v>
      </c>
      <c r="U165" s="47" t="s">
        <v>147</v>
      </c>
      <c r="V165" s="47" t="s">
        <v>261</v>
      </c>
      <c r="W165" s="46">
        <v>9.1999999999999993</v>
      </c>
      <c r="X165" s="47" t="s">
        <v>147</v>
      </c>
      <c r="Y165" s="47" t="s">
        <v>261</v>
      </c>
      <c r="Z165" s="46">
        <v>8.8000000000000007</v>
      </c>
      <c r="AA165" s="47" t="s">
        <v>147</v>
      </c>
      <c r="AB165" s="47" t="s">
        <v>261</v>
      </c>
      <c r="AC165" s="45" t="s">
        <v>99</v>
      </c>
      <c r="AD165" s="45" t="str">
        <f t="shared" si="5"/>
        <v>THPT Nguyễn Thị Định</v>
      </c>
      <c r="AF165" s="49">
        <f>_xlfn.IFNA(VLOOKUP($M165,NghePT!$B$2:$D$4,3,FALSE),0)</f>
        <v>1.5</v>
      </c>
      <c r="AG165" s="49">
        <f>_xlfn.IFNA(VLOOKUP(N165,DienUT!$B$2:$D$15,3,FALSE),0)+_xlfn.IFNA(VLOOKUP(O165,DienUT!$B$2:$D$15,3,FALSE),0)+_xlfn.IFNA(VLOOKUP(P165,DienUT!$B$2:$D$15,3,FALSE),0)</f>
        <v>0</v>
      </c>
      <c r="AH165" s="49">
        <v>84</v>
      </c>
      <c r="AI165" s="49">
        <f>VLOOKUP($I165,Huyen!$B$2:$C$11,2,FALSE)</f>
        <v>7</v>
      </c>
      <c r="AJ165" s="49">
        <f>_xlfn.IFNA(VLOOKUP(AC165,TruongTHPT!$B$2:$F$35,2,FALSE),0)</f>
        <v>21</v>
      </c>
      <c r="AK165" s="49">
        <f>_xlfn.IFNA(VLOOKUP(AD165,TruongTHPT!$B$2:$F$35,2,FALSE),0)</f>
        <v>22</v>
      </c>
      <c r="AL165" s="49">
        <f>_xlfn.IFNA(VLOOKUP(AE165,TruongTHPT!$B$2:$F$35,2,FALSE),0)</f>
        <v>0</v>
      </c>
      <c r="AM165" s="50"/>
    </row>
    <row r="166" spans="1:39" x14ac:dyDescent="0.35">
      <c r="A166" s="37">
        <v>165</v>
      </c>
      <c r="B166" s="36" t="s">
        <v>423</v>
      </c>
      <c r="C166" s="39" t="s">
        <v>74</v>
      </c>
      <c r="D166" s="40">
        <v>37743</v>
      </c>
      <c r="E166" s="41" t="str">
        <f t="shared" si="4"/>
        <v>02/05/2003</v>
      </c>
      <c r="F166" s="42" t="s">
        <v>75</v>
      </c>
      <c r="G166" s="38" t="s">
        <v>474</v>
      </c>
      <c r="H166" s="43" t="s">
        <v>175</v>
      </c>
      <c r="I166" s="39" t="s">
        <v>71</v>
      </c>
      <c r="J166" s="38" t="s">
        <v>502</v>
      </c>
      <c r="K166" s="38" t="s">
        <v>502</v>
      </c>
      <c r="L166" s="38" t="s">
        <v>675</v>
      </c>
      <c r="M166" s="44" t="s">
        <v>77</v>
      </c>
      <c r="N166" s="45"/>
      <c r="O166" s="45"/>
      <c r="P166" s="45"/>
      <c r="Q166" s="46">
        <v>8.6999999999999993</v>
      </c>
      <c r="R166" s="47" t="s">
        <v>147</v>
      </c>
      <c r="S166" s="47" t="s">
        <v>261</v>
      </c>
      <c r="T166" s="46">
        <v>8.3000000000000007</v>
      </c>
      <c r="U166" s="47" t="s">
        <v>147</v>
      </c>
      <c r="V166" s="47" t="s">
        <v>261</v>
      </c>
      <c r="W166" s="46">
        <v>8.5</v>
      </c>
      <c r="X166" s="47" t="s">
        <v>147</v>
      </c>
      <c r="Y166" s="47" t="s">
        <v>553</v>
      </c>
      <c r="Z166" s="46">
        <v>8.1</v>
      </c>
      <c r="AA166" s="47" t="s">
        <v>147</v>
      </c>
      <c r="AB166" s="47" t="s">
        <v>553</v>
      </c>
      <c r="AC166" s="45" t="s">
        <v>99</v>
      </c>
      <c r="AD166" s="45" t="str">
        <f t="shared" si="5"/>
        <v>THPT Nguyễn Thị Định</v>
      </c>
      <c r="AF166" s="49">
        <f>_xlfn.IFNA(VLOOKUP($M166,NghePT!$B$2:$D$4,3,FALSE),0)</f>
        <v>1</v>
      </c>
      <c r="AG166" s="49">
        <f>_xlfn.IFNA(VLOOKUP(N166,DienUT!$B$2:$D$15,3,FALSE),0)+_xlfn.IFNA(VLOOKUP(O166,DienUT!$B$2:$D$15,3,FALSE),0)+_xlfn.IFNA(VLOOKUP(P166,DienUT!$B$2:$D$15,3,FALSE),0)</f>
        <v>0</v>
      </c>
      <c r="AH166" s="49">
        <v>84</v>
      </c>
      <c r="AI166" s="49">
        <f>VLOOKUP($I166,Huyen!$B$2:$C$11,2,FALSE)</f>
        <v>7</v>
      </c>
      <c r="AJ166" s="49">
        <f>_xlfn.IFNA(VLOOKUP(AC166,TruongTHPT!$B$2:$F$35,2,FALSE),0)</f>
        <v>21</v>
      </c>
      <c r="AK166" s="49">
        <f>_xlfn.IFNA(VLOOKUP(AD166,TruongTHPT!$B$2:$F$35,2,FALSE),0)</f>
        <v>22</v>
      </c>
      <c r="AL166" s="49">
        <f>_xlfn.IFNA(VLOOKUP(AE166,TruongTHPT!$B$2:$F$35,2,FALSE),0)</f>
        <v>0</v>
      </c>
      <c r="AM166" s="50"/>
    </row>
    <row r="167" spans="1:39" x14ac:dyDescent="0.35">
      <c r="A167" s="37">
        <v>166</v>
      </c>
      <c r="B167" s="36" t="s">
        <v>424</v>
      </c>
      <c r="C167" s="39" t="s">
        <v>472</v>
      </c>
      <c r="D167" s="40">
        <v>37625</v>
      </c>
      <c r="E167" s="41" t="str">
        <f t="shared" si="4"/>
        <v>04/01/2003</v>
      </c>
      <c r="F167" s="42" t="s">
        <v>75</v>
      </c>
      <c r="G167" s="38" t="s">
        <v>473</v>
      </c>
      <c r="H167" s="43" t="s">
        <v>175</v>
      </c>
      <c r="I167" s="39" t="s">
        <v>71</v>
      </c>
      <c r="J167" s="38" t="s">
        <v>545</v>
      </c>
      <c r="K167" s="38" t="s">
        <v>545</v>
      </c>
      <c r="L167" s="38" t="s">
        <v>610</v>
      </c>
      <c r="M167" s="44" t="s">
        <v>77</v>
      </c>
      <c r="N167" s="45"/>
      <c r="O167" s="45"/>
      <c r="P167" s="45"/>
      <c r="Q167" s="46">
        <v>9.3000000000000007</v>
      </c>
      <c r="R167" s="47" t="s">
        <v>147</v>
      </c>
      <c r="S167" s="47" t="s">
        <v>261</v>
      </c>
      <c r="T167" s="46">
        <v>8.4</v>
      </c>
      <c r="U167" s="47" t="s">
        <v>147</v>
      </c>
      <c r="V167" s="47" t="s">
        <v>261</v>
      </c>
      <c r="W167" s="46">
        <v>9</v>
      </c>
      <c r="X167" s="47" t="s">
        <v>147</v>
      </c>
      <c r="Y167" s="47" t="s">
        <v>261</v>
      </c>
      <c r="Z167" s="46">
        <v>7.9</v>
      </c>
      <c r="AA167" s="47" t="s">
        <v>147</v>
      </c>
      <c r="AB167" s="47" t="s">
        <v>553</v>
      </c>
      <c r="AC167" s="45" t="s">
        <v>99</v>
      </c>
      <c r="AD167" s="45" t="str">
        <f t="shared" si="5"/>
        <v>THPT Nguyễn Thị Định</v>
      </c>
      <c r="AF167" s="49">
        <f>_xlfn.IFNA(VLOOKUP($M167,NghePT!$B$2:$D$4,3,FALSE),0)</f>
        <v>1</v>
      </c>
      <c r="AG167" s="49">
        <f>_xlfn.IFNA(VLOOKUP(N167,DienUT!$B$2:$D$15,3,FALSE),0)+_xlfn.IFNA(VLOOKUP(O167,DienUT!$B$2:$D$15,3,FALSE),0)+_xlfn.IFNA(VLOOKUP(P167,DienUT!$B$2:$D$15,3,FALSE),0)</f>
        <v>0</v>
      </c>
      <c r="AH167" s="49">
        <v>84</v>
      </c>
      <c r="AI167" s="49">
        <f>VLOOKUP($I167,Huyen!$B$2:$C$11,2,FALSE)</f>
        <v>7</v>
      </c>
      <c r="AJ167" s="49">
        <f>_xlfn.IFNA(VLOOKUP(AC167,TruongTHPT!$B$2:$F$35,2,FALSE),0)</f>
        <v>21</v>
      </c>
      <c r="AK167" s="49">
        <f>_xlfn.IFNA(VLOOKUP(AD167,TruongTHPT!$B$2:$F$35,2,FALSE),0)</f>
        <v>22</v>
      </c>
      <c r="AL167" s="49">
        <f>_xlfn.IFNA(VLOOKUP(AE167,TruongTHPT!$B$2:$F$35,2,FALSE),0)</f>
        <v>0</v>
      </c>
      <c r="AM167" s="50"/>
    </row>
    <row r="168" spans="1:39" x14ac:dyDescent="0.35">
      <c r="A168" s="37">
        <v>167</v>
      </c>
      <c r="B168" s="36" t="s">
        <v>425</v>
      </c>
      <c r="C168" s="39" t="s">
        <v>472</v>
      </c>
      <c r="D168" s="40">
        <v>37949</v>
      </c>
      <c r="E168" s="41" t="str">
        <f t="shared" si="4"/>
        <v>24/11/2003</v>
      </c>
      <c r="F168" s="42" t="s">
        <v>75</v>
      </c>
      <c r="G168" s="38" t="s">
        <v>473</v>
      </c>
      <c r="H168" s="43" t="s">
        <v>175</v>
      </c>
      <c r="I168" s="39" t="s">
        <v>71</v>
      </c>
      <c r="J168" s="38" t="s">
        <v>546</v>
      </c>
      <c r="K168" s="38" t="s">
        <v>546</v>
      </c>
      <c r="L168" s="38" t="s">
        <v>579</v>
      </c>
      <c r="M168" s="44" t="s">
        <v>77</v>
      </c>
      <c r="N168" s="45"/>
      <c r="O168" s="45"/>
      <c r="P168" s="45"/>
      <c r="Q168" s="46">
        <v>9.1999999999999993</v>
      </c>
      <c r="R168" s="47" t="s">
        <v>147</v>
      </c>
      <c r="S168" s="47" t="s">
        <v>261</v>
      </c>
      <c r="T168" s="46">
        <v>9.1</v>
      </c>
      <c r="U168" s="47" t="s">
        <v>147</v>
      </c>
      <c r="V168" s="47" t="s">
        <v>261</v>
      </c>
      <c r="W168" s="46">
        <v>9.3000000000000007</v>
      </c>
      <c r="X168" s="47" t="s">
        <v>147</v>
      </c>
      <c r="Y168" s="47" t="s">
        <v>261</v>
      </c>
      <c r="Z168" s="46">
        <v>8.9</v>
      </c>
      <c r="AA168" s="47" t="s">
        <v>147</v>
      </c>
      <c r="AB168" s="47" t="s">
        <v>261</v>
      </c>
      <c r="AC168" s="45" t="s">
        <v>99</v>
      </c>
      <c r="AD168" s="45" t="str">
        <f t="shared" si="5"/>
        <v>THPT Nguyễn Thị Định</v>
      </c>
      <c r="AF168" s="49">
        <f>_xlfn.IFNA(VLOOKUP($M168,NghePT!$B$2:$D$4,3,FALSE),0)</f>
        <v>1</v>
      </c>
      <c r="AG168" s="49">
        <f>_xlfn.IFNA(VLOOKUP(N168,DienUT!$B$2:$D$15,3,FALSE),0)+_xlfn.IFNA(VLOOKUP(O168,DienUT!$B$2:$D$15,3,FALSE),0)+_xlfn.IFNA(VLOOKUP(P168,DienUT!$B$2:$D$15,3,FALSE),0)</f>
        <v>0</v>
      </c>
      <c r="AH168" s="49">
        <v>84</v>
      </c>
      <c r="AI168" s="49">
        <f>VLOOKUP($I168,Huyen!$B$2:$C$11,2,FALSE)</f>
        <v>7</v>
      </c>
      <c r="AJ168" s="49">
        <f>_xlfn.IFNA(VLOOKUP(AC168,TruongTHPT!$B$2:$F$35,2,FALSE),0)</f>
        <v>21</v>
      </c>
      <c r="AK168" s="49">
        <f>_xlfn.IFNA(VLOOKUP(AD168,TruongTHPT!$B$2:$F$35,2,FALSE),0)</f>
        <v>22</v>
      </c>
      <c r="AL168" s="49">
        <f>_xlfn.IFNA(VLOOKUP(AE168,TruongTHPT!$B$2:$F$35,2,FALSE),0)</f>
        <v>0</v>
      </c>
      <c r="AM168" s="50"/>
    </row>
    <row r="169" spans="1:39" x14ac:dyDescent="0.35">
      <c r="A169" s="37">
        <v>168</v>
      </c>
      <c r="B169" s="36" t="s">
        <v>426</v>
      </c>
      <c r="C169" s="39" t="s">
        <v>472</v>
      </c>
      <c r="D169" s="40">
        <v>37791</v>
      </c>
      <c r="E169" s="41" t="str">
        <f t="shared" si="4"/>
        <v>19/06/2003</v>
      </c>
      <c r="F169" s="42" t="s">
        <v>75</v>
      </c>
      <c r="G169" s="38" t="s">
        <v>474</v>
      </c>
      <c r="H169" s="43" t="s">
        <v>175</v>
      </c>
      <c r="I169" s="39" t="s">
        <v>71</v>
      </c>
      <c r="J169" s="38" t="s">
        <v>495</v>
      </c>
      <c r="K169" s="38" t="s">
        <v>495</v>
      </c>
      <c r="L169" s="38" t="s">
        <v>759</v>
      </c>
      <c r="M169" s="44" t="s">
        <v>76</v>
      </c>
      <c r="N169" s="45"/>
      <c r="O169" s="45"/>
      <c r="P169" s="45"/>
      <c r="Q169" s="46">
        <v>9.3000000000000007</v>
      </c>
      <c r="R169" s="47" t="s">
        <v>147</v>
      </c>
      <c r="S169" s="47" t="s">
        <v>261</v>
      </c>
      <c r="T169" s="46">
        <v>9.1999999999999993</v>
      </c>
      <c r="U169" s="47" t="s">
        <v>147</v>
      </c>
      <c r="V169" s="47" t="s">
        <v>261</v>
      </c>
      <c r="W169" s="46">
        <v>9.1999999999999993</v>
      </c>
      <c r="X169" s="47" t="s">
        <v>147</v>
      </c>
      <c r="Y169" s="47" t="s">
        <v>261</v>
      </c>
      <c r="Z169" s="46">
        <v>9</v>
      </c>
      <c r="AA169" s="47" t="s">
        <v>147</v>
      </c>
      <c r="AB169" s="47" t="s">
        <v>261</v>
      </c>
      <c r="AC169" s="45" t="s">
        <v>99</v>
      </c>
      <c r="AD169" s="45" t="str">
        <f t="shared" si="5"/>
        <v>THPT Nguyễn Thị Định</v>
      </c>
      <c r="AF169" s="49">
        <f>_xlfn.IFNA(VLOOKUP($M169,NghePT!$B$2:$D$4,3,FALSE),0)</f>
        <v>1.5</v>
      </c>
      <c r="AG169" s="49">
        <f>_xlfn.IFNA(VLOOKUP(N169,DienUT!$B$2:$D$15,3,FALSE),0)+_xlfn.IFNA(VLOOKUP(O169,DienUT!$B$2:$D$15,3,FALSE),0)+_xlfn.IFNA(VLOOKUP(P169,DienUT!$B$2:$D$15,3,FALSE),0)</f>
        <v>0</v>
      </c>
      <c r="AH169" s="49">
        <v>84</v>
      </c>
      <c r="AI169" s="49">
        <f>VLOOKUP($I169,Huyen!$B$2:$C$11,2,FALSE)</f>
        <v>7</v>
      </c>
      <c r="AJ169" s="49">
        <f>_xlfn.IFNA(VLOOKUP(AC169,TruongTHPT!$B$2:$F$35,2,FALSE),0)</f>
        <v>21</v>
      </c>
      <c r="AK169" s="49">
        <f>_xlfn.IFNA(VLOOKUP(AD169,TruongTHPT!$B$2:$F$35,2,FALSE),0)</f>
        <v>22</v>
      </c>
      <c r="AL169" s="49">
        <f>_xlfn.IFNA(VLOOKUP(AE169,TruongTHPT!$B$2:$F$35,2,FALSE),0)</f>
        <v>0</v>
      </c>
      <c r="AM169" s="50"/>
    </row>
    <row r="170" spans="1:39" x14ac:dyDescent="0.35">
      <c r="A170" s="37">
        <v>169</v>
      </c>
      <c r="B170" s="36" t="s">
        <v>427</v>
      </c>
      <c r="C170" s="39" t="s">
        <v>472</v>
      </c>
      <c r="D170" s="40">
        <v>37759</v>
      </c>
      <c r="E170" s="41" t="str">
        <f t="shared" si="4"/>
        <v>18/05/2003</v>
      </c>
      <c r="F170" s="42" t="s">
        <v>75</v>
      </c>
      <c r="G170" s="38" t="s">
        <v>473</v>
      </c>
      <c r="H170" s="43" t="s">
        <v>175</v>
      </c>
      <c r="I170" s="39" t="s">
        <v>71</v>
      </c>
      <c r="J170" s="38" t="s">
        <v>498</v>
      </c>
      <c r="K170" s="38" t="s">
        <v>498</v>
      </c>
      <c r="L170" s="38" t="s">
        <v>642</v>
      </c>
      <c r="M170" s="44" t="s">
        <v>76</v>
      </c>
      <c r="N170" s="45"/>
      <c r="O170" s="45"/>
      <c r="P170" s="45"/>
      <c r="Q170" s="46">
        <v>9</v>
      </c>
      <c r="R170" s="47" t="s">
        <v>147</v>
      </c>
      <c r="S170" s="47" t="s">
        <v>261</v>
      </c>
      <c r="T170" s="46">
        <v>8.9</v>
      </c>
      <c r="U170" s="47" t="s">
        <v>147</v>
      </c>
      <c r="V170" s="47" t="s">
        <v>261</v>
      </c>
      <c r="W170" s="46">
        <v>9</v>
      </c>
      <c r="X170" s="47" t="s">
        <v>147</v>
      </c>
      <c r="Y170" s="47" t="s">
        <v>261</v>
      </c>
      <c r="Z170" s="46">
        <v>8.5</v>
      </c>
      <c r="AA170" s="47" t="s">
        <v>147</v>
      </c>
      <c r="AB170" s="47" t="s">
        <v>261</v>
      </c>
      <c r="AC170" s="45" t="s">
        <v>99</v>
      </c>
      <c r="AD170" s="45" t="str">
        <f t="shared" si="5"/>
        <v>THPT Nguyễn Thị Định</v>
      </c>
      <c r="AF170" s="49">
        <f>_xlfn.IFNA(VLOOKUP($M170,NghePT!$B$2:$D$4,3,FALSE),0)</f>
        <v>1.5</v>
      </c>
      <c r="AG170" s="49">
        <f>_xlfn.IFNA(VLOOKUP(N170,DienUT!$B$2:$D$15,3,FALSE),0)+_xlfn.IFNA(VLOOKUP(O170,DienUT!$B$2:$D$15,3,FALSE),0)+_xlfn.IFNA(VLOOKUP(P170,DienUT!$B$2:$D$15,3,FALSE),0)</f>
        <v>0</v>
      </c>
      <c r="AH170" s="49">
        <v>84</v>
      </c>
      <c r="AI170" s="49">
        <f>VLOOKUP($I170,Huyen!$B$2:$C$11,2,FALSE)</f>
        <v>7</v>
      </c>
      <c r="AJ170" s="49">
        <f>_xlfn.IFNA(VLOOKUP(AC170,TruongTHPT!$B$2:$F$35,2,FALSE),0)</f>
        <v>21</v>
      </c>
      <c r="AK170" s="49">
        <f>_xlfn.IFNA(VLOOKUP(AD170,TruongTHPT!$B$2:$F$35,2,FALSE),0)</f>
        <v>22</v>
      </c>
      <c r="AL170" s="49">
        <f>_xlfn.IFNA(VLOOKUP(AE170,TruongTHPT!$B$2:$F$35,2,FALSE),0)</f>
        <v>0</v>
      </c>
      <c r="AM170" s="50"/>
    </row>
    <row r="171" spans="1:39" x14ac:dyDescent="0.35">
      <c r="A171" s="37">
        <v>170</v>
      </c>
      <c r="B171" s="36" t="s">
        <v>428</v>
      </c>
      <c r="C171" s="39" t="s">
        <v>472</v>
      </c>
      <c r="D171" s="40">
        <v>37700</v>
      </c>
      <c r="E171" s="41" t="str">
        <f t="shared" si="4"/>
        <v>20/03/2003</v>
      </c>
      <c r="F171" s="42" t="s">
        <v>75</v>
      </c>
      <c r="G171" s="38" t="s">
        <v>473</v>
      </c>
      <c r="H171" s="43" t="s">
        <v>175</v>
      </c>
      <c r="I171" s="39" t="s">
        <v>71</v>
      </c>
      <c r="J171" s="38" t="s">
        <v>502</v>
      </c>
      <c r="K171" s="38" t="s">
        <v>502</v>
      </c>
      <c r="L171" s="38" t="s">
        <v>760</v>
      </c>
      <c r="M171" s="44" t="s">
        <v>76</v>
      </c>
      <c r="N171" s="45"/>
      <c r="O171" s="45"/>
      <c r="P171" s="45"/>
      <c r="Q171" s="46">
        <v>9.4</v>
      </c>
      <c r="R171" s="47" t="s">
        <v>147</v>
      </c>
      <c r="S171" s="47" t="s">
        <v>261</v>
      </c>
      <c r="T171" s="46">
        <v>9.4</v>
      </c>
      <c r="U171" s="47" t="s">
        <v>147</v>
      </c>
      <c r="V171" s="47" t="s">
        <v>261</v>
      </c>
      <c r="W171" s="46">
        <v>9.3000000000000007</v>
      </c>
      <c r="X171" s="47" t="s">
        <v>147</v>
      </c>
      <c r="Y171" s="47" t="s">
        <v>261</v>
      </c>
      <c r="Z171" s="46">
        <v>9.1</v>
      </c>
      <c r="AA171" s="47" t="s">
        <v>147</v>
      </c>
      <c r="AB171" s="47" t="s">
        <v>261</v>
      </c>
      <c r="AC171" s="45" t="s">
        <v>99</v>
      </c>
      <c r="AD171" s="45" t="str">
        <f t="shared" si="5"/>
        <v>THPT Nguyễn Thị Định</v>
      </c>
      <c r="AF171" s="49">
        <f>_xlfn.IFNA(VLOOKUP($M171,NghePT!$B$2:$D$4,3,FALSE),0)</f>
        <v>1.5</v>
      </c>
      <c r="AG171" s="49">
        <f>_xlfn.IFNA(VLOOKUP(N171,DienUT!$B$2:$D$15,3,FALSE),0)+_xlfn.IFNA(VLOOKUP(O171,DienUT!$B$2:$D$15,3,FALSE),0)+_xlfn.IFNA(VLOOKUP(P171,DienUT!$B$2:$D$15,3,FALSE),0)</f>
        <v>0</v>
      </c>
      <c r="AH171" s="49">
        <v>84</v>
      </c>
      <c r="AI171" s="49">
        <f>VLOOKUP($I171,Huyen!$B$2:$C$11,2,FALSE)</f>
        <v>7</v>
      </c>
      <c r="AJ171" s="49">
        <f>_xlfn.IFNA(VLOOKUP(AC171,TruongTHPT!$B$2:$F$35,2,FALSE),0)</f>
        <v>21</v>
      </c>
      <c r="AK171" s="49">
        <f>_xlfn.IFNA(VLOOKUP(AD171,TruongTHPT!$B$2:$F$35,2,FALSE),0)</f>
        <v>22</v>
      </c>
      <c r="AL171" s="49">
        <f>_xlfn.IFNA(VLOOKUP(AE171,TruongTHPT!$B$2:$F$35,2,FALSE),0)</f>
        <v>0</v>
      </c>
      <c r="AM171" s="50"/>
    </row>
    <row r="172" spans="1:39" x14ac:dyDescent="0.35">
      <c r="A172" s="37">
        <v>171</v>
      </c>
      <c r="B172" s="36" t="s">
        <v>429</v>
      </c>
      <c r="C172" s="39" t="s">
        <v>472</v>
      </c>
      <c r="D172" s="40">
        <v>37922</v>
      </c>
      <c r="E172" s="41" t="str">
        <f t="shared" si="4"/>
        <v>28/10/2003</v>
      </c>
      <c r="F172" s="42" t="s">
        <v>75</v>
      </c>
      <c r="G172" s="38" t="s">
        <v>474</v>
      </c>
      <c r="H172" s="43" t="s">
        <v>175</v>
      </c>
      <c r="I172" s="39" t="s">
        <v>71</v>
      </c>
      <c r="J172" s="38" t="s">
        <v>495</v>
      </c>
      <c r="K172" s="38" t="s">
        <v>495</v>
      </c>
      <c r="L172" s="38" t="s">
        <v>739</v>
      </c>
      <c r="M172" s="44" t="s">
        <v>78</v>
      </c>
      <c r="N172" s="45"/>
      <c r="O172" s="45"/>
      <c r="P172" s="45"/>
      <c r="Q172" s="46">
        <v>8.3000000000000007</v>
      </c>
      <c r="R172" s="47" t="s">
        <v>147</v>
      </c>
      <c r="S172" s="47" t="s">
        <v>553</v>
      </c>
      <c r="T172" s="46">
        <v>8.5</v>
      </c>
      <c r="U172" s="47" t="s">
        <v>147</v>
      </c>
      <c r="V172" s="47" t="s">
        <v>261</v>
      </c>
      <c r="W172" s="46">
        <v>9.1</v>
      </c>
      <c r="X172" s="47" t="s">
        <v>147</v>
      </c>
      <c r="Y172" s="47" t="s">
        <v>261</v>
      </c>
      <c r="Z172" s="46">
        <v>8.1</v>
      </c>
      <c r="AA172" s="47" t="s">
        <v>147</v>
      </c>
      <c r="AB172" s="47" t="s">
        <v>261</v>
      </c>
      <c r="AC172" s="45" t="s">
        <v>99</v>
      </c>
      <c r="AD172" s="45" t="str">
        <f t="shared" si="5"/>
        <v>THPT Nguyễn Thị Định</v>
      </c>
      <c r="AF172" s="49">
        <f>_xlfn.IFNA(VLOOKUP($M172,NghePT!$B$2:$D$4,3,FALSE),0)</f>
        <v>0.5</v>
      </c>
      <c r="AG172" s="49">
        <f>_xlfn.IFNA(VLOOKUP(N172,DienUT!$B$2:$D$15,3,FALSE),0)+_xlfn.IFNA(VLOOKUP(O172,DienUT!$B$2:$D$15,3,FALSE),0)+_xlfn.IFNA(VLOOKUP(P172,DienUT!$B$2:$D$15,3,FALSE),0)</f>
        <v>0</v>
      </c>
      <c r="AH172" s="49">
        <v>84</v>
      </c>
      <c r="AI172" s="49">
        <f>VLOOKUP($I172,Huyen!$B$2:$C$11,2,FALSE)</f>
        <v>7</v>
      </c>
      <c r="AJ172" s="49">
        <f>_xlfn.IFNA(VLOOKUP(AC172,TruongTHPT!$B$2:$F$35,2,FALSE),0)</f>
        <v>21</v>
      </c>
      <c r="AK172" s="49">
        <f>_xlfn.IFNA(VLOOKUP(AD172,TruongTHPT!$B$2:$F$35,2,FALSE),0)</f>
        <v>22</v>
      </c>
      <c r="AL172" s="49">
        <f>_xlfn.IFNA(VLOOKUP(AE172,TruongTHPT!$B$2:$F$35,2,FALSE),0)</f>
        <v>0</v>
      </c>
      <c r="AM172" s="50"/>
    </row>
    <row r="173" spans="1:39" x14ac:dyDescent="0.35">
      <c r="A173" s="37">
        <v>172</v>
      </c>
      <c r="B173" s="36" t="s">
        <v>430</v>
      </c>
      <c r="C173" s="39" t="s">
        <v>472</v>
      </c>
      <c r="D173" s="40">
        <v>37805</v>
      </c>
      <c r="E173" s="41" t="str">
        <f t="shared" si="4"/>
        <v>03/07/2003</v>
      </c>
      <c r="F173" s="42" t="s">
        <v>75</v>
      </c>
      <c r="G173" s="38" t="s">
        <v>473</v>
      </c>
      <c r="H173" s="43" t="s">
        <v>175</v>
      </c>
      <c r="I173" s="39" t="s">
        <v>71</v>
      </c>
      <c r="J173" s="38" t="s">
        <v>547</v>
      </c>
      <c r="K173" s="38" t="s">
        <v>547</v>
      </c>
      <c r="L173" s="38" t="s">
        <v>580</v>
      </c>
      <c r="M173" s="44" t="s">
        <v>78</v>
      </c>
      <c r="N173" s="45"/>
      <c r="O173" s="45"/>
      <c r="P173" s="45"/>
      <c r="Q173" s="46">
        <v>7.5</v>
      </c>
      <c r="R173" s="47" t="s">
        <v>147</v>
      </c>
      <c r="S173" s="47" t="s">
        <v>553</v>
      </c>
      <c r="T173" s="46">
        <v>7.5</v>
      </c>
      <c r="U173" s="47" t="s">
        <v>147</v>
      </c>
      <c r="V173" s="47" t="s">
        <v>553</v>
      </c>
      <c r="W173" s="46">
        <v>7.6</v>
      </c>
      <c r="X173" s="47" t="s">
        <v>147</v>
      </c>
      <c r="Y173" s="47" t="s">
        <v>552</v>
      </c>
      <c r="Z173" s="46">
        <v>7.1</v>
      </c>
      <c r="AA173" s="47" t="s">
        <v>147</v>
      </c>
      <c r="AB173" s="47" t="s">
        <v>553</v>
      </c>
      <c r="AC173" s="45" t="s">
        <v>102</v>
      </c>
      <c r="AD173" s="45" t="str">
        <f t="shared" si="5"/>
        <v>THPT Nguyễn Ngọc Thăng</v>
      </c>
      <c r="AF173" s="49">
        <f>_xlfn.IFNA(VLOOKUP($M173,NghePT!$B$2:$D$4,3,FALSE),0)</f>
        <v>0.5</v>
      </c>
      <c r="AG173" s="49">
        <f>_xlfn.IFNA(VLOOKUP(N173,DienUT!$B$2:$D$15,3,FALSE),0)+_xlfn.IFNA(VLOOKUP(O173,DienUT!$B$2:$D$15,3,FALSE),0)+_xlfn.IFNA(VLOOKUP(P173,DienUT!$B$2:$D$15,3,FALSE),0)</f>
        <v>0</v>
      </c>
      <c r="AH173" s="49">
        <v>84</v>
      </c>
      <c r="AI173" s="49">
        <f>VLOOKUP($I173,Huyen!$B$2:$C$11,2,FALSE)</f>
        <v>7</v>
      </c>
      <c r="AJ173" s="49">
        <f>_xlfn.IFNA(VLOOKUP(AC173,TruongTHPT!$B$2:$F$35,2,FALSE),0)</f>
        <v>24</v>
      </c>
      <c r="AK173" s="49">
        <f>_xlfn.IFNA(VLOOKUP(AD173,TruongTHPT!$B$2:$F$35,2,FALSE),0)</f>
        <v>23</v>
      </c>
      <c r="AL173" s="49">
        <f>_xlfn.IFNA(VLOOKUP(AE173,TruongTHPT!$B$2:$F$35,2,FALSE),0)</f>
        <v>0</v>
      </c>
      <c r="AM173" s="50"/>
    </row>
    <row r="174" spans="1:39" x14ac:dyDescent="0.35">
      <c r="A174" s="37">
        <v>173</v>
      </c>
      <c r="B174" s="36" t="s">
        <v>431</v>
      </c>
      <c r="C174" s="39" t="s">
        <v>472</v>
      </c>
      <c r="D174" s="40">
        <v>37643</v>
      </c>
      <c r="E174" s="41" t="str">
        <f t="shared" si="4"/>
        <v>22/01/2003</v>
      </c>
      <c r="F174" s="42" t="s">
        <v>75</v>
      </c>
      <c r="G174" s="38" t="s">
        <v>473</v>
      </c>
      <c r="H174" s="43" t="s">
        <v>175</v>
      </c>
      <c r="I174" s="39" t="s">
        <v>71</v>
      </c>
      <c r="J174" s="38" t="s">
        <v>500</v>
      </c>
      <c r="K174" s="38" t="s">
        <v>500</v>
      </c>
      <c r="L174" s="38" t="s">
        <v>761</v>
      </c>
      <c r="M174" s="44" t="s">
        <v>77</v>
      </c>
      <c r="N174" s="45"/>
      <c r="O174" s="45"/>
      <c r="P174" s="45"/>
      <c r="Q174" s="46">
        <v>9.3000000000000007</v>
      </c>
      <c r="R174" s="47" t="s">
        <v>147</v>
      </c>
      <c r="S174" s="47" t="s">
        <v>261</v>
      </c>
      <c r="T174" s="46">
        <v>8.9</v>
      </c>
      <c r="U174" s="47" t="s">
        <v>147</v>
      </c>
      <c r="V174" s="47" t="s">
        <v>261</v>
      </c>
      <c r="W174" s="46">
        <v>8.9</v>
      </c>
      <c r="X174" s="47" t="s">
        <v>147</v>
      </c>
      <c r="Y174" s="47" t="s">
        <v>261</v>
      </c>
      <c r="Z174" s="46">
        <v>8.6</v>
      </c>
      <c r="AA174" s="47" t="s">
        <v>147</v>
      </c>
      <c r="AB174" s="47" t="s">
        <v>553</v>
      </c>
      <c r="AC174" s="45" t="s">
        <v>99</v>
      </c>
      <c r="AD174" s="45" t="str">
        <f t="shared" si="5"/>
        <v>THPT Nguyễn Thị Định</v>
      </c>
      <c r="AF174" s="49">
        <f>_xlfn.IFNA(VLOOKUP($M174,NghePT!$B$2:$D$4,3,FALSE),0)</f>
        <v>1</v>
      </c>
      <c r="AG174" s="49">
        <f>_xlfn.IFNA(VLOOKUP(N174,DienUT!$B$2:$D$15,3,FALSE),0)+_xlfn.IFNA(VLOOKUP(O174,DienUT!$B$2:$D$15,3,FALSE),0)+_xlfn.IFNA(VLOOKUP(P174,DienUT!$B$2:$D$15,3,FALSE),0)</f>
        <v>0</v>
      </c>
      <c r="AH174" s="49">
        <v>84</v>
      </c>
      <c r="AI174" s="49">
        <f>VLOOKUP($I174,Huyen!$B$2:$C$11,2,FALSE)</f>
        <v>7</v>
      </c>
      <c r="AJ174" s="49">
        <f>_xlfn.IFNA(VLOOKUP(AC174,TruongTHPT!$B$2:$F$35,2,FALSE),0)</f>
        <v>21</v>
      </c>
      <c r="AK174" s="49">
        <f>_xlfn.IFNA(VLOOKUP(AD174,TruongTHPT!$B$2:$F$35,2,FALSE),0)</f>
        <v>22</v>
      </c>
      <c r="AL174" s="49">
        <f>_xlfn.IFNA(VLOOKUP(AE174,TruongTHPT!$B$2:$F$35,2,FALSE),0)</f>
        <v>0</v>
      </c>
      <c r="AM174" s="50"/>
    </row>
    <row r="175" spans="1:39" x14ac:dyDescent="0.35">
      <c r="A175" s="37">
        <v>174</v>
      </c>
      <c r="B175" s="36" t="s">
        <v>432</v>
      </c>
      <c r="C175" s="39" t="s">
        <v>472</v>
      </c>
      <c r="D175" s="40">
        <v>37636</v>
      </c>
      <c r="E175" s="41" t="str">
        <f t="shared" si="4"/>
        <v>15/01/2003</v>
      </c>
      <c r="F175" s="42" t="s">
        <v>75</v>
      </c>
      <c r="G175" s="38" t="s">
        <v>474</v>
      </c>
      <c r="H175" s="43" t="s">
        <v>175</v>
      </c>
      <c r="I175" s="39" t="s">
        <v>71</v>
      </c>
      <c r="J175" s="38" t="s">
        <v>493</v>
      </c>
      <c r="K175" s="38" t="s">
        <v>493</v>
      </c>
      <c r="L175" s="38" t="s">
        <v>676</v>
      </c>
      <c r="M175" s="44" t="s">
        <v>78</v>
      </c>
      <c r="N175" s="45"/>
      <c r="O175" s="45"/>
      <c r="P175" s="45"/>
      <c r="Q175" s="46">
        <v>7.8</v>
      </c>
      <c r="R175" s="47" t="s">
        <v>147</v>
      </c>
      <c r="S175" s="47" t="s">
        <v>553</v>
      </c>
      <c r="T175" s="46">
        <v>7.1</v>
      </c>
      <c r="U175" s="47" t="s">
        <v>147</v>
      </c>
      <c r="V175" s="47" t="s">
        <v>553</v>
      </c>
      <c r="W175" s="46">
        <v>7</v>
      </c>
      <c r="X175" s="47" t="s">
        <v>147</v>
      </c>
      <c r="Y175" s="47" t="s">
        <v>552</v>
      </c>
      <c r="Z175" s="46">
        <v>6.1</v>
      </c>
      <c r="AA175" s="47" t="s">
        <v>147</v>
      </c>
      <c r="AB175" s="47" t="s">
        <v>552</v>
      </c>
      <c r="AC175" s="45" t="s">
        <v>102</v>
      </c>
      <c r="AD175" s="45" t="str">
        <f t="shared" si="5"/>
        <v>THPT Nguyễn Ngọc Thăng</v>
      </c>
      <c r="AF175" s="49">
        <f>_xlfn.IFNA(VLOOKUP($M175,NghePT!$B$2:$D$4,3,FALSE),0)</f>
        <v>0.5</v>
      </c>
      <c r="AG175" s="49">
        <f>_xlfn.IFNA(VLOOKUP(N175,DienUT!$B$2:$D$15,3,FALSE),0)+_xlfn.IFNA(VLOOKUP(O175,DienUT!$B$2:$D$15,3,FALSE),0)+_xlfn.IFNA(VLOOKUP(P175,DienUT!$B$2:$D$15,3,FALSE),0)</f>
        <v>0</v>
      </c>
      <c r="AH175" s="49">
        <v>84</v>
      </c>
      <c r="AI175" s="49">
        <f>VLOOKUP($I175,Huyen!$B$2:$C$11,2,FALSE)</f>
        <v>7</v>
      </c>
      <c r="AJ175" s="49">
        <f>_xlfn.IFNA(VLOOKUP(AC175,TruongTHPT!$B$2:$F$35,2,FALSE),0)</f>
        <v>24</v>
      </c>
      <c r="AK175" s="49">
        <f>_xlfn.IFNA(VLOOKUP(AD175,TruongTHPT!$B$2:$F$35,2,FALSE),0)</f>
        <v>23</v>
      </c>
      <c r="AL175" s="49">
        <f>_xlfn.IFNA(VLOOKUP(AE175,TruongTHPT!$B$2:$F$35,2,FALSE),0)</f>
        <v>0</v>
      </c>
      <c r="AM175" s="50"/>
    </row>
    <row r="176" spans="1:39" x14ac:dyDescent="0.35">
      <c r="A176" s="37">
        <v>175</v>
      </c>
      <c r="B176" s="36" t="s">
        <v>433</v>
      </c>
      <c r="C176" s="39" t="s">
        <v>472</v>
      </c>
      <c r="D176" s="40">
        <v>37900</v>
      </c>
      <c r="E176" s="41" t="str">
        <f t="shared" si="4"/>
        <v>06/10/2003</v>
      </c>
      <c r="F176" s="42" t="s">
        <v>75</v>
      </c>
      <c r="G176" s="38" t="s">
        <v>474</v>
      </c>
      <c r="H176" s="43" t="s">
        <v>175</v>
      </c>
      <c r="I176" s="39" t="s">
        <v>71</v>
      </c>
      <c r="J176" s="38" t="s">
        <v>500</v>
      </c>
      <c r="K176" s="38" t="s">
        <v>500</v>
      </c>
      <c r="L176" s="38" t="s">
        <v>611</v>
      </c>
      <c r="M176" s="44" t="s">
        <v>77</v>
      </c>
      <c r="N176" s="45"/>
      <c r="O176" s="45"/>
      <c r="P176" s="45"/>
      <c r="Q176" s="46">
        <v>8.6999999999999993</v>
      </c>
      <c r="R176" s="47" t="s">
        <v>147</v>
      </c>
      <c r="S176" s="47" t="s">
        <v>261</v>
      </c>
      <c r="T176" s="46">
        <v>8.5</v>
      </c>
      <c r="U176" s="47" t="s">
        <v>147</v>
      </c>
      <c r="V176" s="47" t="s">
        <v>261</v>
      </c>
      <c r="W176" s="46">
        <v>8.1</v>
      </c>
      <c r="X176" s="47" t="s">
        <v>147</v>
      </c>
      <c r="Y176" s="47" t="s">
        <v>553</v>
      </c>
      <c r="Z176" s="46">
        <v>7.7</v>
      </c>
      <c r="AA176" s="47" t="s">
        <v>147</v>
      </c>
      <c r="AB176" s="47" t="s">
        <v>553</v>
      </c>
      <c r="AC176" s="45" t="s">
        <v>99</v>
      </c>
      <c r="AD176" s="45" t="str">
        <f t="shared" si="5"/>
        <v>THPT Nguyễn Thị Định</v>
      </c>
      <c r="AF176" s="49">
        <f>_xlfn.IFNA(VLOOKUP($M176,NghePT!$B$2:$D$4,3,FALSE),0)</f>
        <v>1</v>
      </c>
      <c r="AG176" s="49">
        <f>_xlfn.IFNA(VLOOKUP(N176,DienUT!$B$2:$D$15,3,FALSE),0)+_xlfn.IFNA(VLOOKUP(O176,DienUT!$B$2:$D$15,3,FALSE),0)+_xlfn.IFNA(VLOOKUP(P176,DienUT!$B$2:$D$15,3,FALSE),0)</f>
        <v>0</v>
      </c>
      <c r="AH176" s="49">
        <v>84</v>
      </c>
      <c r="AI176" s="49">
        <f>VLOOKUP($I176,Huyen!$B$2:$C$11,2,FALSE)</f>
        <v>7</v>
      </c>
      <c r="AJ176" s="49">
        <f>_xlfn.IFNA(VLOOKUP(AC176,TruongTHPT!$B$2:$F$35,2,FALSE),0)</f>
        <v>21</v>
      </c>
      <c r="AK176" s="49">
        <f>_xlfn.IFNA(VLOOKUP(AD176,TruongTHPT!$B$2:$F$35,2,FALSE),0)</f>
        <v>22</v>
      </c>
      <c r="AL176" s="49">
        <f>_xlfn.IFNA(VLOOKUP(AE176,TruongTHPT!$B$2:$F$35,2,FALSE),0)</f>
        <v>0</v>
      </c>
      <c r="AM176" s="50"/>
    </row>
    <row r="177" spans="1:39" x14ac:dyDescent="0.35">
      <c r="A177" s="37">
        <v>176</v>
      </c>
      <c r="B177" s="36" t="s">
        <v>434</v>
      </c>
      <c r="C177" s="39" t="s">
        <v>472</v>
      </c>
      <c r="D177" s="40">
        <v>37636</v>
      </c>
      <c r="E177" s="41" t="str">
        <f t="shared" ref="E177:E215" si="6">TEXT(D177,"dd/mm/yyyy")</f>
        <v>15/01/2003</v>
      </c>
      <c r="F177" s="42" t="s">
        <v>75</v>
      </c>
      <c r="G177" s="38" t="s">
        <v>474</v>
      </c>
      <c r="H177" s="43" t="s">
        <v>175</v>
      </c>
      <c r="I177" s="39" t="s">
        <v>71</v>
      </c>
      <c r="J177" s="38" t="s">
        <v>495</v>
      </c>
      <c r="K177" s="38" t="s">
        <v>495</v>
      </c>
      <c r="L177" s="38" t="s">
        <v>612</v>
      </c>
      <c r="M177" s="44" t="s">
        <v>77</v>
      </c>
      <c r="N177" s="45"/>
      <c r="O177" s="45"/>
      <c r="P177" s="45"/>
      <c r="Q177" s="46">
        <v>9.5</v>
      </c>
      <c r="R177" s="47" t="s">
        <v>147</v>
      </c>
      <c r="S177" s="47" t="s">
        <v>261</v>
      </c>
      <c r="T177" s="46">
        <v>9.1</v>
      </c>
      <c r="U177" s="47" t="s">
        <v>147</v>
      </c>
      <c r="V177" s="47" t="s">
        <v>261</v>
      </c>
      <c r="W177" s="46">
        <v>9.4</v>
      </c>
      <c r="X177" s="47" t="s">
        <v>147</v>
      </c>
      <c r="Y177" s="47" t="s">
        <v>261</v>
      </c>
      <c r="Z177" s="46">
        <v>8.8000000000000007</v>
      </c>
      <c r="AA177" s="47" t="s">
        <v>147</v>
      </c>
      <c r="AB177" s="47" t="s">
        <v>261</v>
      </c>
      <c r="AC177" s="45" t="s">
        <v>99</v>
      </c>
      <c r="AD177" s="45" t="str">
        <f t="shared" ref="AD177:AD215" si="7">IF(AC177="THPT Phan Văn Trị","THPT Nguyễn Thị Định",IF(AC177="THPT Nguyễn Thị Định","THPT Phan Văn Trị",IF(AC177="THPT Nguyễn Trãi","THPT Nguyễn Ngọc Thăng")))</f>
        <v>THPT Nguyễn Thị Định</v>
      </c>
      <c r="AF177" s="49">
        <f>_xlfn.IFNA(VLOOKUP($M177,NghePT!$B$2:$D$4,3,FALSE),0)</f>
        <v>1</v>
      </c>
      <c r="AG177" s="49">
        <f>_xlfn.IFNA(VLOOKUP(N177,DienUT!$B$2:$D$15,3,FALSE),0)+_xlfn.IFNA(VLOOKUP(O177,DienUT!$B$2:$D$15,3,FALSE),0)+_xlfn.IFNA(VLOOKUP(P177,DienUT!$B$2:$D$15,3,FALSE),0)</f>
        <v>0</v>
      </c>
      <c r="AH177" s="49">
        <v>84</v>
      </c>
      <c r="AI177" s="49">
        <f>VLOOKUP($I177,Huyen!$B$2:$C$11,2,FALSE)</f>
        <v>7</v>
      </c>
      <c r="AJ177" s="49">
        <f>_xlfn.IFNA(VLOOKUP(AC177,TruongTHPT!$B$2:$F$35,2,FALSE),0)</f>
        <v>21</v>
      </c>
      <c r="AK177" s="49">
        <f>_xlfn.IFNA(VLOOKUP(AD177,TruongTHPT!$B$2:$F$35,2,FALSE),0)</f>
        <v>22</v>
      </c>
      <c r="AL177" s="49">
        <f>_xlfn.IFNA(VLOOKUP(AE177,TruongTHPT!$B$2:$F$35,2,FALSE),0)</f>
        <v>0</v>
      </c>
      <c r="AM177" s="50"/>
    </row>
    <row r="178" spans="1:39" x14ac:dyDescent="0.35">
      <c r="A178" s="37">
        <v>177</v>
      </c>
      <c r="B178" s="36" t="s">
        <v>435</v>
      </c>
      <c r="C178" s="39" t="s">
        <v>472</v>
      </c>
      <c r="D178" s="40">
        <v>37883</v>
      </c>
      <c r="E178" s="41" t="str">
        <f t="shared" si="6"/>
        <v>19/09/2003</v>
      </c>
      <c r="F178" s="42" t="s">
        <v>75</v>
      </c>
      <c r="G178" s="38" t="s">
        <v>482</v>
      </c>
      <c r="H178" s="43" t="s">
        <v>175</v>
      </c>
      <c r="I178" s="39" t="s">
        <v>71</v>
      </c>
      <c r="J178" s="38" t="s">
        <v>491</v>
      </c>
      <c r="K178" s="38" t="s">
        <v>491</v>
      </c>
      <c r="L178" s="38" t="s">
        <v>643</v>
      </c>
      <c r="M178" s="44" t="s">
        <v>77</v>
      </c>
      <c r="N178" s="45"/>
      <c r="O178" s="45"/>
      <c r="P178" s="45"/>
      <c r="Q178" s="46">
        <v>9.3000000000000007</v>
      </c>
      <c r="R178" s="47" t="s">
        <v>147</v>
      </c>
      <c r="S178" s="47" t="s">
        <v>261</v>
      </c>
      <c r="T178" s="46">
        <v>9.1999999999999993</v>
      </c>
      <c r="U178" s="47" t="s">
        <v>147</v>
      </c>
      <c r="V178" s="47" t="s">
        <v>261</v>
      </c>
      <c r="W178" s="46">
        <v>9.1999999999999993</v>
      </c>
      <c r="X178" s="47" t="s">
        <v>147</v>
      </c>
      <c r="Y178" s="47" t="s">
        <v>261</v>
      </c>
      <c r="Z178" s="46">
        <v>8.6999999999999993</v>
      </c>
      <c r="AA178" s="47" t="s">
        <v>147</v>
      </c>
      <c r="AB178" s="47" t="s">
        <v>261</v>
      </c>
      <c r="AC178" s="45" t="s">
        <v>99</v>
      </c>
      <c r="AD178" s="45" t="str">
        <f t="shared" si="7"/>
        <v>THPT Nguyễn Thị Định</v>
      </c>
      <c r="AF178" s="49">
        <f>_xlfn.IFNA(VLOOKUP($M178,NghePT!$B$2:$D$4,3,FALSE),0)</f>
        <v>1</v>
      </c>
      <c r="AG178" s="49">
        <f>_xlfn.IFNA(VLOOKUP(N178,DienUT!$B$2:$D$15,3,FALSE),0)+_xlfn.IFNA(VLOOKUP(O178,DienUT!$B$2:$D$15,3,FALSE),0)+_xlfn.IFNA(VLOOKUP(P178,DienUT!$B$2:$D$15,3,FALSE),0)</f>
        <v>0</v>
      </c>
      <c r="AH178" s="49">
        <v>84</v>
      </c>
      <c r="AI178" s="49">
        <f>VLOOKUP($I178,Huyen!$B$2:$C$11,2,FALSE)</f>
        <v>7</v>
      </c>
      <c r="AJ178" s="49">
        <f>_xlfn.IFNA(VLOOKUP(AC178,TruongTHPT!$B$2:$F$35,2,FALSE),0)</f>
        <v>21</v>
      </c>
      <c r="AK178" s="49">
        <f>_xlfn.IFNA(VLOOKUP(AD178,TruongTHPT!$B$2:$F$35,2,FALSE),0)</f>
        <v>22</v>
      </c>
      <c r="AL178" s="49">
        <f>_xlfn.IFNA(VLOOKUP(AE178,TruongTHPT!$B$2:$F$35,2,FALSE),0)</f>
        <v>0</v>
      </c>
      <c r="AM178" s="50"/>
    </row>
    <row r="179" spans="1:39" x14ac:dyDescent="0.35">
      <c r="A179" s="37">
        <v>178</v>
      </c>
      <c r="B179" s="36" t="s">
        <v>436</v>
      </c>
      <c r="C179" s="39" t="s">
        <v>472</v>
      </c>
      <c r="D179" s="40">
        <v>37937</v>
      </c>
      <c r="E179" s="41" t="str">
        <f t="shared" si="6"/>
        <v>12/11/2003</v>
      </c>
      <c r="F179" s="42" t="s">
        <v>75</v>
      </c>
      <c r="G179" s="38" t="s">
        <v>473</v>
      </c>
      <c r="H179" s="43" t="s">
        <v>175</v>
      </c>
      <c r="I179" s="39" t="s">
        <v>71</v>
      </c>
      <c r="J179" s="38" t="s">
        <v>548</v>
      </c>
      <c r="K179" s="38" t="s">
        <v>548</v>
      </c>
      <c r="L179" s="38" t="s">
        <v>740</v>
      </c>
      <c r="M179" s="44" t="s">
        <v>76</v>
      </c>
      <c r="N179" s="45"/>
      <c r="O179" s="45"/>
      <c r="P179" s="45"/>
      <c r="Q179" s="46">
        <v>8.9</v>
      </c>
      <c r="R179" s="47" t="s">
        <v>147</v>
      </c>
      <c r="S179" s="47" t="s">
        <v>261</v>
      </c>
      <c r="T179" s="46">
        <v>8.6999999999999993</v>
      </c>
      <c r="U179" s="47" t="s">
        <v>147</v>
      </c>
      <c r="V179" s="47" t="s">
        <v>261</v>
      </c>
      <c r="W179" s="46">
        <v>9.3000000000000007</v>
      </c>
      <c r="X179" s="47" t="s">
        <v>147</v>
      </c>
      <c r="Y179" s="47" t="s">
        <v>261</v>
      </c>
      <c r="Z179" s="46">
        <v>8.5</v>
      </c>
      <c r="AA179" s="47" t="s">
        <v>147</v>
      </c>
      <c r="AB179" s="47" t="s">
        <v>261</v>
      </c>
      <c r="AC179" s="45" t="s">
        <v>99</v>
      </c>
      <c r="AD179" s="45" t="str">
        <f t="shared" si="7"/>
        <v>THPT Nguyễn Thị Định</v>
      </c>
      <c r="AF179" s="49">
        <f>_xlfn.IFNA(VLOOKUP($M179,NghePT!$B$2:$D$4,3,FALSE),0)</f>
        <v>1.5</v>
      </c>
      <c r="AG179" s="49">
        <f>_xlfn.IFNA(VLOOKUP(N179,DienUT!$B$2:$D$15,3,FALSE),0)+_xlfn.IFNA(VLOOKUP(O179,DienUT!$B$2:$D$15,3,FALSE),0)+_xlfn.IFNA(VLOOKUP(P179,DienUT!$B$2:$D$15,3,FALSE),0)</f>
        <v>0</v>
      </c>
      <c r="AH179" s="49">
        <v>84</v>
      </c>
      <c r="AI179" s="49">
        <f>VLOOKUP($I179,Huyen!$B$2:$C$11,2,FALSE)</f>
        <v>7</v>
      </c>
      <c r="AJ179" s="49">
        <f>_xlfn.IFNA(VLOOKUP(AC179,TruongTHPT!$B$2:$F$35,2,FALSE),0)</f>
        <v>21</v>
      </c>
      <c r="AK179" s="49">
        <f>_xlfn.IFNA(VLOOKUP(AD179,TruongTHPT!$B$2:$F$35,2,FALSE),0)</f>
        <v>22</v>
      </c>
      <c r="AL179" s="49">
        <f>_xlfn.IFNA(VLOOKUP(AE179,TruongTHPT!$B$2:$F$35,2,FALSE),0)</f>
        <v>0</v>
      </c>
      <c r="AM179" s="50"/>
    </row>
    <row r="180" spans="1:39" x14ac:dyDescent="0.35">
      <c r="A180" s="37">
        <v>179</v>
      </c>
      <c r="B180" s="36" t="s">
        <v>437</v>
      </c>
      <c r="C180" s="39" t="s">
        <v>472</v>
      </c>
      <c r="D180" s="40">
        <v>37969</v>
      </c>
      <c r="E180" s="41" t="str">
        <f t="shared" si="6"/>
        <v>14/12/2003</v>
      </c>
      <c r="F180" s="42" t="s">
        <v>75</v>
      </c>
      <c r="G180" s="38" t="s">
        <v>474</v>
      </c>
      <c r="H180" s="43" t="s">
        <v>175</v>
      </c>
      <c r="I180" s="39" t="s">
        <v>71</v>
      </c>
      <c r="J180" s="38" t="s">
        <v>511</v>
      </c>
      <c r="K180" s="38" t="s">
        <v>511</v>
      </c>
      <c r="L180" s="38" t="s">
        <v>644</v>
      </c>
      <c r="M180" s="44" t="s">
        <v>76</v>
      </c>
      <c r="N180" s="45"/>
      <c r="O180" s="45"/>
      <c r="P180" s="45"/>
      <c r="Q180" s="46">
        <v>9</v>
      </c>
      <c r="R180" s="47" t="s">
        <v>147</v>
      </c>
      <c r="S180" s="47" t="s">
        <v>261</v>
      </c>
      <c r="T180" s="46">
        <v>8.6999999999999993</v>
      </c>
      <c r="U180" s="47" t="s">
        <v>147</v>
      </c>
      <c r="V180" s="47" t="s">
        <v>553</v>
      </c>
      <c r="W180" s="46">
        <v>9</v>
      </c>
      <c r="X180" s="47" t="s">
        <v>147</v>
      </c>
      <c r="Y180" s="47" t="s">
        <v>261</v>
      </c>
      <c r="Z180" s="46">
        <v>8.5</v>
      </c>
      <c r="AA180" s="47" t="s">
        <v>147</v>
      </c>
      <c r="AB180" s="47" t="s">
        <v>261</v>
      </c>
      <c r="AC180" s="45" t="s">
        <v>99</v>
      </c>
      <c r="AD180" s="45" t="str">
        <f t="shared" si="7"/>
        <v>THPT Nguyễn Thị Định</v>
      </c>
      <c r="AF180" s="49">
        <f>_xlfn.IFNA(VLOOKUP($M180,NghePT!$B$2:$D$4,3,FALSE),0)</f>
        <v>1.5</v>
      </c>
      <c r="AG180" s="49">
        <f>_xlfn.IFNA(VLOOKUP(N180,DienUT!$B$2:$D$15,3,FALSE),0)+_xlfn.IFNA(VLOOKUP(O180,DienUT!$B$2:$D$15,3,FALSE),0)+_xlfn.IFNA(VLOOKUP(P180,DienUT!$B$2:$D$15,3,FALSE),0)</f>
        <v>0</v>
      </c>
      <c r="AH180" s="49">
        <v>84</v>
      </c>
      <c r="AI180" s="49">
        <f>VLOOKUP($I180,Huyen!$B$2:$C$11,2,FALSE)</f>
        <v>7</v>
      </c>
      <c r="AJ180" s="49">
        <f>_xlfn.IFNA(VLOOKUP(AC180,TruongTHPT!$B$2:$F$35,2,FALSE),0)</f>
        <v>21</v>
      </c>
      <c r="AK180" s="49">
        <f>_xlfn.IFNA(VLOOKUP(AD180,TruongTHPT!$B$2:$F$35,2,FALSE),0)</f>
        <v>22</v>
      </c>
      <c r="AL180" s="49">
        <f>_xlfn.IFNA(VLOOKUP(AE180,TruongTHPT!$B$2:$F$35,2,FALSE),0)</f>
        <v>0</v>
      </c>
      <c r="AM180" s="50"/>
    </row>
    <row r="181" spans="1:39" x14ac:dyDescent="0.35">
      <c r="A181" s="37">
        <v>180</v>
      </c>
      <c r="B181" s="36" t="s">
        <v>438</v>
      </c>
      <c r="C181" s="39" t="s">
        <v>472</v>
      </c>
      <c r="D181" s="40">
        <v>37747</v>
      </c>
      <c r="E181" s="41" t="str">
        <f t="shared" si="6"/>
        <v>06/05/2003</v>
      </c>
      <c r="F181" s="42" t="s">
        <v>75</v>
      </c>
      <c r="G181" s="38" t="s">
        <v>474</v>
      </c>
      <c r="H181" s="43" t="s">
        <v>175</v>
      </c>
      <c r="I181" s="39" t="s">
        <v>71</v>
      </c>
      <c r="J181" s="38" t="s">
        <v>495</v>
      </c>
      <c r="K181" s="38" t="s">
        <v>495</v>
      </c>
      <c r="L181" s="38" t="s">
        <v>741</v>
      </c>
      <c r="M181" s="44" t="s">
        <v>77</v>
      </c>
      <c r="N181" s="45"/>
      <c r="O181" s="45"/>
      <c r="P181" s="45"/>
      <c r="Q181" s="46">
        <v>8.5</v>
      </c>
      <c r="R181" s="47" t="s">
        <v>147</v>
      </c>
      <c r="S181" s="47" t="s">
        <v>261</v>
      </c>
      <c r="T181" s="46">
        <v>7.8</v>
      </c>
      <c r="U181" s="47" t="s">
        <v>147</v>
      </c>
      <c r="V181" s="47" t="s">
        <v>553</v>
      </c>
      <c r="W181" s="46">
        <v>9</v>
      </c>
      <c r="X181" s="47" t="s">
        <v>147</v>
      </c>
      <c r="Y181" s="47" t="s">
        <v>261</v>
      </c>
      <c r="Z181" s="46">
        <v>7.7</v>
      </c>
      <c r="AA181" s="47" t="s">
        <v>147</v>
      </c>
      <c r="AB181" s="47" t="s">
        <v>553</v>
      </c>
      <c r="AC181" s="45" t="s">
        <v>99</v>
      </c>
      <c r="AD181" s="45" t="str">
        <f t="shared" si="7"/>
        <v>THPT Nguyễn Thị Định</v>
      </c>
      <c r="AF181" s="49">
        <f>_xlfn.IFNA(VLOOKUP($M181,NghePT!$B$2:$D$4,3,FALSE),0)</f>
        <v>1</v>
      </c>
      <c r="AG181" s="49">
        <f>_xlfn.IFNA(VLOOKUP(N181,DienUT!$B$2:$D$15,3,FALSE),0)+_xlfn.IFNA(VLOOKUP(O181,DienUT!$B$2:$D$15,3,FALSE),0)+_xlfn.IFNA(VLOOKUP(P181,DienUT!$B$2:$D$15,3,FALSE),0)</f>
        <v>0</v>
      </c>
      <c r="AH181" s="49">
        <v>84</v>
      </c>
      <c r="AI181" s="49">
        <f>VLOOKUP($I181,Huyen!$B$2:$C$11,2,FALSE)</f>
        <v>7</v>
      </c>
      <c r="AJ181" s="49">
        <f>_xlfn.IFNA(VLOOKUP(AC181,TruongTHPT!$B$2:$F$35,2,FALSE),0)</f>
        <v>21</v>
      </c>
      <c r="AK181" s="49">
        <f>_xlfn.IFNA(VLOOKUP(AD181,TruongTHPT!$B$2:$F$35,2,FALSE),0)</f>
        <v>22</v>
      </c>
      <c r="AL181" s="49">
        <f>_xlfn.IFNA(VLOOKUP(AE181,TruongTHPT!$B$2:$F$35,2,FALSE),0)</f>
        <v>0</v>
      </c>
      <c r="AM181" s="50"/>
    </row>
    <row r="182" spans="1:39" x14ac:dyDescent="0.35">
      <c r="A182" s="37">
        <v>181</v>
      </c>
      <c r="B182" s="36" t="s">
        <v>439</v>
      </c>
      <c r="C182" s="39" t="s">
        <v>74</v>
      </c>
      <c r="D182" s="40">
        <v>37797</v>
      </c>
      <c r="E182" s="41" t="str">
        <f t="shared" si="6"/>
        <v>25/06/2003</v>
      </c>
      <c r="F182" s="42" t="s">
        <v>75</v>
      </c>
      <c r="G182" s="38" t="s">
        <v>473</v>
      </c>
      <c r="H182" s="43" t="s">
        <v>175</v>
      </c>
      <c r="I182" s="39" t="s">
        <v>71</v>
      </c>
      <c r="J182" s="38" t="s">
        <v>538</v>
      </c>
      <c r="K182" s="38" t="s">
        <v>538</v>
      </c>
      <c r="L182" s="38" t="s">
        <v>645</v>
      </c>
      <c r="M182" s="44" t="s">
        <v>77</v>
      </c>
      <c r="N182" s="45"/>
      <c r="O182" s="45"/>
      <c r="P182" s="45"/>
      <c r="Q182" s="46">
        <v>8.1</v>
      </c>
      <c r="R182" s="47" t="s">
        <v>147</v>
      </c>
      <c r="S182" s="47" t="s">
        <v>261</v>
      </c>
      <c r="T182" s="46">
        <v>7.8</v>
      </c>
      <c r="U182" s="47" t="s">
        <v>147</v>
      </c>
      <c r="V182" s="47" t="s">
        <v>553</v>
      </c>
      <c r="W182" s="46">
        <v>8.3000000000000007</v>
      </c>
      <c r="X182" s="47" t="s">
        <v>147</v>
      </c>
      <c r="Y182" s="47" t="s">
        <v>553</v>
      </c>
      <c r="Z182" s="46">
        <v>7.9</v>
      </c>
      <c r="AA182" s="47" t="s">
        <v>147</v>
      </c>
      <c r="AB182" s="47" t="s">
        <v>553</v>
      </c>
      <c r="AC182" s="45" t="s">
        <v>99</v>
      </c>
      <c r="AD182" s="45" t="str">
        <f t="shared" si="7"/>
        <v>THPT Nguyễn Thị Định</v>
      </c>
      <c r="AF182" s="49">
        <f>_xlfn.IFNA(VLOOKUP($M182,NghePT!$B$2:$D$4,3,FALSE),0)</f>
        <v>1</v>
      </c>
      <c r="AG182" s="49">
        <f>_xlfn.IFNA(VLOOKUP(N182,DienUT!$B$2:$D$15,3,FALSE),0)+_xlfn.IFNA(VLOOKUP(O182,DienUT!$B$2:$D$15,3,FALSE),0)+_xlfn.IFNA(VLOOKUP(P182,DienUT!$B$2:$D$15,3,FALSE),0)</f>
        <v>0</v>
      </c>
      <c r="AH182" s="49">
        <v>84</v>
      </c>
      <c r="AI182" s="49">
        <f>VLOOKUP($I182,Huyen!$B$2:$C$11,2,FALSE)</f>
        <v>7</v>
      </c>
      <c r="AJ182" s="49">
        <f>_xlfn.IFNA(VLOOKUP(AC182,TruongTHPT!$B$2:$F$35,2,FALSE),0)</f>
        <v>21</v>
      </c>
      <c r="AK182" s="49">
        <f>_xlfn.IFNA(VLOOKUP(AD182,TruongTHPT!$B$2:$F$35,2,FALSE),0)</f>
        <v>22</v>
      </c>
      <c r="AL182" s="49">
        <f>_xlfn.IFNA(VLOOKUP(AE182,TruongTHPT!$B$2:$F$35,2,FALSE),0)</f>
        <v>0</v>
      </c>
      <c r="AM182" s="50"/>
    </row>
    <row r="183" spans="1:39" x14ac:dyDescent="0.35">
      <c r="A183" s="37">
        <v>182</v>
      </c>
      <c r="B183" s="36" t="s">
        <v>440</v>
      </c>
      <c r="C183" s="39" t="s">
        <v>74</v>
      </c>
      <c r="D183" s="40">
        <v>37702</v>
      </c>
      <c r="E183" s="41" t="str">
        <f t="shared" si="6"/>
        <v>22/03/2003</v>
      </c>
      <c r="F183" s="42" t="s">
        <v>75</v>
      </c>
      <c r="G183" s="38" t="s">
        <v>473</v>
      </c>
      <c r="H183" s="43" t="s">
        <v>175</v>
      </c>
      <c r="I183" s="39" t="s">
        <v>71</v>
      </c>
      <c r="J183" s="38" t="s">
        <v>518</v>
      </c>
      <c r="K183" s="38" t="s">
        <v>518</v>
      </c>
      <c r="L183" s="38" t="s">
        <v>581</v>
      </c>
      <c r="M183" s="44" t="s">
        <v>77</v>
      </c>
      <c r="N183" s="45"/>
      <c r="O183" s="45"/>
      <c r="P183" s="45"/>
      <c r="Q183" s="46">
        <v>6.6</v>
      </c>
      <c r="R183" s="47" t="s">
        <v>147</v>
      </c>
      <c r="S183" s="47" t="s">
        <v>553</v>
      </c>
      <c r="T183" s="46">
        <v>7.1</v>
      </c>
      <c r="U183" s="47" t="s">
        <v>147</v>
      </c>
      <c r="V183" s="47" t="s">
        <v>552</v>
      </c>
      <c r="W183" s="46">
        <v>7.2</v>
      </c>
      <c r="X183" s="47" t="s">
        <v>553</v>
      </c>
      <c r="Y183" s="47" t="s">
        <v>552</v>
      </c>
      <c r="Z183" s="46">
        <v>6.4</v>
      </c>
      <c r="AA183" s="47" t="s">
        <v>553</v>
      </c>
      <c r="AB183" s="47" t="s">
        <v>552</v>
      </c>
      <c r="AC183" s="45" t="s">
        <v>102</v>
      </c>
      <c r="AD183" s="45" t="str">
        <f t="shared" si="7"/>
        <v>THPT Nguyễn Ngọc Thăng</v>
      </c>
      <c r="AF183" s="49">
        <f>_xlfn.IFNA(VLOOKUP($M183,NghePT!$B$2:$D$4,3,FALSE),0)</f>
        <v>1</v>
      </c>
      <c r="AG183" s="49">
        <f>_xlfn.IFNA(VLOOKUP(N183,DienUT!$B$2:$D$15,3,FALSE),0)+_xlfn.IFNA(VLOOKUP(O183,DienUT!$B$2:$D$15,3,FALSE),0)+_xlfn.IFNA(VLOOKUP(P183,DienUT!$B$2:$D$15,3,FALSE),0)</f>
        <v>0</v>
      </c>
      <c r="AH183" s="49">
        <v>84</v>
      </c>
      <c r="AI183" s="49">
        <f>VLOOKUP($I183,Huyen!$B$2:$C$11,2,FALSE)</f>
        <v>7</v>
      </c>
      <c r="AJ183" s="49">
        <f>_xlfn.IFNA(VLOOKUP(AC183,TruongTHPT!$B$2:$F$35,2,FALSE),0)</f>
        <v>24</v>
      </c>
      <c r="AK183" s="49">
        <f>_xlfn.IFNA(VLOOKUP(AD183,TruongTHPT!$B$2:$F$35,2,FALSE),0)</f>
        <v>23</v>
      </c>
      <c r="AL183" s="49">
        <f>_xlfn.IFNA(VLOOKUP(AE183,TruongTHPT!$B$2:$F$35,2,FALSE),0)</f>
        <v>0</v>
      </c>
      <c r="AM183" s="50"/>
    </row>
    <row r="184" spans="1:39" x14ac:dyDescent="0.35">
      <c r="A184" s="37">
        <v>183</v>
      </c>
      <c r="B184" s="36" t="s">
        <v>441</v>
      </c>
      <c r="C184" s="39" t="s">
        <v>74</v>
      </c>
      <c r="D184" s="40">
        <v>37785</v>
      </c>
      <c r="E184" s="41" t="str">
        <f t="shared" si="6"/>
        <v>13/06/2003</v>
      </c>
      <c r="F184" s="42" t="s">
        <v>75</v>
      </c>
      <c r="G184" s="38" t="s">
        <v>474</v>
      </c>
      <c r="H184" s="43" t="s">
        <v>175</v>
      </c>
      <c r="I184" s="39" t="s">
        <v>71</v>
      </c>
      <c r="J184" s="38" t="s">
        <v>502</v>
      </c>
      <c r="K184" s="38" t="s">
        <v>502</v>
      </c>
      <c r="L184" s="38" t="s">
        <v>762</v>
      </c>
      <c r="M184" s="44" t="s">
        <v>76</v>
      </c>
      <c r="N184" s="45"/>
      <c r="O184" s="45"/>
      <c r="P184" s="45"/>
      <c r="Q184" s="46">
        <v>9.4</v>
      </c>
      <c r="R184" s="47" t="s">
        <v>147</v>
      </c>
      <c r="S184" s="47" t="s">
        <v>261</v>
      </c>
      <c r="T184" s="46">
        <v>9.4</v>
      </c>
      <c r="U184" s="47" t="s">
        <v>147</v>
      </c>
      <c r="V184" s="47" t="s">
        <v>261</v>
      </c>
      <c r="W184" s="46">
        <v>9.3000000000000007</v>
      </c>
      <c r="X184" s="47" t="s">
        <v>147</v>
      </c>
      <c r="Y184" s="47" t="s">
        <v>261</v>
      </c>
      <c r="Z184" s="46">
        <v>9</v>
      </c>
      <c r="AA184" s="47" t="s">
        <v>147</v>
      </c>
      <c r="AB184" s="47" t="s">
        <v>261</v>
      </c>
      <c r="AC184" s="45" t="s">
        <v>99</v>
      </c>
      <c r="AD184" s="45" t="str">
        <f t="shared" si="7"/>
        <v>THPT Nguyễn Thị Định</v>
      </c>
      <c r="AF184" s="49">
        <f>_xlfn.IFNA(VLOOKUP($M184,NghePT!$B$2:$D$4,3,FALSE),0)</f>
        <v>1.5</v>
      </c>
      <c r="AG184" s="49">
        <f>_xlfn.IFNA(VLOOKUP(N184,DienUT!$B$2:$D$15,3,FALSE),0)+_xlfn.IFNA(VLOOKUP(O184,DienUT!$B$2:$D$15,3,FALSE),0)+_xlfn.IFNA(VLOOKUP(P184,DienUT!$B$2:$D$15,3,FALSE),0)</f>
        <v>0</v>
      </c>
      <c r="AH184" s="49">
        <v>84</v>
      </c>
      <c r="AI184" s="49">
        <f>VLOOKUP($I184,Huyen!$B$2:$C$11,2,FALSE)</f>
        <v>7</v>
      </c>
      <c r="AJ184" s="49">
        <f>_xlfn.IFNA(VLOOKUP(AC184,TruongTHPT!$B$2:$F$35,2,FALSE),0)</f>
        <v>21</v>
      </c>
      <c r="AK184" s="49">
        <f>_xlfn.IFNA(VLOOKUP(AD184,TruongTHPT!$B$2:$F$35,2,FALSE),0)</f>
        <v>22</v>
      </c>
      <c r="AL184" s="49">
        <f>_xlfn.IFNA(VLOOKUP(AE184,TruongTHPT!$B$2:$F$35,2,FALSE),0)</f>
        <v>0</v>
      </c>
      <c r="AM184" s="50"/>
    </row>
    <row r="185" spans="1:39" x14ac:dyDescent="0.35">
      <c r="A185" s="37">
        <v>184</v>
      </c>
      <c r="B185" s="36" t="s">
        <v>442</v>
      </c>
      <c r="C185" s="39" t="s">
        <v>472</v>
      </c>
      <c r="D185" s="40">
        <v>37907</v>
      </c>
      <c r="E185" s="41" t="str">
        <f t="shared" si="6"/>
        <v>13/10/2003</v>
      </c>
      <c r="F185" s="42" t="s">
        <v>75</v>
      </c>
      <c r="G185" s="38" t="s">
        <v>473</v>
      </c>
      <c r="H185" s="43" t="s">
        <v>175</v>
      </c>
      <c r="I185" s="39" t="s">
        <v>71</v>
      </c>
      <c r="J185" s="38" t="s">
        <v>493</v>
      </c>
      <c r="K185" s="38" t="s">
        <v>493</v>
      </c>
      <c r="L185" s="38" t="s">
        <v>646</v>
      </c>
      <c r="M185" s="44" t="s">
        <v>77</v>
      </c>
      <c r="N185" s="45"/>
      <c r="O185" s="45"/>
      <c r="P185" s="45"/>
      <c r="Q185" s="46">
        <v>9.1999999999999993</v>
      </c>
      <c r="R185" s="47" t="s">
        <v>147</v>
      </c>
      <c r="S185" s="47" t="s">
        <v>261</v>
      </c>
      <c r="T185" s="46">
        <v>8.9</v>
      </c>
      <c r="U185" s="47" t="s">
        <v>147</v>
      </c>
      <c r="V185" s="47" t="s">
        <v>261</v>
      </c>
      <c r="W185" s="46">
        <v>8.6</v>
      </c>
      <c r="X185" s="47" t="s">
        <v>147</v>
      </c>
      <c r="Y185" s="47" t="s">
        <v>261</v>
      </c>
      <c r="Z185" s="46">
        <v>8.4</v>
      </c>
      <c r="AA185" s="47" t="s">
        <v>147</v>
      </c>
      <c r="AB185" s="47" t="s">
        <v>261</v>
      </c>
      <c r="AC185" s="45" t="s">
        <v>99</v>
      </c>
      <c r="AD185" s="45" t="str">
        <f t="shared" si="7"/>
        <v>THPT Nguyễn Thị Định</v>
      </c>
      <c r="AF185" s="49">
        <f>_xlfn.IFNA(VLOOKUP($M185,NghePT!$B$2:$D$4,3,FALSE),0)</f>
        <v>1</v>
      </c>
      <c r="AG185" s="49">
        <f>_xlfn.IFNA(VLOOKUP(N185,DienUT!$B$2:$D$15,3,FALSE),0)+_xlfn.IFNA(VLOOKUP(O185,DienUT!$B$2:$D$15,3,FALSE),0)+_xlfn.IFNA(VLOOKUP(P185,DienUT!$B$2:$D$15,3,FALSE),0)</f>
        <v>0</v>
      </c>
      <c r="AH185" s="49">
        <v>84</v>
      </c>
      <c r="AI185" s="49">
        <f>VLOOKUP($I185,Huyen!$B$2:$C$11,2,FALSE)</f>
        <v>7</v>
      </c>
      <c r="AJ185" s="49">
        <f>_xlfn.IFNA(VLOOKUP(AC185,TruongTHPT!$B$2:$F$35,2,FALSE),0)</f>
        <v>21</v>
      </c>
      <c r="AK185" s="49">
        <f>_xlfn.IFNA(VLOOKUP(AD185,TruongTHPT!$B$2:$F$35,2,FALSE),0)</f>
        <v>22</v>
      </c>
      <c r="AL185" s="49">
        <f>_xlfn.IFNA(VLOOKUP(AE185,TruongTHPT!$B$2:$F$35,2,FALSE),0)</f>
        <v>0</v>
      </c>
      <c r="AM185" s="50"/>
    </row>
    <row r="186" spans="1:39" x14ac:dyDescent="0.35">
      <c r="A186" s="37">
        <v>185</v>
      </c>
      <c r="B186" s="36" t="s">
        <v>443</v>
      </c>
      <c r="C186" s="39" t="s">
        <v>472</v>
      </c>
      <c r="D186" s="40">
        <v>37841</v>
      </c>
      <c r="E186" s="41" t="str">
        <f t="shared" si="6"/>
        <v>08/08/2003</v>
      </c>
      <c r="F186" s="42" t="s">
        <v>75</v>
      </c>
      <c r="G186" s="38" t="s">
        <v>473</v>
      </c>
      <c r="H186" s="43" t="s">
        <v>175</v>
      </c>
      <c r="I186" s="39" t="s">
        <v>71</v>
      </c>
      <c r="J186" s="38" t="s">
        <v>524</v>
      </c>
      <c r="K186" s="38" t="s">
        <v>524</v>
      </c>
      <c r="L186" s="38" t="s">
        <v>707</v>
      </c>
      <c r="M186" s="44" t="s">
        <v>78</v>
      </c>
      <c r="N186" s="45"/>
      <c r="O186" s="45"/>
      <c r="P186" s="45"/>
      <c r="Q186" s="46">
        <v>7.7</v>
      </c>
      <c r="R186" s="47" t="s">
        <v>147</v>
      </c>
      <c r="S186" s="47" t="s">
        <v>553</v>
      </c>
      <c r="T186" s="46">
        <v>7.4</v>
      </c>
      <c r="U186" s="47" t="s">
        <v>147</v>
      </c>
      <c r="V186" s="47" t="s">
        <v>553</v>
      </c>
      <c r="W186" s="46">
        <v>7.5</v>
      </c>
      <c r="X186" s="47" t="s">
        <v>147</v>
      </c>
      <c r="Y186" s="47" t="s">
        <v>553</v>
      </c>
      <c r="Z186" s="46">
        <v>7</v>
      </c>
      <c r="AA186" s="47" t="s">
        <v>147</v>
      </c>
      <c r="AB186" s="47" t="s">
        <v>553</v>
      </c>
      <c r="AC186" s="45" t="s">
        <v>100</v>
      </c>
      <c r="AD186" s="45" t="str">
        <f t="shared" si="7"/>
        <v>THPT Phan Văn Trị</v>
      </c>
      <c r="AF186" s="49">
        <f>_xlfn.IFNA(VLOOKUP($M186,NghePT!$B$2:$D$4,3,FALSE),0)</f>
        <v>0.5</v>
      </c>
      <c r="AG186" s="49">
        <f>_xlfn.IFNA(VLOOKUP(N186,DienUT!$B$2:$D$15,3,FALSE),0)+_xlfn.IFNA(VLOOKUP(O186,DienUT!$B$2:$D$15,3,FALSE),0)+_xlfn.IFNA(VLOOKUP(P186,DienUT!$B$2:$D$15,3,FALSE),0)</f>
        <v>0</v>
      </c>
      <c r="AH186" s="49">
        <v>84</v>
      </c>
      <c r="AI186" s="49">
        <f>VLOOKUP($I186,Huyen!$B$2:$C$11,2,FALSE)</f>
        <v>7</v>
      </c>
      <c r="AJ186" s="49">
        <f>_xlfn.IFNA(VLOOKUP(AC186,TruongTHPT!$B$2:$F$35,2,FALSE),0)</f>
        <v>22</v>
      </c>
      <c r="AK186" s="49">
        <f>_xlfn.IFNA(VLOOKUP(AD186,TruongTHPT!$B$2:$F$35,2,FALSE),0)</f>
        <v>21</v>
      </c>
      <c r="AL186" s="49">
        <f>_xlfn.IFNA(VLOOKUP(AE186,TruongTHPT!$B$2:$F$35,2,FALSE),0)</f>
        <v>0</v>
      </c>
      <c r="AM186" s="50"/>
    </row>
    <row r="187" spans="1:39" x14ac:dyDescent="0.35">
      <c r="A187" s="37">
        <v>186</v>
      </c>
      <c r="B187" s="36" t="s">
        <v>444</v>
      </c>
      <c r="C187" s="39" t="s">
        <v>472</v>
      </c>
      <c r="D187" s="40">
        <v>37972</v>
      </c>
      <c r="E187" s="41" t="str">
        <f t="shared" si="6"/>
        <v>17/12/2003</v>
      </c>
      <c r="F187" s="42" t="s">
        <v>75</v>
      </c>
      <c r="G187" s="38" t="s">
        <v>474</v>
      </c>
      <c r="H187" s="43" t="s">
        <v>175</v>
      </c>
      <c r="I187" s="39" t="s">
        <v>71</v>
      </c>
      <c r="J187" s="38" t="s">
        <v>549</v>
      </c>
      <c r="K187" s="38" t="s">
        <v>549</v>
      </c>
      <c r="L187" s="38" t="s">
        <v>742</v>
      </c>
      <c r="M187" s="44" t="s">
        <v>78</v>
      </c>
      <c r="N187" s="45"/>
      <c r="O187" s="45"/>
      <c r="P187" s="45"/>
      <c r="Q187" s="46">
        <v>8.9</v>
      </c>
      <c r="R187" s="47" t="s">
        <v>147</v>
      </c>
      <c r="S187" s="47" t="s">
        <v>261</v>
      </c>
      <c r="T187" s="46">
        <v>8.5</v>
      </c>
      <c r="U187" s="47" t="s">
        <v>147</v>
      </c>
      <c r="V187" s="47" t="s">
        <v>261</v>
      </c>
      <c r="W187" s="46">
        <v>9.1999999999999993</v>
      </c>
      <c r="X187" s="47" t="s">
        <v>147</v>
      </c>
      <c r="Y187" s="47" t="s">
        <v>261</v>
      </c>
      <c r="Z187" s="46">
        <v>8.6999999999999993</v>
      </c>
      <c r="AA187" s="47" t="s">
        <v>147</v>
      </c>
      <c r="AB187" s="47" t="s">
        <v>261</v>
      </c>
      <c r="AC187" s="45" t="s">
        <v>99</v>
      </c>
      <c r="AD187" s="45" t="str">
        <f t="shared" si="7"/>
        <v>THPT Nguyễn Thị Định</v>
      </c>
      <c r="AF187" s="49">
        <f>_xlfn.IFNA(VLOOKUP($M187,NghePT!$B$2:$D$4,3,FALSE),0)</f>
        <v>0.5</v>
      </c>
      <c r="AG187" s="49">
        <f>_xlfn.IFNA(VLOOKUP(N187,DienUT!$B$2:$D$15,3,FALSE),0)+_xlfn.IFNA(VLOOKUP(O187,DienUT!$B$2:$D$15,3,FALSE),0)+_xlfn.IFNA(VLOOKUP(P187,DienUT!$B$2:$D$15,3,FALSE),0)</f>
        <v>0</v>
      </c>
      <c r="AH187" s="49">
        <v>84</v>
      </c>
      <c r="AI187" s="49">
        <f>VLOOKUP($I187,Huyen!$B$2:$C$11,2,FALSE)</f>
        <v>7</v>
      </c>
      <c r="AJ187" s="49">
        <f>_xlfn.IFNA(VLOOKUP(AC187,TruongTHPT!$B$2:$F$35,2,FALSE),0)</f>
        <v>21</v>
      </c>
      <c r="AK187" s="49">
        <f>_xlfn.IFNA(VLOOKUP(AD187,TruongTHPT!$B$2:$F$35,2,FALSE),0)</f>
        <v>22</v>
      </c>
      <c r="AL187" s="49">
        <f>_xlfn.IFNA(VLOOKUP(AE187,TruongTHPT!$B$2:$F$35,2,FALSE),0)</f>
        <v>0</v>
      </c>
      <c r="AM187" s="50"/>
    </row>
    <row r="188" spans="1:39" x14ac:dyDescent="0.35">
      <c r="A188" s="37">
        <v>187</v>
      </c>
      <c r="B188" s="36" t="s">
        <v>445</v>
      </c>
      <c r="C188" s="39" t="s">
        <v>74</v>
      </c>
      <c r="D188" s="40">
        <v>37721</v>
      </c>
      <c r="E188" s="41" t="str">
        <f t="shared" si="6"/>
        <v>10/04/2003</v>
      </c>
      <c r="F188" s="42" t="s">
        <v>75</v>
      </c>
      <c r="G188" s="38" t="s">
        <v>474</v>
      </c>
      <c r="H188" s="43" t="s">
        <v>175</v>
      </c>
      <c r="I188" s="39" t="s">
        <v>71</v>
      </c>
      <c r="J188" s="38" t="s">
        <v>491</v>
      </c>
      <c r="K188" s="38" t="s">
        <v>491</v>
      </c>
      <c r="L188" s="38" t="s">
        <v>708</v>
      </c>
      <c r="M188" s="44" t="s">
        <v>78</v>
      </c>
      <c r="N188" s="45"/>
      <c r="O188" s="45"/>
      <c r="P188" s="45"/>
      <c r="Q188" s="46">
        <v>8.5</v>
      </c>
      <c r="R188" s="47" t="s">
        <v>147</v>
      </c>
      <c r="S188" s="47" t="s">
        <v>553</v>
      </c>
      <c r="T188" s="46">
        <v>7.7</v>
      </c>
      <c r="U188" s="47" t="s">
        <v>147</v>
      </c>
      <c r="V188" s="47" t="s">
        <v>553</v>
      </c>
      <c r="W188" s="46">
        <v>7.4</v>
      </c>
      <c r="X188" s="47" t="s">
        <v>147</v>
      </c>
      <c r="Y188" s="47" t="s">
        <v>553</v>
      </c>
      <c r="Z188" s="46">
        <v>7.2</v>
      </c>
      <c r="AA188" s="47" t="s">
        <v>147</v>
      </c>
      <c r="AB188" s="47" t="s">
        <v>553</v>
      </c>
      <c r="AC188" s="45" t="s">
        <v>100</v>
      </c>
      <c r="AD188" s="45" t="str">
        <f t="shared" si="7"/>
        <v>THPT Phan Văn Trị</v>
      </c>
      <c r="AF188" s="49">
        <f>_xlfn.IFNA(VLOOKUP($M188,NghePT!$B$2:$D$4,3,FALSE),0)</f>
        <v>0.5</v>
      </c>
      <c r="AG188" s="49">
        <f>_xlfn.IFNA(VLOOKUP(N188,DienUT!$B$2:$D$15,3,FALSE),0)+_xlfn.IFNA(VLOOKUP(O188,DienUT!$B$2:$D$15,3,FALSE),0)+_xlfn.IFNA(VLOOKUP(P188,DienUT!$B$2:$D$15,3,FALSE),0)</f>
        <v>0</v>
      </c>
      <c r="AH188" s="49">
        <v>84</v>
      </c>
      <c r="AI188" s="49">
        <f>VLOOKUP($I188,Huyen!$B$2:$C$11,2,FALSE)</f>
        <v>7</v>
      </c>
      <c r="AJ188" s="49">
        <f>_xlfn.IFNA(VLOOKUP(AC188,TruongTHPT!$B$2:$F$35,2,FALSE),0)</f>
        <v>22</v>
      </c>
      <c r="AK188" s="49">
        <f>_xlfn.IFNA(VLOOKUP(AD188,TruongTHPT!$B$2:$F$35,2,FALSE),0)</f>
        <v>21</v>
      </c>
      <c r="AL188" s="49">
        <f>_xlfn.IFNA(VLOOKUP(AE188,TruongTHPT!$B$2:$F$35,2,FALSE),0)</f>
        <v>0</v>
      </c>
      <c r="AM188" s="50"/>
    </row>
    <row r="189" spans="1:39" x14ac:dyDescent="0.35">
      <c r="A189" s="37">
        <v>188</v>
      </c>
      <c r="B189" s="36" t="s">
        <v>446</v>
      </c>
      <c r="C189" s="39" t="s">
        <v>472</v>
      </c>
      <c r="D189" s="40">
        <v>37795</v>
      </c>
      <c r="E189" s="41" t="str">
        <f t="shared" si="6"/>
        <v>23/06/2003</v>
      </c>
      <c r="F189" s="42" t="s">
        <v>75</v>
      </c>
      <c r="G189" s="38" t="s">
        <v>473</v>
      </c>
      <c r="H189" s="43" t="s">
        <v>175</v>
      </c>
      <c r="I189" s="39" t="s">
        <v>71</v>
      </c>
      <c r="J189" s="38" t="s">
        <v>490</v>
      </c>
      <c r="K189" s="38" t="s">
        <v>490</v>
      </c>
      <c r="L189" s="38" t="s">
        <v>709</v>
      </c>
      <c r="M189" s="44" t="s">
        <v>78</v>
      </c>
      <c r="N189" s="45"/>
      <c r="O189" s="45"/>
      <c r="P189" s="45"/>
      <c r="Q189" s="46">
        <v>8.1</v>
      </c>
      <c r="R189" s="47" t="s">
        <v>147</v>
      </c>
      <c r="S189" s="47" t="s">
        <v>553</v>
      </c>
      <c r="T189" s="46">
        <v>6.9</v>
      </c>
      <c r="U189" s="47" t="s">
        <v>147</v>
      </c>
      <c r="V189" s="47" t="s">
        <v>552</v>
      </c>
      <c r="W189" s="46">
        <v>6.8</v>
      </c>
      <c r="X189" s="47" t="s">
        <v>147</v>
      </c>
      <c r="Y189" s="47" t="s">
        <v>552</v>
      </c>
      <c r="Z189" s="46">
        <v>7.4</v>
      </c>
      <c r="AA189" s="47" t="s">
        <v>147</v>
      </c>
      <c r="AB189" s="47" t="s">
        <v>553</v>
      </c>
      <c r="AC189" s="45" t="s">
        <v>100</v>
      </c>
      <c r="AD189" s="45" t="str">
        <f t="shared" si="7"/>
        <v>THPT Phan Văn Trị</v>
      </c>
      <c r="AF189" s="49">
        <f>_xlfn.IFNA(VLOOKUP($M189,NghePT!$B$2:$D$4,3,FALSE),0)</f>
        <v>0.5</v>
      </c>
      <c r="AG189" s="49">
        <f>_xlfn.IFNA(VLOOKUP(N189,DienUT!$B$2:$D$15,3,FALSE),0)+_xlfn.IFNA(VLOOKUP(O189,DienUT!$B$2:$D$15,3,FALSE),0)+_xlfn.IFNA(VLOOKUP(P189,DienUT!$B$2:$D$15,3,FALSE),0)</f>
        <v>0</v>
      </c>
      <c r="AH189" s="49">
        <v>84</v>
      </c>
      <c r="AI189" s="49">
        <f>VLOOKUP($I189,Huyen!$B$2:$C$11,2,FALSE)</f>
        <v>7</v>
      </c>
      <c r="AJ189" s="49">
        <f>_xlfn.IFNA(VLOOKUP(AC189,TruongTHPT!$B$2:$F$35,2,FALSE),0)</f>
        <v>22</v>
      </c>
      <c r="AK189" s="49">
        <f>_xlfn.IFNA(VLOOKUP(AD189,TruongTHPT!$B$2:$F$35,2,FALSE),0)</f>
        <v>21</v>
      </c>
      <c r="AL189" s="49">
        <f>_xlfn.IFNA(VLOOKUP(AE189,TruongTHPT!$B$2:$F$35,2,FALSE),0)</f>
        <v>0</v>
      </c>
      <c r="AM189" s="50"/>
    </row>
    <row r="190" spans="1:39" x14ac:dyDescent="0.35">
      <c r="A190" s="37">
        <v>189</v>
      </c>
      <c r="B190" s="36" t="s">
        <v>447</v>
      </c>
      <c r="C190" s="39" t="s">
        <v>472</v>
      </c>
      <c r="D190" s="40">
        <v>37941</v>
      </c>
      <c r="E190" s="41" t="str">
        <f t="shared" si="6"/>
        <v>16/11/2003</v>
      </c>
      <c r="F190" s="42" t="s">
        <v>75</v>
      </c>
      <c r="G190" s="38" t="s">
        <v>476</v>
      </c>
      <c r="H190" s="43" t="s">
        <v>175</v>
      </c>
      <c r="I190" s="39" t="s">
        <v>71</v>
      </c>
      <c r="J190" s="38" t="s">
        <v>502</v>
      </c>
      <c r="K190" s="38" t="s">
        <v>502</v>
      </c>
      <c r="L190" s="38" t="s">
        <v>613</v>
      </c>
      <c r="M190" s="44" t="s">
        <v>78</v>
      </c>
      <c r="N190" s="45"/>
      <c r="O190" s="45"/>
      <c r="P190" s="45"/>
      <c r="Q190" s="46">
        <v>6.8</v>
      </c>
      <c r="R190" s="47" t="s">
        <v>147</v>
      </c>
      <c r="S190" s="47" t="s">
        <v>552</v>
      </c>
      <c r="T190" s="46">
        <v>7</v>
      </c>
      <c r="U190" s="47" t="s">
        <v>147</v>
      </c>
      <c r="V190" s="47" t="s">
        <v>552</v>
      </c>
      <c r="W190" s="46">
        <v>7.4</v>
      </c>
      <c r="X190" s="47" t="s">
        <v>147</v>
      </c>
      <c r="Y190" s="47" t="s">
        <v>552</v>
      </c>
      <c r="Z190" s="46">
        <v>6.5</v>
      </c>
      <c r="AA190" s="47" t="s">
        <v>147</v>
      </c>
      <c r="AB190" s="47" t="s">
        <v>552</v>
      </c>
      <c r="AC190" s="45" t="s">
        <v>100</v>
      </c>
      <c r="AD190" s="45" t="str">
        <f t="shared" si="7"/>
        <v>THPT Phan Văn Trị</v>
      </c>
      <c r="AF190" s="49">
        <f>_xlfn.IFNA(VLOOKUP($M190,NghePT!$B$2:$D$4,3,FALSE),0)</f>
        <v>0.5</v>
      </c>
      <c r="AG190" s="49">
        <f>_xlfn.IFNA(VLOOKUP(N190,DienUT!$B$2:$D$15,3,FALSE),0)+_xlfn.IFNA(VLOOKUP(O190,DienUT!$B$2:$D$15,3,FALSE),0)+_xlfn.IFNA(VLOOKUP(P190,DienUT!$B$2:$D$15,3,FALSE),0)</f>
        <v>0</v>
      </c>
      <c r="AH190" s="49">
        <v>84</v>
      </c>
      <c r="AI190" s="49">
        <f>VLOOKUP($I190,Huyen!$B$2:$C$11,2,FALSE)</f>
        <v>7</v>
      </c>
      <c r="AJ190" s="49">
        <f>_xlfn.IFNA(VLOOKUP(AC190,TruongTHPT!$B$2:$F$35,2,FALSE),0)</f>
        <v>22</v>
      </c>
      <c r="AK190" s="49">
        <f>_xlfn.IFNA(VLOOKUP(AD190,TruongTHPT!$B$2:$F$35,2,FALSE),0)</f>
        <v>21</v>
      </c>
      <c r="AL190" s="49">
        <f>_xlfn.IFNA(VLOOKUP(AE190,TruongTHPT!$B$2:$F$35,2,FALSE),0)</f>
        <v>0</v>
      </c>
      <c r="AM190" s="50"/>
    </row>
    <row r="191" spans="1:39" x14ac:dyDescent="0.35">
      <c r="A191" s="37">
        <v>190</v>
      </c>
      <c r="B191" s="36" t="s">
        <v>448</v>
      </c>
      <c r="C191" s="39" t="s">
        <v>472</v>
      </c>
      <c r="D191" s="40">
        <v>37833</v>
      </c>
      <c r="E191" s="41" t="str">
        <f t="shared" si="6"/>
        <v>31/07/2003</v>
      </c>
      <c r="F191" s="42" t="s">
        <v>75</v>
      </c>
      <c r="G191" s="38" t="s">
        <v>473</v>
      </c>
      <c r="H191" s="43" t="s">
        <v>175</v>
      </c>
      <c r="I191" s="39" t="s">
        <v>71</v>
      </c>
      <c r="J191" s="38" t="s">
        <v>503</v>
      </c>
      <c r="K191" s="38" t="s">
        <v>503</v>
      </c>
      <c r="L191" s="38" t="s">
        <v>614</v>
      </c>
      <c r="M191" s="44" t="s">
        <v>77</v>
      </c>
      <c r="N191" s="45"/>
      <c r="O191" s="45"/>
      <c r="P191" s="45"/>
      <c r="Q191" s="46">
        <v>7.9</v>
      </c>
      <c r="R191" s="47" t="s">
        <v>147</v>
      </c>
      <c r="S191" s="47" t="s">
        <v>553</v>
      </c>
      <c r="T191" s="46">
        <v>7.5</v>
      </c>
      <c r="U191" s="47" t="s">
        <v>147</v>
      </c>
      <c r="V191" s="47" t="s">
        <v>553</v>
      </c>
      <c r="W191" s="46">
        <v>7</v>
      </c>
      <c r="X191" s="47" t="s">
        <v>147</v>
      </c>
      <c r="Y191" s="47" t="s">
        <v>552</v>
      </c>
      <c r="Z191" s="46">
        <v>7</v>
      </c>
      <c r="AA191" s="47" t="s">
        <v>147</v>
      </c>
      <c r="AB191" s="47" t="s">
        <v>553</v>
      </c>
      <c r="AC191" s="45" t="s">
        <v>100</v>
      </c>
      <c r="AD191" s="45" t="str">
        <f t="shared" si="7"/>
        <v>THPT Phan Văn Trị</v>
      </c>
      <c r="AF191" s="49">
        <f>_xlfn.IFNA(VLOOKUP($M191,NghePT!$B$2:$D$4,3,FALSE),0)</f>
        <v>1</v>
      </c>
      <c r="AG191" s="49">
        <f>_xlfn.IFNA(VLOOKUP(N191,DienUT!$B$2:$D$15,3,FALSE),0)+_xlfn.IFNA(VLOOKUP(O191,DienUT!$B$2:$D$15,3,FALSE),0)+_xlfn.IFNA(VLOOKUP(P191,DienUT!$B$2:$D$15,3,FALSE),0)</f>
        <v>0</v>
      </c>
      <c r="AH191" s="49">
        <v>84</v>
      </c>
      <c r="AI191" s="49">
        <f>VLOOKUP($I191,Huyen!$B$2:$C$11,2,FALSE)</f>
        <v>7</v>
      </c>
      <c r="AJ191" s="49">
        <f>_xlfn.IFNA(VLOOKUP(AC191,TruongTHPT!$B$2:$F$35,2,FALSE),0)</f>
        <v>22</v>
      </c>
      <c r="AK191" s="49">
        <f>_xlfn.IFNA(VLOOKUP(AD191,TruongTHPT!$B$2:$F$35,2,FALSE),0)</f>
        <v>21</v>
      </c>
      <c r="AL191" s="49">
        <f>_xlfn.IFNA(VLOOKUP(AE191,TruongTHPT!$B$2:$F$35,2,FALSE),0)</f>
        <v>0</v>
      </c>
      <c r="AM191" s="50"/>
    </row>
    <row r="192" spans="1:39" x14ac:dyDescent="0.35">
      <c r="A192" s="37">
        <v>191</v>
      </c>
      <c r="B192" s="36" t="s">
        <v>449</v>
      </c>
      <c r="C192" s="39" t="s">
        <v>472</v>
      </c>
      <c r="D192" s="40">
        <v>37781</v>
      </c>
      <c r="E192" s="41" t="str">
        <f t="shared" si="6"/>
        <v>09/06/2003</v>
      </c>
      <c r="F192" s="42" t="s">
        <v>75</v>
      </c>
      <c r="G192" s="38" t="s">
        <v>474</v>
      </c>
      <c r="H192" s="43" t="s">
        <v>175</v>
      </c>
      <c r="I192" s="39" t="s">
        <v>71</v>
      </c>
      <c r="J192" s="38" t="s">
        <v>512</v>
      </c>
      <c r="K192" s="38" t="s">
        <v>512</v>
      </c>
      <c r="L192" s="38" t="s">
        <v>743</v>
      </c>
      <c r="M192" s="44" t="s">
        <v>77</v>
      </c>
      <c r="N192" s="45"/>
      <c r="O192" s="45"/>
      <c r="P192" s="45"/>
      <c r="Q192" s="46">
        <v>9</v>
      </c>
      <c r="R192" s="47" t="s">
        <v>147</v>
      </c>
      <c r="S192" s="47" t="s">
        <v>261</v>
      </c>
      <c r="T192" s="46">
        <v>9.1</v>
      </c>
      <c r="U192" s="47" t="s">
        <v>147</v>
      </c>
      <c r="V192" s="47" t="s">
        <v>261</v>
      </c>
      <c r="W192" s="46">
        <v>9.1999999999999993</v>
      </c>
      <c r="X192" s="47" t="s">
        <v>147</v>
      </c>
      <c r="Y192" s="47" t="s">
        <v>261</v>
      </c>
      <c r="Z192" s="46">
        <v>9</v>
      </c>
      <c r="AA192" s="47" t="s">
        <v>147</v>
      </c>
      <c r="AB192" s="47" t="s">
        <v>261</v>
      </c>
      <c r="AC192" s="45" t="s">
        <v>99</v>
      </c>
      <c r="AD192" s="45" t="str">
        <f t="shared" si="7"/>
        <v>THPT Nguyễn Thị Định</v>
      </c>
      <c r="AF192" s="49">
        <f>_xlfn.IFNA(VLOOKUP($M192,NghePT!$B$2:$D$4,3,FALSE),0)</f>
        <v>1</v>
      </c>
      <c r="AG192" s="49">
        <f>_xlfn.IFNA(VLOOKUP(N192,DienUT!$B$2:$D$15,3,FALSE),0)+_xlfn.IFNA(VLOOKUP(O192,DienUT!$B$2:$D$15,3,FALSE),0)+_xlfn.IFNA(VLOOKUP(P192,DienUT!$B$2:$D$15,3,FALSE),0)</f>
        <v>0</v>
      </c>
      <c r="AH192" s="49">
        <v>84</v>
      </c>
      <c r="AI192" s="49">
        <f>VLOOKUP($I192,Huyen!$B$2:$C$11,2,FALSE)</f>
        <v>7</v>
      </c>
      <c r="AJ192" s="49">
        <f>_xlfn.IFNA(VLOOKUP(AC192,TruongTHPT!$B$2:$F$35,2,FALSE),0)</f>
        <v>21</v>
      </c>
      <c r="AK192" s="49">
        <f>_xlfn.IFNA(VLOOKUP(AD192,TruongTHPT!$B$2:$F$35,2,FALSE),0)</f>
        <v>22</v>
      </c>
      <c r="AL192" s="49">
        <f>_xlfn.IFNA(VLOOKUP(AE192,TruongTHPT!$B$2:$F$35,2,FALSE),0)</f>
        <v>0</v>
      </c>
      <c r="AM192" s="50"/>
    </row>
    <row r="193" spans="1:39" x14ac:dyDescent="0.35">
      <c r="A193" s="37">
        <v>192</v>
      </c>
      <c r="B193" s="36" t="s">
        <v>450</v>
      </c>
      <c r="C193" s="39" t="s">
        <v>472</v>
      </c>
      <c r="D193" s="40">
        <v>37897</v>
      </c>
      <c r="E193" s="41" t="str">
        <f t="shared" si="6"/>
        <v>03/10/2003</v>
      </c>
      <c r="F193" s="42" t="s">
        <v>75</v>
      </c>
      <c r="G193" s="38" t="s">
        <v>474</v>
      </c>
      <c r="H193" s="43" t="s">
        <v>175</v>
      </c>
      <c r="I193" s="39" t="s">
        <v>71</v>
      </c>
      <c r="J193" s="38" t="s">
        <v>497</v>
      </c>
      <c r="K193" s="38" t="s">
        <v>497</v>
      </c>
      <c r="L193" s="38" t="s">
        <v>647</v>
      </c>
      <c r="M193" s="44" t="s">
        <v>77</v>
      </c>
      <c r="N193" s="45"/>
      <c r="O193" s="45"/>
      <c r="P193" s="45"/>
      <c r="Q193" s="46">
        <v>7.8</v>
      </c>
      <c r="R193" s="47" t="s">
        <v>147</v>
      </c>
      <c r="S193" s="47" t="s">
        <v>553</v>
      </c>
      <c r="T193" s="46">
        <v>8.4</v>
      </c>
      <c r="U193" s="47" t="s">
        <v>147</v>
      </c>
      <c r="V193" s="47" t="s">
        <v>553</v>
      </c>
      <c r="W193" s="46">
        <v>7.8</v>
      </c>
      <c r="X193" s="47" t="s">
        <v>147</v>
      </c>
      <c r="Y193" s="47" t="s">
        <v>553</v>
      </c>
      <c r="Z193" s="46">
        <v>7.5</v>
      </c>
      <c r="AA193" s="47" t="s">
        <v>147</v>
      </c>
      <c r="AB193" s="47" t="s">
        <v>553</v>
      </c>
      <c r="AC193" s="45" t="s">
        <v>100</v>
      </c>
      <c r="AD193" s="45" t="str">
        <f t="shared" si="7"/>
        <v>THPT Phan Văn Trị</v>
      </c>
      <c r="AF193" s="49">
        <f>_xlfn.IFNA(VLOOKUP($M193,NghePT!$B$2:$D$4,3,FALSE),0)</f>
        <v>1</v>
      </c>
      <c r="AG193" s="49">
        <f>_xlfn.IFNA(VLOOKUP(N193,DienUT!$B$2:$D$15,3,FALSE),0)+_xlfn.IFNA(VLOOKUP(O193,DienUT!$B$2:$D$15,3,FALSE),0)+_xlfn.IFNA(VLOOKUP(P193,DienUT!$B$2:$D$15,3,FALSE),0)</f>
        <v>0</v>
      </c>
      <c r="AH193" s="49">
        <v>84</v>
      </c>
      <c r="AI193" s="49">
        <f>VLOOKUP($I193,Huyen!$B$2:$C$11,2,FALSE)</f>
        <v>7</v>
      </c>
      <c r="AJ193" s="49">
        <f>_xlfn.IFNA(VLOOKUP(AC193,TruongTHPT!$B$2:$F$35,2,FALSE),0)</f>
        <v>22</v>
      </c>
      <c r="AK193" s="49">
        <f>_xlfn.IFNA(VLOOKUP(AD193,TruongTHPT!$B$2:$F$35,2,FALSE),0)</f>
        <v>21</v>
      </c>
      <c r="AL193" s="49">
        <f>_xlfn.IFNA(VLOOKUP(AE193,TruongTHPT!$B$2:$F$35,2,FALSE),0)</f>
        <v>0</v>
      </c>
      <c r="AM193" s="50"/>
    </row>
    <row r="194" spans="1:39" x14ac:dyDescent="0.35">
      <c r="A194" s="37">
        <v>193</v>
      </c>
      <c r="B194" s="36" t="s">
        <v>451</v>
      </c>
      <c r="C194" s="39" t="s">
        <v>472</v>
      </c>
      <c r="D194" s="40">
        <v>37878</v>
      </c>
      <c r="E194" s="41" t="str">
        <f t="shared" si="6"/>
        <v>14/09/2003</v>
      </c>
      <c r="F194" s="42" t="s">
        <v>75</v>
      </c>
      <c r="G194" s="38" t="s">
        <v>474</v>
      </c>
      <c r="H194" s="43" t="s">
        <v>175</v>
      </c>
      <c r="I194" s="39" t="s">
        <v>71</v>
      </c>
      <c r="J194" s="38" t="s">
        <v>496</v>
      </c>
      <c r="K194" s="38" t="s">
        <v>496</v>
      </c>
      <c r="L194" s="38" t="s">
        <v>744</v>
      </c>
      <c r="M194" s="44" t="s">
        <v>76</v>
      </c>
      <c r="N194" s="45"/>
      <c r="O194" s="45"/>
      <c r="P194" s="45"/>
      <c r="Q194" s="46">
        <v>9.5</v>
      </c>
      <c r="R194" s="47" t="s">
        <v>147</v>
      </c>
      <c r="S194" s="47" t="s">
        <v>261</v>
      </c>
      <c r="T194" s="46">
        <v>9.4</v>
      </c>
      <c r="U194" s="47" t="s">
        <v>147</v>
      </c>
      <c r="V194" s="47" t="s">
        <v>261</v>
      </c>
      <c r="W194" s="46">
        <v>9.5</v>
      </c>
      <c r="X194" s="47" t="s">
        <v>147</v>
      </c>
      <c r="Y194" s="47" t="s">
        <v>261</v>
      </c>
      <c r="Z194" s="46">
        <v>9.3000000000000007</v>
      </c>
      <c r="AA194" s="47" t="s">
        <v>147</v>
      </c>
      <c r="AB194" s="47" t="s">
        <v>261</v>
      </c>
      <c r="AC194" s="45" t="s">
        <v>99</v>
      </c>
      <c r="AD194" s="45" t="str">
        <f t="shared" si="7"/>
        <v>THPT Nguyễn Thị Định</v>
      </c>
      <c r="AF194" s="49">
        <f>_xlfn.IFNA(VLOOKUP($M194,NghePT!$B$2:$D$4,3,FALSE),0)</f>
        <v>1.5</v>
      </c>
      <c r="AG194" s="49">
        <f>_xlfn.IFNA(VLOOKUP(N194,DienUT!$B$2:$D$15,3,FALSE),0)+_xlfn.IFNA(VLOOKUP(O194,DienUT!$B$2:$D$15,3,FALSE),0)+_xlfn.IFNA(VLOOKUP(P194,DienUT!$B$2:$D$15,3,FALSE),0)</f>
        <v>0</v>
      </c>
      <c r="AH194" s="49">
        <v>84</v>
      </c>
      <c r="AI194" s="49">
        <f>VLOOKUP($I194,Huyen!$B$2:$C$11,2,FALSE)</f>
        <v>7</v>
      </c>
      <c r="AJ194" s="49">
        <f>_xlfn.IFNA(VLOOKUP(AC194,TruongTHPT!$B$2:$F$35,2,FALSE),0)</f>
        <v>21</v>
      </c>
      <c r="AK194" s="49">
        <f>_xlfn.IFNA(VLOOKUP(AD194,TruongTHPT!$B$2:$F$35,2,FALSE),0)</f>
        <v>22</v>
      </c>
      <c r="AL194" s="49">
        <f>_xlfn.IFNA(VLOOKUP(AE194,TruongTHPT!$B$2:$F$35,2,FALSE),0)</f>
        <v>0</v>
      </c>
      <c r="AM194" s="50"/>
    </row>
    <row r="195" spans="1:39" x14ac:dyDescent="0.35">
      <c r="A195" s="37">
        <v>194</v>
      </c>
      <c r="B195" s="36" t="s">
        <v>452</v>
      </c>
      <c r="C195" s="39" t="s">
        <v>74</v>
      </c>
      <c r="D195" s="40">
        <v>37827</v>
      </c>
      <c r="E195" s="41" t="str">
        <f t="shared" si="6"/>
        <v>25/07/2003</v>
      </c>
      <c r="F195" s="42" t="s">
        <v>75</v>
      </c>
      <c r="G195" s="38" t="s">
        <v>474</v>
      </c>
      <c r="H195" s="43" t="s">
        <v>175</v>
      </c>
      <c r="I195" s="39" t="s">
        <v>71</v>
      </c>
      <c r="J195" s="38" t="s">
        <v>503</v>
      </c>
      <c r="K195" s="38" t="s">
        <v>503</v>
      </c>
      <c r="L195" s="38" t="s">
        <v>710</v>
      </c>
      <c r="M195" s="44" t="s">
        <v>78</v>
      </c>
      <c r="N195" s="45"/>
      <c r="O195" s="45"/>
      <c r="P195" s="45"/>
      <c r="Q195" s="46">
        <v>8</v>
      </c>
      <c r="R195" s="47" t="s">
        <v>147</v>
      </c>
      <c r="S195" s="47" t="s">
        <v>261</v>
      </c>
      <c r="T195" s="46">
        <v>7.4</v>
      </c>
      <c r="U195" s="47" t="s">
        <v>147</v>
      </c>
      <c r="V195" s="47" t="s">
        <v>553</v>
      </c>
      <c r="W195" s="46">
        <v>7.9</v>
      </c>
      <c r="X195" s="47" t="s">
        <v>147</v>
      </c>
      <c r="Y195" s="47" t="s">
        <v>553</v>
      </c>
      <c r="Z195" s="46">
        <v>7.4</v>
      </c>
      <c r="AA195" s="47" t="s">
        <v>147</v>
      </c>
      <c r="AB195" s="47" t="s">
        <v>553</v>
      </c>
      <c r="AC195" s="45" t="s">
        <v>99</v>
      </c>
      <c r="AD195" s="45" t="str">
        <f t="shared" si="7"/>
        <v>THPT Nguyễn Thị Định</v>
      </c>
      <c r="AF195" s="49">
        <f>_xlfn.IFNA(VLOOKUP($M195,NghePT!$B$2:$D$4,3,FALSE),0)</f>
        <v>0.5</v>
      </c>
      <c r="AG195" s="49">
        <f>_xlfn.IFNA(VLOOKUP(N195,DienUT!$B$2:$D$15,3,FALSE),0)+_xlfn.IFNA(VLOOKUP(O195,DienUT!$B$2:$D$15,3,FALSE),0)+_xlfn.IFNA(VLOOKUP(P195,DienUT!$B$2:$D$15,3,FALSE),0)</f>
        <v>0</v>
      </c>
      <c r="AH195" s="49">
        <v>84</v>
      </c>
      <c r="AI195" s="49">
        <f>VLOOKUP($I195,Huyen!$B$2:$C$11,2,FALSE)</f>
        <v>7</v>
      </c>
      <c r="AJ195" s="49">
        <f>_xlfn.IFNA(VLOOKUP(AC195,TruongTHPT!$B$2:$F$35,2,FALSE),0)</f>
        <v>21</v>
      </c>
      <c r="AK195" s="49">
        <f>_xlfn.IFNA(VLOOKUP(AD195,TruongTHPT!$B$2:$F$35,2,FALSE),0)</f>
        <v>22</v>
      </c>
      <c r="AL195" s="49">
        <f>_xlfn.IFNA(VLOOKUP(AE195,TruongTHPT!$B$2:$F$35,2,FALSE),0)</f>
        <v>0</v>
      </c>
      <c r="AM195" s="50"/>
    </row>
    <row r="196" spans="1:39" x14ac:dyDescent="0.35">
      <c r="A196" s="37">
        <v>195</v>
      </c>
      <c r="B196" s="36" t="s">
        <v>453</v>
      </c>
      <c r="C196" s="39" t="s">
        <v>74</v>
      </c>
      <c r="D196" s="40">
        <v>37781</v>
      </c>
      <c r="E196" s="41" t="str">
        <f t="shared" si="6"/>
        <v>09/06/2003</v>
      </c>
      <c r="F196" s="42" t="s">
        <v>75</v>
      </c>
      <c r="G196" s="38" t="s">
        <v>474</v>
      </c>
      <c r="H196" s="43" t="s">
        <v>175</v>
      </c>
      <c r="I196" s="39" t="s">
        <v>71</v>
      </c>
      <c r="J196" s="38" t="s">
        <v>541</v>
      </c>
      <c r="K196" s="38" t="s">
        <v>541</v>
      </c>
      <c r="L196" s="38" t="s">
        <v>711</v>
      </c>
      <c r="M196" s="44" t="s">
        <v>78</v>
      </c>
      <c r="N196" s="45"/>
      <c r="O196" s="45"/>
      <c r="P196" s="45"/>
      <c r="Q196" s="46">
        <v>8.4</v>
      </c>
      <c r="R196" s="47" t="s">
        <v>147</v>
      </c>
      <c r="S196" s="47" t="s">
        <v>553</v>
      </c>
      <c r="T196" s="46">
        <v>7.5</v>
      </c>
      <c r="U196" s="47" t="s">
        <v>147</v>
      </c>
      <c r="V196" s="47" t="s">
        <v>553</v>
      </c>
      <c r="W196" s="46">
        <v>7.5</v>
      </c>
      <c r="X196" s="47" t="s">
        <v>147</v>
      </c>
      <c r="Y196" s="47" t="s">
        <v>553</v>
      </c>
      <c r="Z196" s="46">
        <v>7.7</v>
      </c>
      <c r="AA196" s="47" t="s">
        <v>147</v>
      </c>
      <c r="AB196" s="47" t="s">
        <v>553</v>
      </c>
      <c r="AC196" s="45" t="s">
        <v>100</v>
      </c>
      <c r="AD196" s="45" t="str">
        <f t="shared" si="7"/>
        <v>THPT Phan Văn Trị</v>
      </c>
      <c r="AF196" s="49">
        <f>_xlfn.IFNA(VLOOKUP($M196,NghePT!$B$2:$D$4,3,FALSE),0)</f>
        <v>0.5</v>
      </c>
      <c r="AG196" s="49">
        <f>_xlfn.IFNA(VLOOKUP(N196,DienUT!$B$2:$D$15,3,FALSE),0)+_xlfn.IFNA(VLOOKUP(O196,DienUT!$B$2:$D$15,3,FALSE),0)+_xlfn.IFNA(VLOOKUP(P196,DienUT!$B$2:$D$15,3,FALSE),0)</f>
        <v>0</v>
      </c>
      <c r="AH196" s="49">
        <v>84</v>
      </c>
      <c r="AI196" s="49">
        <f>VLOOKUP($I196,Huyen!$B$2:$C$11,2,FALSE)</f>
        <v>7</v>
      </c>
      <c r="AJ196" s="49">
        <f>_xlfn.IFNA(VLOOKUP(AC196,TruongTHPT!$B$2:$F$35,2,FALSE),0)</f>
        <v>22</v>
      </c>
      <c r="AK196" s="49">
        <f>_xlfn.IFNA(VLOOKUP(AD196,TruongTHPT!$B$2:$F$35,2,FALSE),0)</f>
        <v>21</v>
      </c>
      <c r="AL196" s="49">
        <f>_xlfn.IFNA(VLOOKUP(AE196,TruongTHPT!$B$2:$F$35,2,FALSE),0)</f>
        <v>0</v>
      </c>
      <c r="AM196" s="50"/>
    </row>
    <row r="197" spans="1:39" x14ac:dyDescent="0.35">
      <c r="A197" s="37">
        <v>196</v>
      </c>
      <c r="B197" s="36" t="s">
        <v>454</v>
      </c>
      <c r="C197" s="39" t="s">
        <v>472</v>
      </c>
      <c r="D197" s="40">
        <v>37918</v>
      </c>
      <c r="E197" s="41" t="str">
        <f t="shared" si="6"/>
        <v>24/10/2003</v>
      </c>
      <c r="F197" s="42" t="s">
        <v>75</v>
      </c>
      <c r="G197" s="38" t="s">
        <v>474</v>
      </c>
      <c r="H197" s="43" t="s">
        <v>175</v>
      </c>
      <c r="I197" s="39" t="s">
        <v>71</v>
      </c>
      <c r="J197" s="38" t="s">
        <v>496</v>
      </c>
      <c r="K197" s="38" t="s">
        <v>496</v>
      </c>
      <c r="L197" s="38" t="s">
        <v>677</v>
      </c>
      <c r="M197" s="44" t="s">
        <v>76</v>
      </c>
      <c r="N197" s="45"/>
      <c r="O197" s="45"/>
      <c r="P197" s="45"/>
      <c r="Q197" s="46">
        <v>8.9</v>
      </c>
      <c r="R197" s="47" t="s">
        <v>147</v>
      </c>
      <c r="S197" s="47" t="s">
        <v>261</v>
      </c>
      <c r="T197" s="46">
        <v>9.1999999999999993</v>
      </c>
      <c r="U197" s="47" t="s">
        <v>147</v>
      </c>
      <c r="V197" s="47" t="s">
        <v>261</v>
      </c>
      <c r="W197" s="46">
        <v>9.3000000000000007</v>
      </c>
      <c r="X197" s="47" t="s">
        <v>147</v>
      </c>
      <c r="Y197" s="47" t="s">
        <v>261</v>
      </c>
      <c r="Z197" s="46">
        <v>8.8000000000000007</v>
      </c>
      <c r="AA197" s="47" t="s">
        <v>147</v>
      </c>
      <c r="AB197" s="47" t="s">
        <v>261</v>
      </c>
      <c r="AC197" s="45" t="s">
        <v>99</v>
      </c>
      <c r="AD197" s="45" t="str">
        <f t="shared" si="7"/>
        <v>THPT Nguyễn Thị Định</v>
      </c>
      <c r="AF197" s="49">
        <f>_xlfn.IFNA(VLOOKUP($M197,NghePT!$B$2:$D$4,3,FALSE),0)</f>
        <v>1.5</v>
      </c>
      <c r="AG197" s="49">
        <f>_xlfn.IFNA(VLOOKUP(N197,DienUT!$B$2:$D$15,3,FALSE),0)+_xlfn.IFNA(VLOOKUP(O197,DienUT!$B$2:$D$15,3,FALSE),0)+_xlfn.IFNA(VLOOKUP(P197,DienUT!$B$2:$D$15,3,FALSE),0)</f>
        <v>0</v>
      </c>
      <c r="AH197" s="49">
        <v>84</v>
      </c>
      <c r="AI197" s="49">
        <f>VLOOKUP($I197,Huyen!$B$2:$C$11,2,FALSE)</f>
        <v>7</v>
      </c>
      <c r="AJ197" s="49">
        <f>_xlfn.IFNA(VLOOKUP(AC197,TruongTHPT!$B$2:$F$35,2,FALSE),0)</f>
        <v>21</v>
      </c>
      <c r="AK197" s="49">
        <f>_xlfn.IFNA(VLOOKUP(AD197,TruongTHPT!$B$2:$F$35,2,FALSE),0)</f>
        <v>22</v>
      </c>
      <c r="AL197" s="49">
        <f>_xlfn.IFNA(VLOOKUP(AE197,TruongTHPT!$B$2:$F$35,2,FALSE),0)</f>
        <v>0</v>
      </c>
      <c r="AM197" s="50"/>
    </row>
    <row r="198" spans="1:39" x14ac:dyDescent="0.35">
      <c r="A198" s="37">
        <v>197</v>
      </c>
      <c r="B198" s="36" t="s">
        <v>455</v>
      </c>
      <c r="C198" s="39" t="s">
        <v>74</v>
      </c>
      <c r="D198" s="40">
        <v>37644</v>
      </c>
      <c r="E198" s="41" t="str">
        <f t="shared" si="6"/>
        <v>23/01/2003</v>
      </c>
      <c r="F198" s="42" t="s">
        <v>75</v>
      </c>
      <c r="G198" s="38" t="s">
        <v>474</v>
      </c>
      <c r="H198" s="43" t="s">
        <v>175</v>
      </c>
      <c r="I198" s="39" t="s">
        <v>71</v>
      </c>
      <c r="J198" s="38" t="s">
        <v>498</v>
      </c>
      <c r="K198" s="38" t="s">
        <v>498</v>
      </c>
      <c r="L198" s="38" t="s">
        <v>648</v>
      </c>
      <c r="M198" s="44" t="s">
        <v>77</v>
      </c>
      <c r="N198" s="45"/>
      <c r="O198" s="45"/>
      <c r="P198" s="45"/>
      <c r="Q198" s="46">
        <v>8.1</v>
      </c>
      <c r="R198" s="47" t="s">
        <v>553</v>
      </c>
      <c r="S198" s="47" t="s">
        <v>553</v>
      </c>
      <c r="T198" s="46">
        <v>8.1999999999999993</v>
      </c>
      <c r="U198" s="47" t="s">
        <v>552</v>
      </c>
      <c r="V198" s="47" t="s">
        <v>553</v>
      </c>
      <c r="W198" s="46">
        <v>7.4</v>
      </c>
      <c r="X198" s="47" t="s">
        <v>552</v>
      </c>
      <c r="Y198" s="47" t="s">
        <v>552</v>
      </c>
      <c r="Z198" s="46">
        <v>7.5</v>
      </c>
      <c r="AA198" s="47" t="s">
        <v>147</v>
      </c>
      <c r="AB198" s="47" t="s">
        <v>553</v>
      </c>
      <c r="AC198" s="45" t="s">
        <v>99</v>
      </c>
      <c r="AD198" s="45" t="str">
        <f t="shared" si="7"/>
        <v>THPT Nguyễn Thị Định</v>
      </c>
      <c r="AF198" s="49">
        <f>_xlfn.IFNA(VLOOKUP($M198,NghePT!$B$2:$D$4,3,FALSE),0)</f>
        <v>1</v>
      </c>
      <c r="AG198" s="49">
        <f>_xlfn.IFNA(VLOOKUP(N198,DienUT!$B$2:$D$15,3,FALSE),0)+_xlfn.IFNA(VLOOKUP(O198,DienUT!$B$2:$D$15,3,FALSE),0)+_xlfn.IFNA(VLOOKUP(P198,DienUT!$B$2:$D$15,3,FALSE),0)</f>
        <v>0</v>
      </c>
      <c r="AH198" s="49">
        <v>84</v>
      </c>
      <c r="AI198" s="49">
        <f>VLOOKUP($I198,Huyen!$B$2:$C$11,2,FALSE)</f>
        <v>7</v>
      </c>
      <c r="AJ198" s="49">
        <f>_xlfn.IFNA(VLOOKUP(AC198,TruongTHPT!$B$2:$F$35,2,FALSE),0)</f>
        <v>21</v>
      </c>
      <c r="AK198" s="49">
        <f>_xlfn.IFNA(VLOOKUP(AD198,TruongTHPT!$B$2:$F$35,2,FALSE),0)</f>
        <v>22</v>
      </c>
      <c r="AL198" s="49">
        <f>_xlfn.IFNA(VLOOKUP(AE198,TruongTHPT!$B$2:$F$35,2,FALSE),0)</f>
        <v>0</v>
      </c>
      <c r="AM198" s="50"/>
    </row>
    <row r="199" spans="1:39" x14ac:dyDescent="0.35">
      <c r="A199" s="37">
        <v>198</v>
      </c>
      <c r="B199" s="36" t="s">
        <v>456</v>
      </c>
      <c r="C199" s="39" t="s">
        <v>472</v>
      </c>
      <c r="D199" s="40">
        <v>37923</v>
      </c>
      <c r="E199" s="41" t="str">
        <f t="shared" si="6"/>
        <v>29/10/2003</v>
      </c>
      <c r="F199" s="42" t="s">
        <v>75</v>
      </c>
      <c r="G199" s="38" t="s">
        <v>473</v>
      </c>
      <c r="H199" s="43" t="s">
        <v>175</v>
      </c>
      <c r="I199" s="39" t="s">
        <v>71</v>
      </c>
      <c r="J199" s="38" t="s">
        <v>541</v>
      </c>
      <c r="K199" s="38" t="s">
        <v>541</v>
      </c>
      <c r="L199" s="38" t="s">
        <v>615</v>
      </c>
      <c r="M199" s="44" t="s">
        <v>77</v>
      </c>
      <c r="N199" s="45"/>
      <c r="O199" s="45"/>
      <c r="P199" s="45"/>
      <c r="Q199" s="46">
        <v>7.8</v>
      </c>
      <c r="R199" s="47" t="s">
        <v>147</v>
      </c>
      <c r="S199" s="47" t="s">
        <v>553</v>
      </c>
      <c r="T199" s="46">
        <v>7.5</v>
      </c>
      <c r="U199" s="47" t="s">
        <v>147</v>
      </c>
      <c r="V199" s="47" t="s">
        <v>552</v>
      </c>
      <c r="W199" s="46">
        <v>6.9</v>
      </c>
      <c r="X199" s="47" t="s">
        <v>147</v>
      </c>
      <c r="Y199" s="47" t="s">
        <v>552</v>
      </c>
      <c r="Z199" s="46">
        <v>6.3</v>
      </c>
      <c r="AA199" s="47" t="s">
        <v>553</v>
      </c>
      <c r="AB199" s="47" t="s">
        <v>552</v>
      </c>
      <c r="AC199" s="45" t="s">
        <v>102</v>
      </c>
      <c r="AD199" s="45" t="str">
        <f t="shared" si="7"/>
        <v>THPT Nguyễn Ngọc Thăng</v>
      </c>
      <c r="AF199" s="49">
        <f>_xlfn.IFNA(VLOOKUP($M199,NghePT!$B$2:$D$4,3,FALSE),0)</f>
        <v>1</v>
      </c>
      <c r="AG199" s="49">
        <f>_xlfn.IFNA(VLOOKUP(N199,DienUT!$B$2:$D$15,3,FALSE),0)+_xlfn.IFNA(VLOOKUP(O199,DienUT!$B$2:$D$15,3,FALSE),0)+_xlfn.IFNA(VLOOKUP(P199,DienUT!$B$2:$D$15,3,FALSE),0)</f>
        <v>0</v>
      </c>
      <c r="AH199" s="49">
        <v>84</v>
      </c>
      <c r="AI199" s="49">
        <f>VLOOKUP($I199,Huyen!$B$2:$C$11,2,FALSE)</f>
        <v>7</v>
      </c>
      <c r="AJ199" s="49">
        <f>_xlfn.IFNA(VLOOKUP(AC199,TruongTHPT!$B$2:$F$35,2,FALSE),0)</f>
        <v>24</v>
      </c>
      <c r="AK199" s="49">
        <f>_xlfn.IFNA(VLOOKUP(AD199,TruongTHPT!$B$2:$F$35,2,FALSE),0)</f>
        <v>23</v>
      </c>
      <c r="AL199" s="49">
        <f>_xlfn.IFNA(VLOOKUP(AE199,TruongTHPT!$B$2:$F$35,2,FALSE),0)</f>
        <v>0</v>
      </c>
      <c r="AM199" s="50"/>
    </row>
    <row r="200" spans="1:39" x14ac:dyDescent="0.35">
      <c r="A200" s="37">
        <v>199</v>
      </c>
      <c r="B200" s="36" t="s">
        <v>457</v>
      </c>
      <c r="C200" s="39" t="s">
        <v>472</v>
      </c>
      <c r="D200" s="40">
        <v>37662</v>
      </c>
      <c r="E200" s="41" t="str">
        <f t="shared" si="6"/>
        <v>10/02/2003</v>
      </c>
      <c r="F200" s="42" t="s">
        <v>75</v>
      </c>
      <c r="G200" s="38" t="s">
        <v>473</v>
      </c>
      <c r="H200" s="43" t="s">
        <v>175</v>
      </c>
      <c r="I200" s="39" t="s">
        <v>71</v>
      </c>
      <c r="J200" s="38" t="s">
        <v>496</v>
      </c>
      <c r="K200" s="38" t="s">
        <v>496</v>
      </c>
      <c r="L200" s="38" t="s">
        <v>649</v>
      </c>
      <c r="M200" s="44" t="s">
        <v>77</v>
      </c>
      <c r="N200" s="45"/>
      <c r="O200" s="45"/>
      <c r="P200" s="45"/>
      <c r="Q200" s="46">
        <v>9.1999999999999993</v>
      </c>
      <c r="R200" s="47" t="s">
        <v>147</v>
      </c>
      <c r="S200" s="47" t="s">
        <v>261</v>
      </c>
      <c r="T200" s="46">
        <v>9.1</v>
      </c>
      <c r="U200" s="47" t="s">
        <v>147</v>
      </c>
      <c r="V200" s="47" t="s">
        <v>261</v>
      </c>
      <c r="W200" s="46">
        <v>8.4</v>
      </c>
      <c r="X200" s="47" t="s">
        <v>147</v>
      </c>
      <c r="Y200" s="47" t="s">
        <v>261</v>
      </c>
      <c r="Z200" s="46">
        <v>8.5</v>
      </c>
      <c r="AA200" s="47" t="s">
        <v>147</v>
      </c>
      <c r="AB200" s="47" t="s">
        <v>261</v>
      </c>
      <c r="AC200" s="45" t="s">
        <v>99</v>
      </c>
      <c r="AD200" s="45" t="str">
        <f t="shared" si="7"/>
        <v>THPT Nguyễn Thị Định</v>
      </c>
      <c r="AF200" s="49">
        <f>_xlfn.IFNA(VLOOKUP($M200,NghePT!$B$2:$D$4,3,FALSE),0)</f>
        <v>1</v>
      </c>
      <c r="AG200" s="49">
        <f>_xlfn.IFNA(VLOOKUP(N200,DienUT!$B$2:$D$15,3,FALSE),0)+_xlfn.IFNA(VLOOKUP(O200,DienUT!$B$2:$D$15,3,FALSE),0)+_xlfn.IFNA(VLOOKUP(P200,DienUT!$B$2:$D$15,3,FALSE),0)</f>
        <v>0</v>
      </c>
      <c r="AH200" s="49">
        <v>84</v>
      </c>
      <c r="AI200" s="49">
        <f>VLOOKUP($I200,Huyen!$B$2:$C$11,2,FALSE)</f>
        <v>7</v>
      </c>
      <c r="AJ200" s="49">
        <f>_xlfn.IFNA(VLOOKUP(AC200,TruongTHPT!$B$2:$F$35,2,FALSE),0)</f>
        <v>21</v>
      </c>
      <c r="AK200" s="49">
        <f>_xlfn.IFNA(VLOOKUP(AD200,TruongTHPT!$B$2:$F$35,2,FALSE),0)</f>
        <v>22</v>
      </c>
      <c r="AL200" s="49">
        <f>_xlfn.IFNA(VLOOKUP(AE200,TruongTHPT!$B$2:$F$35,2,FALSE),0)</f>
        <v>0</v>
      </c>
      <c r="AM200" s="50"/>
    </row>
    <row r="201" spans="1:39" x14ac:dyDescent="0.35">
      <c r="A201" s="37">
        <v>200</v>
      </c>
      <c r="B201" s="36" t="s">
        <v>458</v>
      </c>
      <c r="C201" s="39" t="s">
        <v>74</v>
      </c>
      <c r="D201" s="40">
        <v>37782</v>
      </c>
      <c r="E201" s="41" t="str">
        <f t="shared" si="6"/>
        <v>10/06/2003</v>
      </c>
      <c r="F201" s="42" t="s">
        <v>75</v>
      </c>
      <c r="G201" s="38" t="s">
        <v>474</v>
      </c>
      <c r="H201" s="43" t="s">
        <v>175</v>
      </c>
      <c r="I201" s="39" t="s">
        <v>71</v>
      </c>
      <c r="J201" s="38" t="s">
        <v>500</v>
      </c>
      <c r="K201" s="38" t="s">
        <v>500</v>
      </c>
      <c r="L201" s="38" t="s">
        <v>712</v>
      </c>
      <c r="M201" s="44" t="s">
        <v>76</v>
      </c>
      <c r="N201" s="45"/>
      <c r="O201" s="45"/>
      <c r="P201" s="45"/>
      <c r="Q201" s="46">
        <v>9.1</v>
      </c>
      <c r="R201" s="47" t="s">
        <v>147</v>
      </c>
      <c r="S201" s="47" t="s">
        <v>261</v>
      </c>
      <c r="T201" s="46">
        <v>9.3000000000000007</v>
      </c>
      <c r="U201" s="47" t="s">
        <v>147</v>
      </c>
      <c r="V201" s="47" t="s">
        <v>261</v>
      </c>
      <c r="W201" s="46">
        <v>9.3000000000000007</v>
      </c>
      <c r="X201" s="47" t="s">
        <v>147</v>
      </c>
      <c r="Y201" s="47" t="s">
        <v>261</v>
      </c>
      <c r="Z201" s="46">
        <v>9.1999999999999993</v>
      </c>
      <c r="AA201" s="47" t="s">
        <v>147</v>
      </c>
      <c r="AB201" s="47" t="s">
        <v>261</v>
      </c>
      <c r="AC201" s="45" t="s">
        <v>99</v>
      </c>
      <c r="AD201" s="45" t="str">
        <f t="shared" si="7"/>
        <v>THPT Nguyễn Thị Định</v>
      </c>
      <c r="AF201" s="49">
        <f>_xlfn.IFNA(VLOOKUP($M201,NghePT!$B$2:$D$4,3,FALSE),0)</f>
        <v>1.5</v>
      </c>
      <c r="AG201" s="49">
        <f>_xlfn.IFNA(VLOOKUP(N201,DienUT!$B$2:$D$15,3,FALSE),0)+_xlfn.IFNA(VLOOKUP(O201,DienUT!$B$2:$D$15,3,FALSE),0)+_xlfn.IFNA(VLOOKUP(P201,DienUT!$B$2:$D$15,3,FALSE),0)</f>
        <v>0</v>
      </c>
      <c r="AH201" s="49">
        <v>84</v>
      </c>
      <c r="AI201" s="49">
        <f>VLOOKUP($I201,Huyen!$B$2:$C$11,2,FALSE)</f>
        <v>7</v>
      </c>
      <c r="AJ201" s="49">
        <f>_xlfn.IFNA(VLOOKUP(AC201,TruongTHPT!$B$2:$F$35,2,FALSE),0)</f>
        <v>21</v>
      </c>
      <c r="AK201" s="49">
        <f>_xlfn.IFNA(VLOOKUP(AD201,TruongTHPT!$B$2:$F$35,2,FALSE),0)</f>
        <v>22</v>
      </c>
      <c r="AL201" s="49">
        <f>_xlfn.IFNA(VLOOKUP(AE201,TruongTHPT!$B$2:$F$35,2,FALSE),0)</f>
        <v>0</v>
      </c>
      <c r="AM201" s="50"/>
    </row>
    <row r="202" spans="1:39" x14ac:dyDescent="0.35">
      <c r="A202" s="37">
        <v>201</v>
      </c>
      <c r="B202" s="36" t="s">
        <v>459</v>
      </c>
      <c r="C202" s="39" t="s">
        <v>74</v>
      </c>
      <c r="D202" s="40">
        <v>37771</v>
      </c>
      <c r="E202" s="41" t="str">
        <f t="shared" si="6"/>
        <v>30/05/2003</v>
      </c>
      <c r="F202" s="42" t="s">
        <v>75</v>
      </c>
      <c r="G202" s="38" t="s">
        <v>473</v>
      </c>
      <c r="H202" s="43" t="s">
        <v>175</v>
      </c>
      <c r="I202" s="39" t="s">
        <v>71</v>
      </c>
      <c r="J202" s="38" t="s">
        <v>496</v>
      </c>
      <c r="K202" s="38" t="s">
        <v>496</v>
      </c>
      <c r="L202" s="38" t="s">
        <v>713</v>
      </c>
      <c r="M202" s="44" t="s">
        <v>78</v>
      </c>
      <c r="N202" s="45"/>
      <c r="O202" s="45"/>
      <c r="P202" s="45"/>
      <c r="Q202" s="46">
        <v>6.7</v>
      </c>
      <c r="R202" s="47" t="s">
        <v>147</v>
      </c>
      <c r="S202" s="47" t="s">
        <v>552</v>
      </c>
      <c r="T202" s="46">
        <v>6</v>
      </c>
      <c r="U202" s="47" t="s">
        <v>147</v>
      </c>
      <c r="V202" s="47" t="s">
        <v>552</v>
      </c>
      <c r="W202" s="46">
        <v>6.2</v>
      </c>
      <c r="X202" s="47" t="s">
        <v>147</v>
      </c>
      <c r="Y202" s="47" t="s">
        <v>552</v>
      </c>
      <c r="Z202" s="46">
        <v>6.3</v>
      </c>
      <c r="AA202" s="47" t="s">
        <v>147</v>
      </c>
      <c r="AB202" s="47" t="s">
        <v>552</v>
      </c>
      <c r="AC202" s="45" t="s">
        <v>102</v>
      </c>
      <c r="AD202" s="45" t="str">
        <f t="shared" si="7"/>
        <v>THPT Nguyễn Ngọc Thăng</v>
      </c>
      <c r="AF202" s="49">
        <f>_xlfn.IFNA(VLOOKUP($M202,NghePT!$B$2:$D$4,3,FALSE),0)</f>
        <v>0.5</v>
      </c>
      <c r="AG202" s="49">
        <f>_xlfn.IFNA(VLOOKUP(N202,DienUT!$B$2:$D$15,3,FALSE),0)+_xlfn.IFNA(VLOOKUP(O202,DienUT!$B$2:$D$15,3,FALSE),0)+_xlfn.IFNA(VLOOKUP(P202,DienUT!$B$2:$D$15,3,FALSE),0)</f>
        <v>0</v>
      </c>
      <c r="AH202" s="49">
        <v>84</v>
      </c>
      <c r="AI202" s="49">
        <f>VLOOKUP($I202,Huyen!$B$2:$C$11,2,FALSE)</f>
        <v>7</v>
      </c>
      <c r="AJ202" s="49">
        <f>_xlfn.IFNA(VLOOKUP(AC202,TruongTHPT!$B$2:$F$35,2,FALSE),0)</f>
        <v>24</v>
      </c>
      <c r="AK202" s="49">
        <f>_xlfn.IFNA(VLOOKUP(AD202,TruongTHPT!$B$2:$F$35,2,FALSE),0)</f>
        <v>23</v>
      </c>
      <c r="AL202" s="49">
        <f>_xlfn.IFNA(VLOOKUP(AE202,TruongTHPT!$B$2:$F$35,2,FALSE),0)</f>
        <v>0</v>
      </c>
      <c r="AM202" s="50"/>
    </row>
    <row r="203" spans="1:39" x14ac:dyDescent="0.35">
      <c r="A203" s="37">
        <v>202</v>
      </c>
      <c r="B203" s="36" t="s">
        <v>460</v>
      </c>
      <c r="C203" s="39" t="s">
        <v>74</v>
      </c>
      <c r="D203" s="40">
        <v>37919</v>
      </c>
      <c r="E203" s="41" t="str">
        <f t="shared" si="6"/>
        <v>25/10/2003</v>
      </c>
      <c r="F203" s="42" t="s">
        <v>75</v>
      </c>
      <c r="G203" s="38" t="s">
        <v>473</v>
      </c>
      <c r="H203" s="43" t="s">
        <v>175</v>
      </c>
      <c r="I203" s="39" t="s">
        <v>71</v>
      </c>
      <c r="J203" s="38" t="s">
        <v>500</v>
      </c>
      <c r="K203" s="38" t="s">
        <v>500</v>
      </c>
      <c r="L203" s="38" t="s">
        <v>678</v>
      </c>
      <c r="M203" s="44" t="s">
        <v>77</v>
      </c>
      <c r="N203" s="45"/>
      <c r="O203" s="45"/>
      <c r="P203" s="45"/>
      <c r="Q203" s="46">
        <v>8.4</v>
      </c>
      <c r="R203" s="47" t="s">
        <v>147</v>
      </c>
      <c r="S203" s="47" t="s">
        <v>553</v>
      </c>
      <c r="T203" s="46">
        <v>7.9</v>
      </c>
      <c r="U203" s="47" t="s">
        <v>147</v>
      </c>
      <c r="V203" s="47" t="s">
        <v>553</v>
      </c>
      <c r="W203" s="46">
        <v>8.6999999999999993</v>
      </c>
      <c r="X203" s="47" t="s">
        <v>147</v>
      </c>
      <c r="Y203" s="47" t="s">
        <v>261</v>
      </c>
      <c r="Z203" s="46">
        <v>7.7</v>
      </c>
      <c r="AA203" s="47" t="s">
        <v>147</v>
      </c>
      <c r="AB203" s="47" t="s">
        <v>553</v>
      </c>
      <c r="AC203" s="45" t="s">
        <v>102</v>
      </c>
      <c r="AD203" s="45" t="str">
        <f t="shared" si="7"/>
        <v>THPT Nguyễn Ngọc Thăng</v>
      </c>
      <c r="AF203" s="49">
        <f>_xlfn.IFNA(VLOOKUP($M203,NghePT!$B$2:$D$4,3,FALSE),0)</f>
        <v>1</v>
      </c>
      <c r="AG203" s="49">
        <f>_xlfn.IFNA(VLOOKUP(N203,DienUT!$B$2:$D$15,3,FALSE),0)+_xlfn.IFNA(VLOOKUP(O203,DienUT!$B$2:$D$15,3,FALSE),0)+_xlfn.IFNA(VLOOKUP(P203,DienUT!$B$2:$D$15,3,FALSE),0)</f>
        <v>0</v>
      </c>
      <c r="AH203" s="49">
        <v>84</v>
      </c>
      <c r="AI203" s="49">
        <f>VLOOKUP($I203,Huyen!$B$2:$C$11,2,FALSE)</f>
        <v>7</v>
      </c>
      <c r="AJ203" s="49">
        <f>_xlfn.IFNA(VLOOKUP(AC203,TruongTHPT!$B$2:$F$35,2,FALSE),0)</f>
        <v>24</v>
      </c>
      <c r="AK203" s="49">
        <f>_xlfn.IFNA(VLOOKUP(AD203,TruongTHPT!$B$2:$F$35,2,FALSE),0)</f>
        <v>23</v>
      </c>
      <c r="AL203" s="49">
        <f>_xlfn.IFNA(VLOOKUP(AE203,TruongTHPT!$B$2:$F$35,2,FALSE),0)</f>
        <v>0</v>
      </c>
      <c r="AM203" s="50"/>
    </row>
    <row r="204" spans="1:39" x14ac:dyDescent="0.35">
      <c r="A204" s="37">
        <v>203</v>
      </c>
      <c r="B204" s="36" t="s">
        <v>461</v>
      </c>
      <c r="C204" s="39" t="s">
        <v>472</v>
      </c>
      <c r="D204" s="40">
        <v>37705</v>
      </c>
      <c r="E204" s="41" t="str">
        <f t="shared" si="6"/>
        <v>25/03/2003</v>
      </c>
      <c r="F204" s="42" t="s">
        <v>75</v>
      </c>
      <c r="G204" s="38" t="s">
        <v>473</v>
      </c>
      <c r="H204" s="43" t="s">
        <v>175</v>
      </c>
      <c r="I204" s="39" t="s">
        <v>71</v>
      </c>
      <c r="J204" s="38" t="s">
        <v>521</v>
      </c>
      <c r="K204" s="38" t="s">
        <v>521</v>
      </c>
      <c r="L204" s="38" t="s">
        <v>582</v>
      </c>
      <c r="M204" s="44" t="s">
        <v>76</v>
      </c>
      <c r="N204" s="45"/>
      <c r="O204" s="45"/>
      <c r="P204" s="45"/>
      <c r="Q204" s="46">
        <v>9</v>
      </c>
      <c r="R204" s="47" t="s">
        <v>147</v>
      </c>
      <c r="S204" s="47" t="s">
        <v>261</v>
      </c>
      <c r="T204" s="46">
        <v>8.9</v>
      </c>
      <c r="U204" s="47" t="s">
        <v>147</v>
      </c>
      <c r="V204" s="47" t="s">
        <v>261</v>
      </c>
      <c r="W204" s="46">
        <v>9</v>
      </c>
      <c r="X204" s="47" t="s">
        <v>147</v>
      </c>
      <c r="Y204" s="47" t="s">
        <v>261</v>
      </c>
      <c r="Z204" s="46">
        <v>8.6999999999999993</v>
      </c>
      <c r="AA204" s="47" t="s">
        <v>147</v>
      </c>
      <c r="AB204" s="47" t="s">
        <v>261</v>
      </c>
      <c r="AC204" s="45" t="s">
        <v>99</v>
      </c>
      <c r="AD204" s="45" t="str">
        <f t="shared" si="7"/>
        <v>THPT Nguyễn Thị Định</v>
      </c>
      <c r="AF204" s="49">
        <f>_xlfn.IFNA(VLOOKUP($M204,NghePT!$B$2:$D$4,3,FALSE),0)</f>
        <v>1.5</v>
      </c>
      <c r="AG204" s="49">
        <f>_xlfn.IFNA(VLOOKUP(N204,DienUT!$B$2:$D$15,3,FALSE),0)+_xlfn.IFNA(VLOOKUP(O204,DienUT!$B$2:$D$15,3,FALSE),0)+_xlfn.IFNA(VLOOKUP(P204,DienUT!$B$2:$D$15,3,FALSE),0)</f>
        <v>0</v>
      </c>
      <c r="AH204" s="49">
        <v>84</v>
      </c>
      <c r="AI204" s="49">
        <f>VLOOKUP($I204,Huyen!$B$2:$C$11,2,FALSE)</f>
        <v>7</v>
      </c>
      <c r="AJ204" s="49">
        <f>_xlfn.IFNA(VLOOKUP(AC204,TruongTHPT!$B$2:$F$35,2,FALSE),0)</f>
        <v>21</v>
      </c>
      <c r="AK204" s="49">
        <f>_xlfn.IFNA(VLOOKUP(AD204,TruongTHPT!$B$2:$F$35,2,FALSE),0)</f>
        <v>22</v>
      </c>
      <c r="AL204" s="49">
        <f>_xlfn.IFNA(VLOOKUP(AE204,TruongTHPT!$B$2:$F$35,2,FALSE),0)</f>
        <v>0</v>
      </c>
      <c r="AM204" s="50"/>
    </row>
    <row r="205" spans="1:39" x14ac:dyDescent="0.35">
      <c r="A205" s="37">
        <v>204</v>
      </c>
      <c r="B205" s="36" t="s">
        <v>462</v>
      </c>
      <c r="C205" s="39" t="s">
        <v>472</v>
      </c>
      <c r="D205" s="40">
        <v>37637</v>
      </c>
      <c r="E205" s="41" t="str">
        <f t="shared" si="6"/>
        <v>16/01/2003</v>
      </c>
      <c r="F205" s="42" t="s">
        <v>75</v>
      </c>
      <c r="G205" s="38" t="s">
        <v>474</v>
      </c>
      <c r="H205" s="43" t="s">
        <v>175</v>
      </c>
      <c r="I205" s="39" t="s">
        <v>71</v>
      </c>
      <c r="J205" s="38" t="s">
        <v>496</v>
      </c>
      <c r="K205" s="38" t="s">
        <v>496</v>
      </c>
      <c r="L205" s="38" t="s">
        <v>679</v>
      </c>
      <c r="M205" s="44" t="s">
        <v>77</v>
      </c>
      <c r="N205" s="45"/>
      <c r="O205" s="45"/>
      <c r="P205" s="45"/>
      <c r="Q205" s="46">
        <v>8.9</v>
      </c>
      <c r="R205" s="47" t="s">
        <v>147</v>
      </c>
      <c r="S205" s="47" t="s">
        <v>261</v>
      </c>
      <c r="T205" s="46">
        <v>8.8000000000000007</v>
      </c>
      <c r="U205" s="47" t="s">
        <v>147</v>
      </c>
      <c r="V205" s="47" t="s">
        <v>553</v>
      </c>
      <c r="W205" s="46">
        <v>9.3000000000000007</v>
      </c>
      <c r="X205" s="47" t="s">
        <v>147</v>
      </c>
      <c r="Y205" s="47" t="s">
        <v>261</v>
      </c>
      <c r="Z205" s="46">
        <v>8.4</v>
      </c>
      <c r="AA205" s="47" t="s">
        <v>147</v>
      </c>
      <c r="AB205" s="47" t="s">
        <v>261</v>
      </c>
      <c r="AC205" s="45" t="s">
        <v>99</v>
      </c>
      <c r="AD205" s="45" t="str">
        <f t="shared" si="7"/>
        <v>THPT Nguyễn Thị Định</v>
      </c>
      <c r="AF205" s="49">
        <f>_xlfn.IFNA(VLOOKUP($M205,NghePT!$B$2:$D$4,3,FALSE),0)</f>
        <v>1</v>
      </c>
      <c r="AG205" s="49">
        <f>_xlfn.IFNA(VLOOKUP(N205,DienUT!$B$2:$D$15,3,FALSE),0)+_xlfn.IFNA(VLOOKUP(O205,DienUT!$B$2:$D$15,3,FALSE),0)+_xlfn.IFNA(VLOOKUP(P205,DienUT!$B$2:$D$15,3,FALSE),0)</f>
        <v>0</v>
      </c>
      <c r="AH205" s="49">
        <v>84</v>
      </c>
      <c r="AI205" s="49">
        <f>VLOOKUP($I205,Huyen!$B$2:$C$11,2,FALSE)</f>
        <v>7</v>
      </c>
      <c r="AJ205" s="49">
        <f>_xlfn.IFNA(VLOOKUP(AC205,TruongTHPT!$B$2:$F$35,2,FALSE),0)</f>
        <v>21</v>
      </c>
      <c r="AK205" s="49">
        <f>_xlfn.IFNA(VLOOKUP(AD205,TruongTHPT!$B$2:$F$35,2,FALSE),0)</f>
        <v>22</v>
      </c>
      <c r="AL205" s="49">
        <f>_xlfn.IFNA(VLOOKUP(AE205,TruongTHPT!$B$2:$F$35,2,FALSE),0)</f>
        <v>0</v>
      </c>
      <c r="AM205" s="50"/>
    </row>
    <row r="206" spans="1:39" x14ac:dyDescent="0.35">
      <c r="A206" s="37">
        <v>205</v>
      </c>
      <c r="B206" s="36" t="s">
        <v>463</v>
      </c>
      <c r="C206" s="39" t="s">
        <v>472</v>
      </c>
      <c r="D206" s="40">
        <v>37762</v>
      </c>
      <c r="E206" s="41" t="str">
        <f t="shared" si="6"/>
        <v>21/05/2003</v>
      </c>
      <c r="F206" s="42" t="s">
        <v>75</v>
      </c>
      <c r="G206" s="38" t="s">
        <v>474</v>
      </c>
      <c r="H206" s="43" t="s">
        <v>175</v>
      </c>
      <c r="I206" s="39" t="s">
        <v>71</v>
      </c>
      <c r="J206" s="38" t="s">
        <v>498</v>
      </c>
      <c r="K206" s="38" t="s">
        <v>498</v>
      </c>
      <c r="L206" s="38" t="s">
        <v>714</v>
      </c>
      <c r="M206" s="44" t="s">
        <v>76</v>
      </c>
      <c r="N206" s="45"/>
      <c r="O206" s="45"/>
      <c r="P206" s="45"/>
      <c r="Q206" s="46">
        <v>9.1999999999999993</v>
      </c>
      <c r="R206" s="47" t="s">
        <v>147</v>
      </c>
      <c r="S206" s="47" t="s">
        <v>261</v>
      </c>
      <c r="T206" s="46">
        <v>9.1999999999999993</v>
      </c>
      <c r="U206" s="47" t="s">
        <v>147</v>
      </c>
      <c r="V206" s="47" t="s">
        <v>261</v>
      </c>
      <c r="W206" s="46">
        <v>9.4</v>
      </c>
      <c r="X206" s="47" t="s">
        <v>147</v>
      </c>
      <c r="Y206" s="47" t="s">
        <v>261</v>
      </c>
      <c r="Z206" s="46">
        <v>9.1</v>
      </c>
      <c r="AA206" s="47" t="s">
        <v>147</v>
      </c>
      <c r="AB206" s="47" t="s">
        <v>261</v>
      </c>
      <c r="AC206" s="45" t="s">
        <v>99</v>
      </c>
      <c r="AD206" s="45" t="str">
        <f t="shared" si="7"/>
        <v>THPT Nguyễn Thị Định</v>
      </c>
      <c r="AF206" s="49">
        <f>_xlfn.IFNA(VLOOKUP($M206,NghePT!$B$2:$D$4,3,FALSE),0)</f>
        <v>1.5</v>
      </c>
      <c r="AG206" s="49">
        <f>_xlfn.IFNA(VLOOKUP(N206,DienUT!$B$2:$D$15,3,FALSE),0)+_xlfn.IFNA(VLOOKUP(O206,DienUT!$B$2:$D$15,3,FALSE),0)+_xlfn.IFNA(VLOOKUP(P206,DienUT!$B$2:$D$15,3,FALSE),0)</f>
        <v>0</v>
      </c>
      <c r="AH206" s="49">
        <v>84</v>
      </c>
      <c r="AI206" s="49">
        <f>VLOOKUP($I206,Huyen!$B$2:$C$11,2,FALSE)</f>
        <v>7</v>
      </c>
      <c r="AJ206" s="49">
        <f>_xlfn.IFNA(VLOOKUP(AC206,TruongTHPT!$B$2:$F$35,2,FALSE),0)</f>
        <v>21</v>
      </c>
      <c r="AK206" s="49">
        <f>_xlfn.IFNA(VLOOKUP(AD206,TruongTHPT!$B$2:$F$35,2,FALSE),0)</f>
        <v>22</v>
      </c>
      <c r="AL206" s="49">
        <f>_xlfn.IFNA(VLOOKUP(AE206,TruongTHPT!$B$2:$F$35,2,FALSE),0)</f>
        <v>0</v>
      </c>
      <c r="AM206" s="50"/>
    </row>
    <row r="207" spans="1:39" x14ac:dyDescent="0.35">
      <c r="A207" s="37">
        <v>206</v>
      </c>
      <c r="B207" s="36" t="s">
        <v>464</v>
      </c>
      <c r="C207" s="39" t="s">
        <v>74</v>
      </c>
      <c r="D207" s="40">
        <v>37877</v>
      </c>
      <c r="E207" s="41" t="str">
        <f t="shared" si="6"/>
        <v>13/09/2003</v>
      </c>
      <c r="F207" s="42" t="s">
        <v>75</v>
      </c>
      <c r="G207" s="38" t="s">
        <v>474</v>
      </c>
      <c r="H207" s="43" t="s">
        <v>175</v>
      </c>
      <c r="I207" s="39" t="s">
        <v>71</v>
      </c>
      <c r="J207" s="38" t="s">
        <v>511</v>
      </c>
      <c r="K207" s="38" t="s">
        <v>511</v>
      </c>
      <c r="L207" s="38" t="s">
        <v>650</v>
      </c>
      <c r="M207" s="44" t="s">
        <v>76</v>
      </c>
      <c r="N207" s="45"/>
      <c r="O207" s="45"/>
      <c r="P207" s="45"/>
      <c r="Q207" s="46">
        <v>7.5</v>
      </c>
      <c r="R207" s="47" t="s">
        <v>147</v>
      </c>
      <c r="S207" s="47" t="s">
        <v>553</v>
      </c>
      <c r="T207" s="46">
        <v>6.8</v>
      </c>
      <c r="U207" s="47" t="s">
        <v>553</v>
      </c>
      <c r="V207" s="47" t="s">
        <v>552</v>
      </c>
      <c r="W207" s="46">
        <v>7.2</v>
      </c>
      <c r="X207" s="47" t="s">
        <v>553</v>
      </c>
      <c r="Y207" s="47" t="s">
        <v>552</v>
      </c>
      <c r="Z207" s="46">
        <v>6.9</v>
      </c>
      <c r="AA207" s="47" t="s">
        <v>553</v>
      </c>
      <c r="AB207" s="47" t="s">
        <v>553</v>
      </c>
      <c r="AC207" s="45" t="s">
        <v>102</v>
      </c>
      <c r="AD207" s="45" t="str">
        <f t="shared" si="7"/>
        <v>THPT Nguyễn Ngọc Thăng</v>
      </c>
      <c r="AF207" s="49">
        <f>_xlfn.IFNA(VLOOKUP($M207,NghePT!$B$2:$D$4,3,FALSE),0)</f>
        <v>1.5</v>
      </c>
      <c r="AG207" s="49">
        <f>_xlfn.IFNA(VLOOKUP(N207,DienUT!$B$2:$D$15,3,FALSE),0)+_xlfn.IFNA(VLOOKUP(O207,DienUT!$B$2:$D$15,3,FALSE),0)+_xlfn.IFNA(VLOOKUP(P207,DienUT!$B$2:$D$15,3,FALSE),0)</f>
        <v>0</v>
      </c>
      <c r="AH207" s="49">
        <v>84</v>
      </c>
      <c r="AI207" s="49">
        <f>VLOOKUP($I207,Huyen!$B$2:$C$11,2,FALSE)</f>
        <v>7</v>
      </c>
      <c r="AJ207" s="49">
        <f>_xlfn.IFNA(VLOOKUP(AC207,TruongTHPT!$B$2:$F$35,2,FALSE),0)</f>
        <v>24</v>
      </c>
      <c r="AK207" s="49">
        <f>_xlfn.IFNA(VLOOKUP(AD207,TruongTHPT!$B$2:$F$35,2,FALSE),0)</f>
        <v>23</v>
      </c>
      <c r="AL207" s="49">
        <f>_xlfn.IFNA(VLOOKUP(AE207,TruongTHPT!$B$2:$F$35,2,FALSE),0)</f>
        <v>0</v>
      </c>
      <c r="AM207" s="50"/>
    </row>
    <row r="208" spans="1:39" x14ac:dyDescent="0.35">
      <c r="A208" s="37">
        <v>207</v>
      </c>
      <c r="B208" s="36" t="s">
        <v>465</v>
      </c>
      <c r="C208" s="39" t="s">
        <v>74</v>
      </c>
      <c r="D208" s="40">
        <v>37656</v>
      </c>
      <c r="E208" s="41" t="str">
        <f t="shared" si="6"/>
        <v>04/02/2003</v>
      </c>
      <c r="F208" s="42" t="s">
        <v>75</v>
      </c>
      <c r="G208" s="38" t="s">
        <v>473</v>
      </c>
      <c r="H208" s="43" t="s">
        <v>175</v>
      </c>
      <c r="I208" s="39" t="s">
        <v>71</v>
      </c>
      <c r="J208" s="38" t="s">
        <v>498</v>
      </c>
      <c r="K208" s="38" t="s">
        <v>498</v>
      </c>
      <c r="L208" s="38" t="s">
        <v>616</v>
      </c>
      <c r="M208" s="44" t="s">
        <v>76</v>
      </c>
      <c r="N208" s="45"/>
      <c r="O208" s="45"/>
      <c r="P208" s="45"/>
      <c r="Q208" s="46">
        <v>9.4</v>
      </c>
      <c r="R208" s="47" t="s">
        <v>147</v>
      </c>
      <c r="S208" s="47" t="s">
        <v>261</v>
      </c>
      <c r="T208" s="46">
        <v>9.4</v>
      </c>
      <c r="U208" s="47" t="s">
        <v>147</v>
      </c>
      <c r="V208" s="47" t="s">
        <v>261</v>
      </c>
      <c r="W208" s="46">
        <v>9.5</v>
      </c>
      <c r="X208" s="47" t="s">
        <v>147</v>
      </c>
      <c r="Y208" s="47" t="s">
        <v>261</v>
      </c>
      <c r="Z208" s="46">
        <v>9.3000000000000007</v>
      </c>
      <c r="AA208" s="47" t="s">
        <v>147</v>
      </c>
      <c r="AB208" s="47" t="s">
        <v>261</v>
      </c>
      <c r="AC208" s="45" t="s">
        <v>99</v>
      </c>
      <c r="AD208" s="45" t="str">
        <f t="shared" si="7"/>
        <v>THPT Nguyễn Thị Định</v>
      </c>
      <c r="AF208" s="49">
        <f>_xlfn.IFNA(VLOOKUP($M208,NghePT!$B$2:$D$4,3,FALSE),0)</f>
        <v>1.5</v>
      </c>
      <c r="AG208" s="49">
        <f>_xlfn.IFNA(VLOOKUP(N208,DienUT!$B$2:$D$15,3,FALSE),0)+_xlfn.IFNA(VLOOKUP(O208,DienUT!$B$2:$D$15,3,FALSE),0)+_xlfn.IFNA(VLOOKUP(P208,DienUT!$B$2:$D$15,3,FALSE),0)</f>
        <v>0</v>
      </c>
      <c r="AH208" s="49">
        <v>84</v>
      </c>
      <c r="AI208" s="49">
        <f>VLOOKUP($I208,Huyen!$B$2:$C$11,2,FALSE)</f>
        <v>7</v>
      </c>
      <c r="AJ208" s="49">
        <f>_xlfn.IFNA(VLOOKUP(AC208,TruongTHPT!$B$2:$F$35,2,FALSE),0)</f>
        <v>21</v>
      </c>
      <c r="AK208" s="49">
        <f>_xlfn.IFNA(VLOOKUP(AD208,TruongTHPT!$B$2:$F$35,2,FALSE),0)</f>
        <v>22</v>
      </c>
      <c r="AL208" s="49">
        <f>_xlfn.IFNA(VLOOKUP(AE208,TruongTHPT!$B$2:$F$35,2,FALSE),0)</f>
        <v>0</v>
      </c>
      <c r="AM208" s="50"/>
    </row>
    <row r="209" spans="1:58" x14ac:dyDescent="0.35">
      <c r="A209" s="37">
        <v>208</v>
      </c>
      <c r="B209" s="36" t="s">
        <v>466</v>
      </c>
      <c r="C209" s="39" t="s">
        <v>74</v>
      </c>
      <c r="D209" s="40">
        <v>37895</v>
      </c>
      <c r="E209" s="41" t="str">
        <f t="shared" si="6"/>
        <v>01/10/2003</v>
      </c>
      <c r="F209" s="42" t="s">
        <v>75</v>
      </c>
      <c r="G209" s="38" t="s">
        <v>474</v>
      </c>
      <c r="H209" s="43" t="s">
        <v>175</v>
      </c>
      <c r="I209" s="39" t="s">
        <v>71</v>
      </c>
      <c r="J209" s="38" t="s">
        <v>541</v>
      </c>
      <c r="K209" s="38" t="s">
        <v>541</v>
      </c>
      <c r="L209" s="38" t="s">
        <v>617</v>
      </c>
      <c r="M209" s="44" t="s">
        <v>78</v>
      </c>
      <c r="N209" s="45"/>
      <c r="O209" s="45"/>
      <c r="P209" s="45"/>
      <c r="Q209" s="46">
        <v>7.9</v>
      </c>
      <c r="R209" s="47" t="s">
        <v>147</v>
      </c>
      <c r="S209" s="47" t="s">
        <v>553</v>
      </c>
      <c r="T209" s="46">
        <v>7.8</v>
      </c>
      <c r="U209" s="47" t="s">
        <v>147</v>
      </c>
      <c r="V209" s="47" t="s">
        <v>553</v>
      </c>
      <c r="W209" s="46">
        <v>8.1</v>
      </c>
      <c r="X209" s="47" t="s">
        <v>147</v>
      </c>
      <c r="Y209" s="47" t="s">
        <v>553</v>
      </c>
      <c r="Z209" s="46">
        <v>7.1</v>
      </c>
      <c r="AA209" s="47" t="s">
        <v>147</v>
      </c>
      <c r="AB209" s="47" t="s">
        <v>553</v>
      </c>
      <c r="AC209" s="45" t="s">
        <v>100</v>
      </c>
      <c r="AD209" s="45" t="str">
        <f t="shared" si="7"/>
        <v>THPT Phan Văn Trị</v>
      </c>
      <c r="AF209" s="49">
        <f>_xlfn.IFNA(VLOOKUP($M209,NghePT!$B$2:$D$4,3,FALSE),0)</f>
        <v>0.5</v>
      </c>
      <c r="AG209" s="49">
        <f>_xlfn.IFNA(VLOOKUP(N209,DienUT!$B$2:$D$15,3,FALSE),0)+_xlfn.IFNA(VLOOKUP(O209,DienUT!$B$2:$D$15,3,FALSE),0)+_xlfn.IFNA(VLOOKUP(P209,DienUT!$B$2:$D$15,3,FALSE),0)</f>
        <v>0</v>
      </c>
      <c r="AH209" s="49">
        <v>84</v>
      </c>
      <c r="AI209" s="49">
        <f>VLOOKUP($I209,Huyen!$B$2:$C$11,2,FALSE)</f>
        <v>7</v>
      </c>
      <c r="AJ209" s="49">
        <f>_xlfn.IFNA(VLOOKUP(AC209,TruongTHPT!$B$2:$F$35,2,FALSE),0)</f>
        <v>22</v>
      </c>
      <c r="AK209" s="49">
        <f>_xlfn.IFNA(VLOOKUP(AD209,TruongTHPT!$B$2:$F$35,2,FALSE),0)</f>
        <v>21</v>
      </c>
      <c r="AL209" s="49">
        <f>_xlfn.IFNA(VLOOKUP(AE209,TruongTHPT!$B$2:$F$35,2,FALSE),0)</f>
        <v>0</v>
      </c>
      <c r="AM209" s="50"/>
    </row>
    <row r="210" spans="1:58" x14ac:dyDescent="0.35">
      <c r="A210" s="37">
        <v>209</v>
      </c>
      <c r="B210" s="36" t="s">
        <v>467</v>
      </c>
      <c r="C210" s="39" t="s">
        <v>74</v>
      </c>
      <c r="D210" s="40">
        <v>37629</v>
      </c>
      <c r="E210" s="41" t="str">
        <f t="shared" si="6"/>
        <v>08/01/2003</v>
      </c>
      <c r="F210" s="42" t="s">
        <v>75</v>
      </c>
      <c r="G210" s="38" t="s">
        <v>473</v>
      </c>
      <c r="H210" s="43" t="s">
        <v>175</v>
      </c>
      <c r="I210" s="39" t="s">
        <v>71</v>
      </c>
      <c r="J210" s="38" t="s">
        <v>493</v>
      </c>
      <c r="K210" s="38" t="s">
        <v>493</v>
      </c>
      <c r="L210" s="38" t="s">
        <v>651</v>
      </c>
      <c r="M210" s="44" t="s">
        <v>77</v>
      </c>
      <c r="N210" s="45"/>
      <c r="O210" s="45"/>
      <c r="P210" s="45"/>
      <c r="Q210" s="46">
        <v>9.4</v>
      </c>
      <c r="R210" s="47" t="s">
        <v>147</v>
      </c>
      <c r="S210" s="47" t="s">
        <v>261</v>
      </c>
      <c r="T210" s="46">
        <v>9</v>
      </c>
      <c r="U210" s="47" t="s">
        <v>147</v>
      </c>
      <c r="V210" s="47" t="s">
        <v>261</v>
      </c>
      <c r="W210" s="46">
        <v>9.1999999999999993</v>
      </c>
      <c r="X210" s="47" t="s">
        <v>147</v>
      </c>
      <c r="Y210" s="47" t="s">
        <v>261</v>
      </c>
      <c r="Z210" s="46">
        <v>8.9</v>
      </c>
      <c r="AA210" s="47" t="s">
        <v>147</v>
      </c>
      <c r="AB210" s="47" t="s">
        <v>261</v>
      </c>
      <c r="AC210" s="45" t="s">
        <v>99</v>
      </c>
      <c r="AD210" s="45" t="str">
        <f t="shared" si="7"/>
        <v>THPT Nguyễn Thị Định</v>
      </c>
      <c r="AF210" s="49">
        <f>_xlfn.IFNA(VLOOKUP($M210,NghePT!$B$2:$D$4,3,FALSE),0)</f>
        <v>1</v>
      </c>
      <c r="AG210" s="49">
        <f>_xlfn.IFNA(VLOOKUP(N210,DienUT!$B$2:$D$15,3,FALSE),0)+_xlfn.IFNA(VLOOKUP(O210,DienUT!$B$2:$D$15,3,FALSE),0)+_xlfn.IFNA(VLOOKUP(P210,DienUT!$B$2:$D$15,3,FALSE),0)</f>
        <v>0</v>
      </c>
      <c r="AH210" s="49">
        <v>84</v>
      </c>
      <c r="AI210" s="49">
        <f>VLOOKUP($I210,Huyen!$B$2:$C$11,2,FALSE)</f>
        <v>7</v>
      </c>
      <c r="AJ210" s="49">
        <f>_xlfn.IFNA(VLOOKUP(AC210,TruongTHPT!$B$2:$F$35,2,FALSE),0)</f>
        <v>21</v>
      </c>
      <c r="AK210" s="49">
        <f>_xlfn.IFNA(VLOOKUP(AD210,TruongTHPT!$B$2:$F$35,2,FALSE),0)</f>
        <v>22</v>
      </c>
      <c r="AL210" s="49">
        <f>_xlfn.IFNA(VLOOKUP(AE210,TruongTHPT!$B$2:$F$35,2,FALSE),0)</f>
        <v>0</v>
      </c>
      <c r="AM210" s="50"/>
    </row>
    <row r="211" spans="1:58" x14ac:dyDescent="0.35">
      <c r="A211" s="37">
        <v>210</v>
      </c>
      <c r="B211" s="36" t="s">
        <v>468</v>
      </c>
      <c r="C211" s="39" t="s">
        <v>472</v>
      </c>
      <c r="D211" s="40">
        <v>37840</v>
      </c>
      <c r="E211" s="41" t="str">
        <f t="shared" si="6"/>
        <v>07/08/2003</v>
      </c>
      <c r="F211" s="42" t="s">
        <v>75</v>
      </c>
      <c r="G211" s="38" t="s">
        <v>474</v>
      </c>
      <c r="H211" s="43" t="s">
        <v>175</v>
      </c>
      <c r="I211" s="39" t="s">
        <v>71</v>
      </c>
      <c r="J211" s="38" t="s">
        <v>495</v>
      </c>
      <c r="K211" s="38" t="s">
        <v>495</v>
      </c>
      <c r="L211" s="38" t="s">
        <v>763</v>
      </c>
      <c r="M211" s="44" t="s">
        <v>77</v>
      </c>
      <c r="N211" s="45"/>
      <c r="O211" s="45"/>
      <c r="P211" s="45"/>
      <c r="Q211" s="46">
        <v>8.6</v>
      </c>
      <c r="R211" s="47" t="s">
        <v>147</v>
      </c>
      <c r="S211" s="47" t="s">
        <v>261</v>
      </c>
      <c r="T211" s="46">
        <v>9</v>
      </c>
      <c r="U211" s="47" t="s">
        <v>147</v>
      </c>
      <c r="V211" s="47" t="s">
        <v>261</v>
      </c>
      <c r="W211" s="46">
        <v>8.9</v>
      </c>
      <c r="X211" s="47" t="s">
        <v>147</v>
      </c>
      <c r="Y211" s="47" t="s">
        <v>261</v>
      </c>
      <c r="Z211" s="46">
        <v>8.5</v>
      </c>
      <c r="AA211" s="47" t="s">
        <v>147</v>
      </c>
      <c r="AB211" s="47" t="s">
        <v>261</v>
      </c>
      <c r="AC211" s="45" t="s">
        <v>99</v>
      </c>
      <c r="AD211" s="45" t="str">
        <f t="shared" si="7"/>
        <v>THPT Nguyễn Thị Định</v>
      </c>
      <c r="AF211" s="49">
        <f>_xlfn.IFNA(VLOOKUP($M211,NghePT!$B$2:$D$4,3,FALSE),0)</f>
        <v>1</v>
      </c>
      <c r="AG211" s="49">
        <f>_xlfn.IFNA(VLOOKUP(N211,DienUT!$B$2:$D$15,3,FALSE),0)+_xlfn.IFNA(VLOOKUP(O211,DienUT!$B$2:$D$15,3,FALSE),0)+_xlfn.IFNA(VLOOKUP(P211,DienUT!$B$2:$D$15,3,FALSE),0)</f>
        <v>0</v>
      </c>
      <c r="AH211" s="49">
        <v>84</v>
      </c>
      <c r="AI211" s="49">
        <f>VLOOKUP($I211,Huyen!$B$2:$C$11,2,FALSE)</f>
        <v>7</v>
      </c>
      <c r="AJ211" s="49">
        <f>_xlfn.IFNA(VLOOKUP(AC211,TruongTHPT!$B$2:$F$35,2,FALSE),0)</f>
        <v>21</v>
      </c>
      <c r="AK211" s="49">
        <f>_xlfn.IFNA(VLOOKUP(AD211,TruongTHPT!$B$2:$F$35,2,FALSE),0)</f>
        <v>22</v>
      </c>
      <c r="AL211" s="49">
        <f>_xlfn.IFNA(VLOOKUP(AE211,TruongTHPT!$B$2:$F$35,2,FALSE),0)</f>
        <v>0</v>
      </c>
      <c r="AM211" s="50"/>
    </row>
    <row r="212" spans="1:58" x14ac:dyDescent="0.35">
      <c r="A212" s="37">
        <v>211</v>
      </c>
      <c r="B212" s="36" t="s">
        <v>469</v>
      </c>
      <c r="C212" s="39" t="s">
        <v>472</v>
      </c>
      <c r="D212" s="40">
        <v>37925</v>
      </c>
      <c r="E212" s="41" t="str">
        <f t="shared" si="6"/>
        <v>31/10/2003</v>
      </c>
      <c r="F212" s="42" t="s">
        <v>75</v>
      </c>
      <c r="G212" s="38" t="s">
        <v>476</v>
      </c>
      <c r="H212" s="43" t="s">
        <v>175</v>
      </c>
      <c r="I212" s="39" t="s">
        <v>71</v>
      </c>
      <c r="J212" s="38" t="s">
        <v>550</v>
      </c>
      <c r="K212" s="38" t="s">
        <v>550</v>
      </c>
      <c r="L212" s="38" t="s">
        <v>764</v>
      </c>
      <c r="M212" s="44" t="s">
        <v>76</v>
      </c>
      <c r="N212" s="45"/>
      <c r="O212" s="45"/>
      <c r="P212" s="45"/>
      <c r="Q212" s="46">
        <v>9.6</v>
      </c>
      <c r="R212" s="47" t="s">
        <v>147</v>
      </c>
      <c r="S212" s="47" t="s">
        <v>261</v>
      </c>
      <c r="T212" s="46">
        <v>9.5</v>
      </c>
      <c r="U212" s="47" t="s">
        <v>147</v>
      </c>
      <c r="V212" s="47" t="s">
        <v>261</v>
      </c>
      <c r="W212" s="46">
        <v>9.5</v>
      </c>
      <c r="X212" s="47" t="s">
        <v>147</v>
      </c>
      <c r="Y212" s="47" t="s">
        <v>261</v>
      </c>
      <c r="Z212" s="46">
        <v>9.5</v>
      </c>
      <c r="AA212" s="47" t="s">
        <v>147</v>
      </c>
      <c r="AB212" s="47" t="s">
        <v>261</v>
      </c>
      <c r="AC212" s="45" t="s">
        <v>99</v>
      </c>
      <c r="AD212" s="45" t="str">
        <f t="shared" si="7"/>
        <v>THPT Nguyễn Thị Định</v>
      </c>
      <c r="AF212" s="49">
        <f>_xlfn.IFNA(VLOOKUP($M212,NghePT!$B$2:$D$4,3,FALSE),0)</f>
        <v>1.5</v>
      </c>
      <c r="AG212" s="49">
        <f>_xlfn.IFNA(VLOOKUP(N212,DienUT!$B$2:$D$15,3,FALSE),0)+_xlfn.IFNA(VLOOKUP(O212,DienUT!$B$2:$D$15,3,FALSE),0)+_xlfn.IFNA(VLOOKUP(P212,DienUT!$B$2:$D$15,3,FALSE),0)</f>
        <v>0</v>
      </c>
      <c r="AH212" s="49">
        <v>84</v>
      </c>
      <c r="AI212" s="49">
        <f>VLOOKUP($I212,Huyen!$B$2:$C$11,2,FALSE)</f>
        <v>7</v>
      </c>
      <c r="AJ212" s="49">
        <f>_xlfn.IFNA(VLOOKUP(AC212,TruongTHPT!$B$2:$F$35,2,FALSE),0)</f>
        <v>21</v>
      </c>
      <c r="AK212" s="49">
        <f>_xlfn.IFNA(VLOOKUP(AD212,TruongTHPT!$B$2:$F$35,2,FALSE),0)</f>
        <v>22</v>
      </c>
      <c r="AL212" s="49">
        <f>_xlfn.IFNA(VLOOKUP(AE212,TruongTHPT!$B$2:$F$35,2,FALSE),0)</f>
        <v>0</v>
      </c>
      <c r="AM212" s="50"/>
    </row>
    <row r="213" spans="1:58" x14ac:dyDescent="0.35">
      <c r="A213" s="37">
        <v>212</v>
      </c>
      <c r="B213" s="36" t="s">
        <v>470</v>
      </c>
      <c r="C213" s="39" t="s">
        <v>472</v>
      </c>
      <c r="D213" s="40">
        <v>37622</v>
      </c>
      <c r="E213" s="41" t="str">
        <f t="shared" si="6"/>
        <v>01/01/2003</v>
      </c>
      <c r="F213" s="42" t="s">
        <v>75</v>
      </c>
      <c r="G213" s="38" t="s">
        <v>473</v>
      </c>
      <c r="H213" s="43" t="s">
        <v>175</v>
      </c>
      <c r="I213" s="39" t="s">
        <v>71</v>
      </c>
      <c r="J213" s="38" t="s">
        <v>510</v>
      </c>
      <c r="K213" s="38" t="s">
        <v>510</v>
      </c>
      <c r="L213" s="38" t="s">
        <v>680</v>
      </c>
      <c r="M213" s="44" t="s">
        <v>77</v>
      </c>
      <c r="N213" s="45"/>
      <c r="O213" s="45"/>
      <c r="P213" s="45"/>
      <c r="Q213" s="46">
        <v>8.9</v>
      </c>
      <c r="R213" s="47" t="s">
        <v>147</v>
      </c>
      <c r="S213" s="47" t="s">
        <v>261</v>
      </c>
      <c r="T213" s="46">
        <v>8.9</v>
      </c>
      <c r="U213" s="47" t="s">
        <v>147</v>
      </c>
      <c r="V213" s="47" t="s">
        <v>261</v>
      </c>
      <c r="W213" s="46">
        <v>8.6999999999999993</v>
      </c>
      <c r="X213" s="47" t="s">
        <v>147</v>
      </c>
      <c r="Y213" s="47" t="s">
        <v>553</v>
      </c>
      <c r="Z213" s="46">
        <v>8.1</v>
      </c>
      <c r="AA213" s="47" t="s">
        <v>147</v>
      </c>
      <c r="AB213" s="47" t="s">
        <v>553</v>
      </c>
      <c r="AC213" s="45" t="s">
        <v>100</v>
      </c>
      <c r="AD213" s="45" t="str">
        <f t="shared" si="7"/>
        <v>THPT Phan Văn Trị</v>
      </c>
      <c r="AF213" s="49">
        <f>_xlfn.IFNA(VLOOKUP($M213,NghePT!$B$2:$D$4,3,FALSE),0)</f>
        <v>1</v>
      </c>
      <c r="AG213" s="49">
        <f>_xlfn.IFNA(VLOOKUP(N213,DienUT!$B$2:$D$15,3,FALSE),0)+_xlfn.IFNA(VLOOKUP(O213,DienUT!$B$2:$D$15,3,FALSE),0)+_xlfn.IFNA(VLOOKUP(P213,DienUT!$B$2:$D$15,3,FALSE),0)</f>
        <v>0</v>
      </c>
      <c r="AH213" s="49">
        <v>84</v>
      </c>
      <c r="AI213" s="49">
        <f>VLOOKUP($I213,Huyen!$B$2:$C$11,2,FALSE)</f>
        <v>7</v>
      </c>
      <c r="AJ213" s="49">
        <f>_xlfn.IFNA(VLOOKUP(AC213,TruongTHPT!$B$2:$F$35,2,FALSE),0)</f>
        <v>22</v>
      </c>
      <c r="AK213" s="49">
        <f>_xlfn.IFNA(VLOOKUP(AD213,TruongTHPT!$B$2:$F$35,2,FALSE),0)</f>
        <v>21</v>
      </c>
      <c r="AL213" s="49">
        <f>_xlfn.IFNA(VLOOKUP(AE213,TruongTHPT!$B$2:$F$35,2,FALSE),0)</f>
        <v>0</v>
      </c>
      <c r="AM213" s="50"/>
    </row>
    <row r="214" spans="1:58" x14ac:dyDescent="0.35">
      <c r="A214" s="37">
        <v>213</v>
      </c>
      <c r="B214" s="36" t="s">
        <v>471</v>
      </c>
      <c r="C214" s="39" t="s">
        <v>472</v>
      </c>
      <c r="D214" s="40">
        <v>37787</v>
      </c>
      <c r="E214" s="41" t="str">
        <f t="shared" si="6"/>
        <v>15/06/2003</v>
      </c>
      <c r="F214" s="42" t="s">
        <v>75</v>
      </c>
      <c r="G214" s="38" t="s">
        <v>473</v>
      </c>
      <c r="H214" s="43" t="s">
        <v>175</v>
      </c>
      <c r="I214" s="39" t="s">
        <v>71</v>
      </c>
      <c r="J214" s="38" t="s">
        <v>498</v>
      </c>
      <c r="K214" s="38" t="s">
        <v>498</v>
      </c>
      <c r="L214" s="38" t="s">
        <v>765</v>
      </c>
      <c r="M214" s="44" t="s">
        <v>78</v>
      </c>
      <c r="N214" s="45"/>
      <c r="O214" s="45"/>
      <c r="P214" s="45"/>
      <c r="Q214" s="46">
        <v>8.9</v>
      </c>
      <c r="R214" s="47" t="s">
        <v>147</v>
      </c>
      <c r="S214" s="47" t="s">
        <v>261</v>
      </c>
      <c r="T214" s="46">
        <v>9</v>
      </c>
      <c r="U214" s="47" t="s">
        <v>147</v>
      </c>
      <c r="V214" s="47" t="s">
        <v>261</v>
      </c>
      <c r="W214" s="46">
        <v>8.6999999999999993</v>
      </c>
      <c r="X214" s="47" t="s">
        <v>147</v>
      </c>
      <c r="Y214" s="47" t="s">
        <v>261</v>
      </c>
      <c r="Z214" s="46">
        <v>8.8000000000000007</v>
      </c>
      <c r="AA214" s="47" t="s">
        <v>147</v>
      </c>
      <c r="AB214" s="47" t="s">
        <v>261</v>
      </c>
      <c r="AC214" s="45" t="s">
        <v>99</v>
      </c>
      <c r="AD214" s="45" t="str">
        <f t="shared" si="7"/>
        <v>THPT Nguyễn Thị Định</v>
      </c>
      <c r="AF214" s="49">
        <f>_xlfn.IFNA(VLOOKUP($M214,NghePT!$B$2:$D$4,3,FALSE),0)</f>
        <v>0.5</v>
      </c>
      <c r="AG214" s="49">
        <f>_xlfn.IFNA(VLOOKUP(N214,DienUT!$B$2:$D$15,3,FALSE),0)+_xlfn.IFNA(VLOOKUP(O214,DienUT!$B$2:$D$15,3,FALSE),0)+_xlfn.IFNA(VLOOKUP(P214,DienUT!$B$2:$D$15,3,FALSE),0)</f>
        <v>0</v>
      </c>
      <c r="AH214" s="49">
        <v>84</v>
      </c>
      <c r="AI214" s="49">
        <f>VLOOKUP($I214,Huyen!$B$2:$C$11,2,FALSE)</f>
        <v>7</v>
      </c>
      <c r="AJ214" s="49">
        <f>_xlfn.IFNA(VLOOKUP(AC214,TruongTHPT!$B$2:$F$35,2,FALSE),0)</f>
        <v>21</v>
      </c>
      <c r="AK214" s="49">
        <f>_xlfn.IFNA(VLOOKUP(AD214,TruongTHPT!$B$2:$F$35,2,FALSE),0)</f>
        <v>22</v>
      </c>
      <c r="AL214" s="49">
        <f>_xlfn.IFNA(VLOOKUP(AE214,TruongTHPT!$B$2:$F$35,2,FALSE),0)</f>
        <v>0</v>
      </c>
      <c r="AM214" s="50"/>
    </row>
    <row r="215" spans="1:58" x14ac:dyDescent="0.35">
      <c r="A215" s="37">
        <v>214</v>
      </c>
      <c r="B215" s="38" t="s">
        <v>766</v>
      </c>
      <c r="C215" s="39" t="s">
        <v>472</v>
      </c>
      <c r="D215" s="40">
        <v>37311</v>
      </c>
      <c r="E215" s="41" t="str">
        <f t="shared" si="6"/>
        <v>24/02/2002</v>
      </c>
      <c r="F215" s="42" t="s">
        <v>75</v>
      </c>
      <c r="G215" s="38" t="s">
        <v>474</v>
      </c>
      <c r="H215" s="43" t="s">
        <v>175</v>
      </c>
      <c r="I215" s="39" t="s">
        <v>71</v>
      </c>
      <c r="J215" s="38" t="s">
        <v>496</v>
      </c>
      <c r="K215" s="38" t="s">
        <v>496</v>
      </c>
      <c r="L215" s="38" t="s">
        <v>767</v>
      </c>
      <c r="M215" s="44" t="s">
        <v>76</v>
      </c>
      <c r="N215" s="45"/>
      <c r="O215" s="45"/>
      <c r="P215" s="45"/>
      <c r="Q215" s="46">
        <v>8.9</v>
      </c>
      <c r="R215" s="47" t="s">
        <v>147</v>
      </c>
      <c r="S215" s="47" t="s">
        <v>261</v>
      </c>
      <c r="T215" s="46">
        <v>8.8000000000000007</v>
      </c>
      <c r="U215" s="47" t="s">
        <v>147</v>
      </c>
      <c r="V215" s="47" t="s">
        <v>553</v>
      </c>
      <c r="W215" s="46">
        <v>9</v>
      </c>
      <c r="X215" s="47" t="s">
        <v>553</v>
      </c>
      <c r="Y215" s="47" t="s">
        <v>261</v>
      </c>
      <c r="Z215" s="46">
        <v>7.9</v>
      </c>
      <c r="AA215" s="47" t="s">
        <v>147</v>
      </c>
      <c r="AB215" s="47" t="s">
        <v>553</v>
      </c>
      <c r="AC215" s="45" t="s">
        <v>99</v>
      </c>
      <c r="AD215" s="45" t="str">
        <f t="shared" si="7"/>
        <v>THPT Nguyễn Thị Định</v>
      </c>
      <c r="AF215" s="49">
        <f>_xlfn.IFNA(VLOOKUP($M215,NghePT!$B$2:$D$4,3,FALSE),0)</f>
        <v>1.5</v>
      </c>
      <c r="AG215" s="49">
        <f>_xlfn.IFNA(VLOOKUP(N215,DienUT!$B$2:$D$15,3,FALSE),0)+_xlfn.IFNA(VLOOKUP(O215,DienUT!$B$2:$D$15,3,FALSE),0)+_xlfn.IFNA(VLOOKUP(P215,DienUT!$B$2:$D$15,3,FALSE),0)</f>
        <v>0</v>
      </c>
      <c r="AH215" s="49">
        <v>84</v>
      </c>
      <c r="AI215" s="49">
        <f>VLOOKUP($I215,Huyen!$B$2:$C$11,2,FALSE)</f>
        <v>7</v>
      </c>
      <c r="AJ215" s="49">
        <f>_xlfn.IFNA(VLOOKUP(AC215,TruongTHPT!$B$2:$F$35,2,FALSE),0)</f>
        <v>21</v>
      </c>
      <c r="AK215" s="49">
        <f>_xlfn.IFNA(VLOOKUP(AD215,TruongTHPT!$B$2:$F$35,2,FALSE),0)</f>
        <v>22</v>
      </c>
      <c r="AL215" s="49">
        <f>_xlfn.IFNA(VLOOKUP(AE215,TruongTHPT!$B$2:$F$35,2,FALSE),0)</f>
        <v>0</v>
      </c>
      <c r="AM215" s="50"/>
    </row>
    <row r="216" spans="1:58" x14ac:dyDescent="0.35">
      <c r="A216" s="58"/>
      <c r="B216" s="59"/>
      <c r="C216" s="60"/>
      <c r="D216" s="61"/>
      <c r="E216" s="62"/>
      <c r="F216" s="60"/>
      <c r="G216" s="59"/>
      <c r="H216" s="59"/>
      <c r="I216" s="59"/>
      <c r="J216" s="59"/>
      <c r="K216" s="59"/>
      <c r="L216" s="59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63"/>
      <c r="AO216" s="63"/>
      <c r="AP216" s="63"/>
      <c r="AQ216" s="63"/>
      <c r="AR216" s="63"/>
      <c r="AS216" s="63"/>
      <c r="AT216" s="63"/>
      <c r="AU216" s="63"/>
      <c r="AV216" s="63"/>
      <c r="AW216" s="63"/>
      <c r="AX216" s="63"/>
      <c r="AY216" s="63"/>
      <c r="AZ216" s="63"/>
      <c r="BA216" s="63"/>
      <c r="BB216" s="63"/>
      <c r="BC216" s="63"/>
      <c r="BD216" s="63"/>
      <c r="BE216" s="63"/>
      <c r="BF216" s="63"/>
    </row>
    <row r="217" spans="1:58" x14ac:dyDescent="0.35">
      <c r="A217" s="37"/>
    </row>
    <row r="218" spans="1:58" x14ac:dyDescent="0.35">
      <c r="A218" s="37"/>
    </row>
    <row r="219" spans="1:58" x14ac:dyDescent="0.35">
      <c r="A219" s="37"/>
    </row>
    <row r="220" spans="1:58" x14ac:dyDescent="0.35">
      <c r="A220" s="37"/>
    </row>
    <row r="221" spans="1:58" x14ac:dyDescent="0.35">
      <c r="A221" s="37"/>
    </row>
    <row r="222" spans="1:58" x14ac:dyDescent="0.35">
      <c r="A222" s="37"/>
    </row>
    <row r="223" spans="1:58" x14ac:dyDescent="0.35">
      <c r="A223" s="37"/>
    </row>
    <row r="224" spans="1:58" x14ac:dyDescent="0.35">
      <c r="A224" s="37"/>
    </row>
    <row r="225" spans="1:1" x14ac:dyDescent="0.35">
      <c r="A225" s="37"/>
    </row>
    <row r="226" spans="1:1" x14ac:dyDescent="0.35">
      <c r="A226" s="37"/>
    </row>
    <row r="227" spans="1:1" x14ac:dyDescent="0.35">
      <c r="A227" s="37"/>
    </row>
    <row r="228" spans="1:1" x14ac:dyDescent="0.35">
      <c r="A228" s="37"/>
    </row>
    <row r="229" spans="1:1" x14ac:dyDescent="0.35">
      <c r="A229" s="37"/>
    </row>
    <row r="230" spans="1:1" x14ac:dyDescent="0.35">
      <c r="A230" s="37"/>
    </row>
    <row r="231" spans="1:1" x14ac:dyDescent="0.35">
      <c r="A231" s="37"/>
    </row>
    <row r="232" spans="1:1" x14ac:dyDescent="0.35">
      <c r="A232" s="37"/>
    </row>
    <row r="233" spans="1:1" x14ac:dyDescent="0.35">
      <c r="A233" s="37"/>
    </row>
    <row r="234" spans="1:1" x14ac:dyDescent="0.35">
      <c r="A234" s="37"/>
    </row>
    <row r="235" spans="1:1" x14ac:dyDescent="0.35">
      <c r="A235" s="37"/>
    </row>
    <row r="236" spans="1:1" x14ac:dyDescent="0.35">
      <c r="A236" s="37"/>
    </row>
    <row r="237" spans="1:1" x14ac:dyDescent="0.35">
      <c r="A237" s="37"/>
    </row>
    <row r="238" spans="1:1" x14ac:dyDescent="0.35">
      <c r="A238" s="37"/>
    </row>
    <row r="239" spans="1:1" x14ac:dyDescent="0.35">
      <c r="A239" s="37"/>
    </row>
    <row r="240" spans="1:1" x14ac:dyDescent="0.35">
      <c r="A240" s="37"/>
    </row>
    <row r="241" spans="1:1" x14ac:dyDescent="0.35">
      <c r="A241" s="37"/>
    </row>
    <row r="242" spans="1:1" x14ac:dyDescent="0.35">
      <c r="A242" s="37"/>
    </row>
    <row r="243" spans="1:1" x14ac:dyDescent="0.35">
      <c r="A243" s="37"/>
    </row>
    <row r="244" spans="1:1" x14ac:dyDescent="0.35">
      <c r="A244" s="37"/>
    </row>
    <row r="245" spans="1:1" x14ac:dyDescent="0.35">
      <c r="A245" s="37"/>
    </row>
    <row r="246" spans="1:1" x14ac:dyDescent="0.35">
      <c r="A246" s="37"/>
    </row>
    <row r="247" spans="1:1" x14ac:dyDescent="0.35">
      <c r="A247" s="37"/>
    </row>
    <row r="248" spans="1:1" x14ac:dyDescent="0.35">
      <c r="A248" s="37"/>
    </row>
    <row r="249" spans="1:1" x14ac:dyDescent="0.35">
      <c r="A249" s="37"/>
    </row>
    <row r="250" spans="1:1" x14ac:dyDescent="0.35">
      <c r="A250" s="37"/>
    </row>
    <row r="251" spans="1:1" x14ac:dyDescent="0.35">
      <c r="A251" s="37"/>
    </row>
    <row r="252" spans="1:1" x14ac:dyDescent="0.35">
      <c r="A252" s="37"/>
    </row>
    <row r="253" spans="1:1" x14ac:dyDescent="0.35">
      <c r="A253" s="37"/>
    </row>
    <row r="254" spans="1:1" x14ac:dyDescent="0.35">
      <c r="A254" s="37"/>
    </row>
    <row r="255" spans="1:1" x14ac:dyDescent="0.35">
      <c r="A255" s="37"/>
    </row>
    <row r="256" spans="1:1" x14ac:dyDescent="0.35">
      <c r="A256" s="37"/>
    </row>
    <row r="257" spans="1:1" x14ac:dyDescent="0.35">
      <c r="A257" s="37"/>
    </row>
    <row r="258" spans="1:1" x14ac:dyDescent="0.35">
      <c r="A258" s="37"/>
    </row>
    <row r="259" spans="1:1" x14ac:dyDescent="0.35">
      <c r="A259" s="37"/>
    </row>
    <row r="260" spans="1:1" x14ac:dyDescent="0.35">
      <c r="A260" s="37"/>
    </row>
    <row r="261" spans="1:1" x14ac:dyDescent="0.35">
      <c r="A261" s="37"/>
    </row>
    <row r="262" spans="1:1" x14ac:dyDescent="0.35">
      <c r="A262" s="37"/>
    </row>
    <row r="263" spans="1:1" x14ac:dyDescent="0.35">
      <c r="A263" s="37"/>
    </row>
    <row r="264" spans="1:1" x14ac:dyDescent="0.35">
      <c r="A264" s="37"/>
    </row>
    <row r="265" spans="1:1" x14ac:dyDescent="0.35">
      <c r="A265" s="37"/>
    </row>
    <row r="266" spans="1:1" x14ac:dyDescent="0.35">
      <c r="A266" s="37"/>
    </row>
    <row r="267" spans="1:1" x14ac:dyDescent="0.35">
      <c r="A267" s="37"/>
    </row>
    <row r="268" spans="1:1" x14ac:dyDescent="0.35">
      <c r="A268" s="37"/>
    </row>
    <row r="269" spans="1:1" x14ac:dyDescent="0.35">
      <c r="A269" s="37"/>
    </row>
    <row r="270" spans="1:1" x14ac:dyDescent="0.35">
      <c r="A270" s="37"/>
    </row>
    <row r="271" spans="1:1" x14ac:dyDescent="0.35">
      <c r="A271" s="37"/>
    </row>
    <row r="272" spans="1:1" x14ac:dyDescent="0.35">
      <c r="A272" s="37"/>
    </row>
    <row r="273" spans="1:1" x14ac:dyDescent="0.35">
      <c r="A273" s="37"/>
    </row>
    <row r="274" spans="1:1" x14ac:dyDescent="0.35">
      <c r="A274" s="37"/>
    </row>
    <row r="275" spans="1:1" x14ac:dyDescent="0.35">
      <c r="A275" s="37"/>
    </row>
    <row r="276" spans="1:1" x14ac:dyDescent="0.35">
      <c r="A276" s="37"/>
    </row>
    <row r="277" spans="1:1" x14ac:dyDescent="0.35">
      <c r="A277" s="37"/>
    </row>
    <row r="278" spans="1:1" x14ac:dyDescent="0.35">
      <c r="A278" s="37"/>
    </row>
    <row r="279" spans="1:1" x14ac:dyDescent="0.35">
      <c r="A279" s="37"/>
    </row>
    <row r="280" spans="1:1" x14ac:dyDescent="0.35">
      <c r="A280" s="37"/>
    </row>
    <row r="281" spans="1:1" x14ac:dyDescent="0.35">
      <c r="A281" s="37"/>
    </row>
    <row r="282" spans="1:1" x14ac:dyDescent="0.35">
      <c r="A282" s="37"/>
    </row>
    <row r="283" spans="1:1" x14ac:dyDescent="0.35">
      <c r="A283" s="37"/>
    </row>
    <row r="284" spans="1:1" x14ac:dyDescent="0.35">
      <c r="A284" s="37"/>
    </row>
    <row r="285" spans="1:1" x14ac:dyDescent="0.35">
      <c r="A285" s="37"/>
    </row>
    <row r="286" spans="1:1" x14ac:dyDescent="0.35">
      <c r="A286" s="37"/>
    </row>
    <row r="287" spans="1:1" x14ac:dyDescent="0.35">
      <c r="A287" s="37"/>
    </row>
    <row r="288" spans="1:1" x14ac:dyDescent="0.35">
      <c r="A288" s="37"/>
    </row>
    <row r="289" spans="1:1" x14ac:dyDescent="0.35">
      <c r="A289" s="37"/>
    </row>
    <row r="290" spans="1:1" x14ac:dyDescent="0.35">
      <c r="A290" s="37"/>
    </row>
    <row r="291" spans="1:1" x14ac:dyDescent="0.35">
      <c r="A291" s="37"/>
    </row>
    <row r="292" spans="1:1" x14ac:dyDescent="0.35">
      <c r="A292" s="37"/>
    </row>
    <row r="293" spans="1:1" x14ac:dyDescent="0.35">
      <c r="A293" s="37"/>
    </row>
    <row r="294" spans="1:1" x14ac:dyDescent="0.35">
      <c r="A294" s="37"/>
    </row>
    <row r="295" spans="1:1" x14ac:dyDescent="0.35">
      <c r="A295" s="37"/>
    </row>
    <row r="296" spans="1:1" x14ac:dyDescent="0.35">
      <c r="A296" s="37"/>
    </row>
    <row r="297" spans="1:1" x14ac:dyDescent="0.35">
      <c r="A297" s="37"/>
    </row>
    <row r="298" spans="1:1" x14ac:dyDescent="0.35">
      <c r="A298" s="37"/>
    </row>
    <row r="299" spans="1:1" x14ac:dyDescent="0.35">
      <c r="A299" s="37"/>
    </row>
    <row r="300" spans="1:1" x14ac:dyDescent="0.35">
      <c r="A300" s="37"/>
    </row>
    <row r="301" spans="1:1" x14ac:dyDescent="0.35">
      <c r="A301" s="37"/>
    </row>
    <row r="302" spans="1:1" x14ac:dyDescent="0.35">
      <c r="A302" s="37"/>
    </row>
    <row r="303" spans="1:1" x14ac:dyDescent="0.35">
      <c r="A303" s="37"/>
    </row>
    <row r="304" spans="1:1" x14ac:dyDescent="0.35">
      <c r="A304" s="37"/>
    </row>
    <row r="305" spans="1:1" x14ac:dyDescent="0.35">
      <c r="A305" s="37"/>
    </row>
    <row r="306" spans="1:1" x14ac:dyDescent="0.35">
      <c r="A306" s="37"/>
    </row>
    <row r="307" spans="1:1" x14ac:dyDescent="0.35">
      <c r="A307" s="37"/>
    </row>
    <row r="308" spans="1:1" x14ac:dyDescent="0.35">
      <c r="A308" s="37"/>
    </row>
    <row r="309" spans="1:1" x14ac:dyDescent="0.35">
      <c r="A309" s="37"/>
    </row>
    <row r="310" spans="1:1" x14ac:dyDescent="0.35">
      <c r="A310" s="37"/>
    </row>
    <row r="311" spans="1:1" x14ac:dyDescent="0.35">
      <c r="A311" s="37"/>
    </row>
    <row r="312" spans="1:1" x14ac:dyDescent="0.35">
      <c r="A312" s="37"/>
    </row>
    <row r="313" spans="1:1" x14ac:dyDescent="0.35">
      <c r="A313" s="37"/>
    </row>
    <row r="314" spans="1:1" x14ac:dyDescent="0.35">
      <c r="A314" s="37"/>
    </row>
    <row r="315" spans="1:1" x14ac:dyDescent="0.35">
      <c r="A315" s="37"/>
    </row>
    <row r="316" spans="1:1" x14ac:dyDescent="0.35">
      <c r="A316" s="37"/>
    </row>
    <row r="317" spans="1:1" x14ac:dyDescent="0.35">
      <c r="A317" s="37"/>
    </row>
    <row r="318" spans="1:1" x14ac:dyDescent="0.35">
      <c r="A318" s="37"/>
    </row>
    <row r="319" spans="1:1" x14ac:dyDescent="0.35">
      <c r="A319" s="37"/>
    </row>
    <row r="320" spans="1:1" x14ac:dyDescent="0.35">
      <c r="A320" s="37"/>
    </row>
    <row r="321" spans="1:1" x14ac:dyDescent="0.35">
      <c r="A321" s="37"/>
    </row>
    <row r="322" spans="1:1" x14ac:dyDescent="0.35">
      <c r="A322" s="37"/>
    </row>
    <row r="323" spans="1:1" x14ac:dyDescent="0.35">
      <c r="A323" s="37"/>
    </row>
    <row r="324" spans="1:1" x14ac:dyDescent="0.35">
      <c r="A324" s="37"/>
    </row>
    <row r="325" spans="1:1" x14ac:dyDescent="0.35">
      <c r="A325" s="37"/>
    </row>
    <row r="326" spans="1:1" x14ac:dyDescent="0.35">
      <c r="A326" s="37"/>
    </row>
    <row r="327" spans="1:1" x14ac:dyDescent="0.35">
      <c r="A327" s="37"/>
    </row>
    <row r="328" spans="1:1" x14ac:dyDescent="0.35">
      <c r="A328" s="37"/>
    </row>
    <row r="329" spans="1:1" x14ac:dyDescent="0.35">
      <c r="A329" s="37"/>
    </row>
    <row r="330" spans="1:1" x14ac:dyDescent="0.35">
      <c r="A330" s="37"/>
    </row>
    <row r="331" spans="1:1" x14ac:dyDescent="0.35">
      <c r="A331" s="37"/>
    </row>
    <row r="332" spans="1:1" x14ac:dyDescent="0.35">
      <c r="A332" s="37"/>
    </row>
    <row r="333" spans="1:1" x14ac:dyDescent="0.35">
      <c r="A333" s="37"/>
    </row>
    <row r="334" spans="1:1" x14ac:dyDescent="0.35">
      <c r="A334" s="37"/>
    </row>
    <row r="335" spans="1:1" x14ac:dyDescent="0.35">
      <c r="A335" s="37"/>
    </row>
    <row r="336" spans="1:1" x14ac:dyDescent="0.35">
      <c r="A336" s="37"/>
    </row>
    <row r="337" spans="1:1" x14ac:dyDescent="0.35">
      <c r="A337" s="37"/>
    </row>
    <row r="338" spans="1:1" x14ac:dyDescent="0.35">
      <c r="A338" s="37"/>
    </row>
    <row r="339" spans="1:1" x14ac:dyDescent="0.35">
      <c r="A339" s="37"/>
    </row>
    <row r="340" spans="1:1" x14ac:dyDescent="0.35">
      <c r="A340" s="37"/>
    </row>
    <row r="341" spans="1:1" x14ac:dyDescent="0.35">
      <c r="A341" s="37"/>
    </row>
    <row r="342" spans="1:1" x14ac:dyDescent="0.35">
      <c r="A342" s="37"/>
    </row>
    <row r="343" spans="1:1" x14ac:dyDescent="0.35">
      <c r="A343" s="37"/>
    </row>
    <row r="344" spans="1:1" x14ac:dyDescent="0.35">
      <c r="A344" s="37"/>
    </row>
    <row r="345" spans="1:1" x14ac:dyDescent="0.35">
      <c r="A345" s="37"/>
    </row>
    <row r="346" spans="1:1" x14ac:dyDescent="0.35">
      <c r="A346" s="37"/>
    </row>
    <row r="347" spans="1:1" x14ac:dyDescent="0.35">
      <c r="A347" s="37"/>
    </row>
    <row r="348" spans="1:1" x14ac:dyDescent="0.35">
      <c r="A348" s="37"/>
    </row>
    <row r="349" spans="1:1" x14ac:dyDescent="0.35">
      <c r="A349" s="37"/>
    </row>
    <row r="350" spans="1:1" x14ac:dyDescent="0.35">
      <c r="A350" s="37"/>
    </row>
    <row r="351" spans="1:1" x14ac:dyDescent="0.35">
      <c r="A351" s="37"/>
    </row>
    <row r="352" spans="1:1" x14ac:dyDescent="0.35">
      <c r="A352" s="37"/>
    </row>
    <row r="353" spans="1:1" x14ac:dyDescent="0.35">
      <c r="A353" s="37"/>
    </row>
    <row r="354" spans="1:1" x14ac:dyDescent="0.35">
      <c r="A354" s="37"/>
    </row>
    <row r="355" spans="1:1" x14ac:dyDescent="0.35">
      <c r="A355" s="37"/>
    </row>
    <row r="356" spans="1:1" x14ac:dyDescent="0.35">
      <c r="A356" s="37"/>
    </row>
    <row r="357" spans="1:1" x14ac:dyDescent="0.35">
      <c r="A357" s="37"/>
    </row>
    <row r="358" spans="1:1" x14ac:dyDescent="0.35">
      <c r="A358" s="37"/>
    </row>
    <row r="359" spans="1:1" x14ac:dyDescent="0.35">
      <c r="A359" s="37"/>
    </row>
    <row r="360" spans="1:1" x14ac:dyDescent="0.35">
      <c r="A360" s="37"/>
    </row>
    <row r="361" spans="1:1" x14ac:dyDescent="0.35">
      <c r="A361" s="37"/>
    </row>
    <row r="362" spans="1:1" x14ac:dyDescent="0.35">
      <c r="A362" s="37"/>
    </row>
    <row r="363" spans="1:1" x14ac:dyDescent="0.35">
      <c r="A363" s="37"/>
    </row>
    <row r="364" spans="1:1" x14ac:dyDescent="0.35">
      <c r="A364" s="37"/>
    </row>
    <row r="365" spans="1:1" x14ac:dyDescent="0.35">
      <c r="A365" s="37"/>
    </row>
    <row r="366" spans="1:1" x14ac:dyDescent="0.35">
      <c r="A366" s="37"/>
    </row>
    <row r="367" spans="1:1" x14ac:dyDescent="0.35">
      <c r="A367" s="37"/>
    </row>
    <row r="368" spans="1:1" x14ac:dyDescent="0.35">
      <c r="A368" s="37"/>
    </row>
    <row r="369" spans="1:1" x14ac:dyDescent="0.35">
      <c r="A369" s="37"/>
    </row>
    <row r="370" spans="1:1" x14ac:dyDescent="0.35">
      <c r="A370" s="37"/>
    </row>
    <row r="371" spans="1:1" x14ac:dyDescent="0.35">
      <c r="A371" s="37"/>
    </row>
    <row r="372" spans="1:1" x14ac:dyDescent="0.35">
      <c r="A372" s="37"/>
    </row>
    <row r="373" spans="1:1" x14ac:dyDescent="0.35">
      <c r="A373" s="37"/>
    </row>
    <row r="374" spans="1:1" x14ac:dyDescent="0.35">
      <c r="A374" s="37"/>
    </row>
    <row r="375" spans="1:1" x14ac:dyDescent="0.35">
      <c r="A375" s="37"/>
    </row>
    <row r="376" spans="1:1" x14ac:dyDescent="0.35">
      <c r="A376" s="37"/>
    </row>
    <row r="377" spans="1:1" x14ac:dyDescent="0.35">
      <c r="A377" s="37"/>
    </row>
    <row r="378" spans="1:1" x14ac:dyDescent="0.35">
      <c r="A378" s="37"/>
    </row>
    <row r="379" spans="1:1" x14ac:dyDescent="0.35">
      <c r="A379" s="37"/>
    </row>
    <row r="380" spans="1:1" x14ac:dyDescent="0.35">
      <c r="A380" s="37"/>
    </row>
    <row r="381" spans="1:1" x14ac:dyDescent="0.35">
      <c r="A381" s="37"/>
    </row>
    <row r="382" spans="1:1" x14ac:dyDescent="0.35">
      <c r="A382" s="37"/>
    </row>
    <row r="383" spans="1:1" x14ac:dyDescent="0.35">
      <c r="A383" s="37"/>
    </row>
    <row r="384" spans="1:1" x14ac:dyDescent="0.35">
      <c r="A384" s="37"/>
    </row>
    <row r="385" spans="1:1" x14ac:dyDescent="0.35">
      <c r="A385" s="37"/>
    </row>
    <row r="386" spans="1:1" x14ac:dyDescent="0.35">
      <c r="A386" s="37"/>
    </row>
    <row r="387" spans="1:1" x14ac:dyDescent="0.35">
      <c r="A387" s="37"/>
    </row>
    <row r="388" spans="1:1" x14ac:dyDescent="0.35">
      <c r="A388" s="37"/>
    </row>
    <row r="389" spans="1:1" x14ac:dyDescent="0.35">
      <c r="A389" s="37"/>
    </row>
    <row r="390" spans="1:1" x14ac:dyDescent="0.35">
      <c r="A390" s="37"/>
    </row>
    <row r="391" spans="1:1" x14ac:dyDescent="0.35">
      <c r="A391" s="37"/>
    </row>
    <row r="392" spans="1:1" x14ac:dyDescent="0.35">
      <c r="A392" s="37"/>
    </row>
    <row r="393" spans="1:1" x14ac:dyDescent="0.35">
      <c r="A393" s="37"/>
    </row>
    <row r="394" spans="1:1" x14ac:dyDescent="0.35">
      <c r="A394" s="37"/>
    </row>
    <row r="395" spans="1:1" x14ac:dyDescent="0.35">
      <c r="A395" s="37"/>
    </row>
    <row r="396" spans="1:1" x14ac:dyDescent="0.35">
      <c r="A396" s="37"/>
    </row>
    <row r="397" spans="1:1" x14ac:dyDescent="0.35">
      <c r="A397" s="37"/>
    </row>
    <row r="398" spans="1:1" x14ac:dyDescent="0.35">
      <c r="A398" s="37"/>
    </row>
    <row r="399" spans="1:1" x14ac:dyDescent="0.35">
      <c r="A399" s="37"/>
    </row>
    <row r="400" spans="1:1" x14ac:dyDescent="0.35">
      <c r="A400" s="37"/>
    </row>
    <row r="401" spans="1:1" x14ac:dyDescent="0.35">
      <c r="A401" s="37"/>
    </row>
    <row r="402" spans="1:1" x14ac:dyDescent="0.35">
      <c r="A402" s="37"/>
    </row>
    <row r="403" spans="1:1" x14ac:dyDescent="0.35">
      <c r="A403" s="37"/>
    </row>
    <row r="404" spans="1:1" x14ac:dyDescent="0.35">
      <c r="A404" s="37"/>
    </row>
    <row r="405" spans="1:1" x14ac:dyDescent="0.35">
      <c r="A405" s="37"/>
    </row>
    <row r="406" spans="1:1" x14ac:dyDescent="0.35">
      <c r="A406" s="37"/>
    </row>
    <row r="407" spans="1:1" x14ac:dyDescent="0.35">
      <c r="A407" s="37"/>
    </row>
    <row r="408" spans="1:1" x14ac:dyDescent="0.35">
      <c r="A408" s="37"/>
    </row>
    <row r="409" spans="1:1" x14ac:dyDescent="0.35">
      <c r="A409" s="37"/>
    </row>
    <row r="410" spans="1:1" x14ac:dyDescent="0.35">
      <c r="A410" s="37"/>
    </row>
    <row r="411" spans="1:1" x14ac:dyDescent="0.35">
      <c r="A411" s="37"/>
    </row>
    <row r="412" spans="1:1" x14ac:dyDescent="0.35">
      <c r="A412" s="37"/>
    </row>
    <row r="413" spans="1:1" x14ac:dyDescent="0.35">
      <c r="A413" s="37"/>
    </row>
    <row r="414" spans="1:1" x14ac:dyDescent="0.35">
      <c r="A414" s="37"/>
    </row>
    <row r="415" spans="1:1" x14ac:dyDescent="0.35">
      <c r="A415" s="37"/>
    </row>
    <row r="416" spans="1:1" x14ac:dyDescent="0.35">
      <c r="A416" s="37"/>
    </row>
    <row r="417" spans="1:1" x14ac:dyDescent="0.35">
      <c r="A417" s="37"/>
    </row>
    <row r="418" spans="1:1" x14ac:dyDescent="0.35">
      <c r="A418" s="37"/>
    </row>
    <row r="419" spans="1:1" x14ac:dyDescent="0.35">
      <c r="A419" s="37"/>
    </row>
    <row r="420" spans="1:1" x14ac:dyDescent="0.35">
      <c r="A420" s="37"/>
    </row>
    <row r="421" spans="1:1" x14ac:dyDescent="0.35">
      <c r="A421" s="37"/>
    </row>
    <row r="422" spans="1:1" x14ac:dyDescent="0.35">
      <c r="A422" s="37"/>
    </row>
    <row r="423" spans="1:1" x14ac:dyDescent="0.35">
      <c r="A423" s="37"/>
    </row>
    <row r="424" spans="1:1" x14ac:dyDescent="0.35">
      <c r="A424" s="37"/>
    </row>
    <row r="425" spans="1:1" x14ac:dyDescent="0.35">
      <c r="A425" s="37"/>
    </row>
    <row r="426" spans="1:1" x14ac:dyDescent="0.35">
      <c r="A426" s="37"/>
    </row>
    <row r="427" spans="1:1" x14ac:dyDescent="0.35">
      <c r="A427" s="37"/>
    </row>
    <row r="428" spans="1:1" x14ac:dyDescent="0.35">
      <c r="A428" s="37"/>
    </row>
    <row r="429" spans="1:1" x14ac:dyDescent="0.35">
      <c r="A429" s="37"/>
    </row>
    <row r="430" spans="1:1" x14ac:dyDescent="0.35">
      <c r="A430" s="37"/>
    </row>
    <row r="431" spans="1:1" x14ac:dyDescent="0.35">
      <c r="A431" s="37"/>
    </row>
    <row r="432" spans="1:1" x14ac:dyDescent="0.35">
      <c r="A432" s="37"/>
    </row>
    <row r="433" spans="1:1" x14ac:dyDescent="0.35">
      <c r="A433" s="37"/>
    </row>
    <row r="434" spans="1:1" x14ac:dyDescent="0.35">
      <c r="A434" s="37"/>
    </row>
    <row r="435" spans="1:1" x14ac:dyDescent="0.35">
      <c r="A435" s="37"/>
    </row>
    <row r="436" spans="1:1" x14ac:dyDescent="0.35">
      <c r="A436" s="37"/>
    </row>
    <row r="437" spans="1:1" x14ac:dyDescent="0.35">
      <c r="A437" s="37"/>
    </row>
    <row r="438" spans="1:1" x14ac:dyDescent="0.35">
      <c r="A438" s="37"/>
    </row>
    <row r="439" spans="1:1" x14ac:dyDescent="0.35">
      <c r="A439" s="37"/>
    </row>
    <row r="440" spans="1:1" x14ac:dyDescent="0.35">
      <c r="A440" s="37"/>
    </row>
    <row r="441" spans="1:1" x14ac:dyDescent="0.35">
      <c r="A441" s="37"/>
    </row>
    <row r="442" spans="1:1" x14ac:dyDescent="0.35">
      <c r="A442" s="37"/>
    </row>
    <row r="443" spans="1:1" x14ac:dyDescent="0.35">
      <c r="A443" s="37"/>
    </row>
    <row r="444" spans="1:1" x14ac:dyDescent="0.35">
      <c r="A444" s="37"/>
    </row>
    <row r="445" spans="1:1" x14ac:dyDescent="0.35">
      <c r="A445" s="37"/>
    </row>
    <row r="446" spans="1:1" x14ac:dyDescent="0.35">
      <c r="A446" s="37"/>
    </row>
    <row r="447" spans="1:1" x14ac:dyDescent="0.35">
      <c r="A447" s="37"/>
    </row>
    <row r="448" spans="1:1" x14ac:dyDescent="0.35">
      <c r="A448" s="37"/>
    </row>
    <row r="449" spans="1:1" x14ac:dyDescent="0.35">
      <c r="A449" s="37"/>
    </row>
    <row r="450" spans="1:1" x14ac:dyDescent="0.35">
      <c r="A450" s="37"/>
    </row>
    <row r="451" spans="1:1" x14ac:dyDescent="0.35">
      <c r="A451" s="37"/>
    </row>
    <row r="452" spans="1:1" x14ac:dyDescent="0.35">
      <c r="A452" s="37"/>
    </row>
    <row r="453" spans="1:1" x14ac:dyDescent="0.35">
      <c r="A453" s="37"/>
    </row>
    <row r="454" spans="1:1" x14ac:dyDescent="0.35">
      <c r="A454" s="37"/>
    </row>
    <row r="455" spans="1:1" x14ac:dyDescent="0.35">
      <c r="A455" s="37"/>
    </row>
    <row r="456" spans="1:1" x14ac:dyDescent="0.35">
      <c r="A456" s="37"/>
    </row>
    <row r="457" spans="1:1" x14ac:dyDescent="0.35">
      <c r="A457" s="37"/>
    </row>
    <row r="458" spans="1:1" x14ac:dyDescent="0.35">
      <c r="A458" s="37"/>
    </row>
    <row r="459" spans="1:1" x14ac:dyDescent="0.35">
      <c r="A459" s="37"/>
    </row>
    <row r="460" spans="1:1" x14ac:dyDescent="0.35">
      <c r="A460" s="37"/>
    </row>
    <row r="461" spans="1:1" x14ac:dyDescent="0.35">
      <c r="A461" s="37"/>
    </row>
    <row r="462" spans="1:1" x14ac:dyDescent="0.35">
      <c r="A462" s="37"/>
    </row>
    <row r="463" spans="1:1" x14ac:dyDescent="0.35">
      <c r="A463" s="37"/>
    </row>
    <row r="464" spans="1:1" x14ac:dyDescent="0.35">
      <c r="A464" s="37"/>
    </row>
    <row r="465" spans="1:1" x14ac:dyDescent="0.35">
      <c r="A465" s="37"/>
    </row>
    <row r="466" spans="1:1" x14ac:dyDescent="0.35">
      <c r="A466" s="37"/>
    </row>
    <row r="467" spans="1:1" x14ac:dyDescent="0.35">
      <c r="A467" s="37"/>
    </row>
    <row r="468" spans="1:1" x14ac:dyDescent="0.35">
      <c r="A468" s="37"/>
    </row>
    <row r="469" spans="1:1" x14ac:dyDescent="0.35">
      <c r="A469" s="37"/>
    </row>
    <row r="470" spans="1:1" x14ac:dyDescent="0.35">
      <c r="A470" s="37"/>
    </row>
    <row r="471" spans="1:1" x14ac:dyDescent="0.35">
      <c r="A471" s="37"/>
    </row>
    <row r="472" spans="1:1" x14ac:dyDescent="0.35">
      <c r="A472" s="37"/>
    </row>
    <row r="473" spans="1:1" x14ac:dyDescent="0.35">
      <c r="A473" s="37"/>
    </row>
    <row r="474" spans="1:1" x14ac:dyDescent="0.35">
      <c r="A474" s="37"/>
    </row>
    <row r="475" spans="1:1" x14ac:dyDescent="0.35">
      <c r="A475" s="37"/>
    </row>
    <row r="476" spans="1:1" x14ac:dyDescent="0.35">
      <c r="A476" s="37"/>
    </row>
    <row r="477" spans="1:1" x14ac:dyDescent="0.35">
      <c r="A477" s="37"/>
    </row>
    <row r="478" spans="1:1" x14ac:dyDescent="0.35">
      <c r="A478" s="37"/>
    </row>
    <row r="479" spans="1:1" x14ac:dyDescent="0.35">
      <c r="A479" s="37"/>
    </row>
    <row r="480" spans="1:1" x14ac:dyDescent="0.35">
      <c r="A480" s="37"/>
    </row>
    <row r="481" spans="1:1" x14ac:dyDescent="0.35">
      <c r="A481" s="37"/>
    </row>
    <row r="482" spans="1:1" x14ac:dyDescent="0.35">
      <c r="A482" s="37"/>
    </row>
    <row r="483" spans="1:1" x14ac:dyDescent="0.35">
      <c r="A483" s="37"/>
    </row>
    <row r="484" spans="1:1" x14ac:dyDescent="0.35">
      <c r="A484" s="37"/>
    </row>
    <row r="485" spans="1:1" x14ac:dyDescent="0.35">
      <c r="A485" s="37"/>
    </row>
    <row r="486" spans="1:1" x14ac:dyDescent="0.35">
      <c r="A486" s="37"/>
    </row>
    <row r="487" spans="1:1" x14ac:dyDescent="0.35">
      <c r="A487" s="37"/>
    </row>
    <row r="488" spans="1:1" x14ac:dyDescent="0.35">
      <c r="A488" s="37"/>
    </row>
    <row r="489" spans="1:1" x14ac:dyDescent="0.35">
      <c r="A489" s="37"/>
    </row>
    <row r="490" spans="1:1" x14ac:dyDescent="0.35">
      <c r="A490" s="37"/>
    </row>
    <row r="491" spans="1:1" x14ac:dyDescent="0.35">
      <c r="A491" s="37"/>
    </row>
    <row r="492" spans="1:1" x14ac:dyDescent="0.35">
      <c r="A492" s="37"/>
    </row>
    <row r="493" spans="1:1" x14ac:dyDescent="0.35">
      <c r="A493" s="37"/>
    </row>
    <row r="494" spans="1:1" x14ac:dyDescent="0.35">
      <c r="A494" s="37"/>
    </row>
    <row r="495" spans="1:1" x14ac:dyDescent="0.35">
      <c r="A495" s="37"/>
    </row>
    <row r="496" spans="1:1" x14ac:dyDescent="0.35">
      <c r="A496" s="37"/>
    </row>
    <row r="497" spans="1:1" x14ac:dyDescent="0.35">
      <c r="A497" s="37"/>
    </row>
    <row r="498" spans="1:1" x14ac:dyDescent="0.35">
      <c r="A498" s="37"/>
    </row>
    <row r="499" spans="1:1" x14ac:dyDescent="0.35">
      <c r="A499" s="37"/>
    </row>
    <row r="500" spans="1:1" x14ac:dyDescent="0.35">
      <c r="A500" s="37"/>
    </row>
  </sheetData>
  <sheetProtection formatCells="0" formatColumns="0" formatRows="0" insertRows="0" insertHyperlinks="0" deleteRows="0" sort="0" autoFilter="0" pivotTables="0"/>
  <sortState xmlns:xlrd2="http://schemas.microsoft.com/office/spreadsheetml/2017/richdata2" ref="B2:AF234">
    <sortCondition ref="D2"/>
  </sortState>
  <dataValidations count="3">
    <dataValidation type="list" allowBlank="1" showInputMessage="1" showErrorMessage="1" sqref="C2:C215" xr:uid="{00000000-0002-0000-0000-000000000000}">
      <formula1>"Nam,Nữ"</formula1>
    </dataValidation>
    <dataValidation type="list" allowBlank="1" showInputMessage="1" showErrorMessage="1" sqref="R2:R215 U2:U215 X2:X215 AA2:AA215" xr:uid="{00000000-0002-0000-0000-000001000000}">
      <formula1>"T,K,TB,Y"</formula1>
    </dataValidation>
    <dataValidation type="list" allowBlank="1" showInputMessage="1" showErrorMessage="1" sqref="S2:S215 V2:V215 Y2:Y215 AB2:AB215" xr:uid="{00000000-0002-0000-0000-000002000000}">
      <formula1>"G,K,TB,Y"</formula1>
    </dataValidation>
  </dataValidations>
  <pageMargins left="0.17" right="0.17" top="0.28000000000000003" bottom="0.24" header="0.19" footer="0.17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3000000}">
          <x14:formula1>
            <xm:f>TruongTHPT!$B$2:$B$35</xm:f>
          </x14:formula1>
          <xm:sqref>AD2:AE3 AD4:AD214</xm:sqref>
        </x14:dataValidation>
        <x14:dataValidation type="list" allowBlank="1" showInputMessage="1" showErrorMessage="1" xr:uid="{00000000-0002-0000-0000-000004000000}">
          <x14:formula1>
            <xm:f>TruongTHPT!#REF!</xm:f>
          </x14:formula1>
          <xm:sqref>AC215:AD215</xm:sqref>
        </x14:dataValidation>
        <x14:dataValidation type="list" allowBlank="1" showInputMessage="1" showErrorMessage="1" xr:uid="{00000000-0002-0000-0000-000005000000}">
          <x14:formula1>
            <xm:f>Huyen!#REF!</xm:f>
          </x14:formula1>
          <xm:sqref>I215</xm:sqref>
        </x14:dataValidation>
        <x14:dataValidation type="list" allowBlank="1" showInputMessage="1" showErrorMessage="1" xr:uid="{00000000-0002-0000-0000-000006000000}">
          <x14:formula1>
            <xm:f>TruongTHCS!#REF!</xm:f>
          </x14:formula1>
          <xm:sqref>H215</xm:sqref>
        </x14:dataValidation>
        <x14:dataValidation type="list" allowBlank="1" showInputMessage="1" showErrorMessage="1" xr:uid="{00000000-0002-0000-0000-000007000000}">
          <x14:formula1>
            <xm:f>NghePT!#REF!</xm:f>
          </x14:formula1>
          <xm:sqref>M215</xm:sqref>
        </x14:dataValidation>
        <x14:dataValidation type="list" allowBlank="1" showInputMessage="1" showErrorMessage="1" xr:uid="{00000000-0002-0000-0000-000008000000}">
          <x14:formula1>
            <xm:f>DienUT!#REF!</xm:f>
          </x14:formula1>
          <xm:sqref>N215:P215</xm:sqref>
        </x14:dataValidation>
        <x14:dataValidation type="list" allowBlank="1" showInputMessage="1" showErrorMessage="1" xr:uid="{00000000-0002-0000-0000-000009000000}">
          <x14:formula1>
            <xm:f>Huyen!$B$2:$B$11</xm:f>
          </x14:formula1>
          <xm:sqref>I2:I214</xm:sqref>
        </x14:dataValidation>
        <x14:dataValidation type="list" allowBlank="1" showInputMessage="1" showErrorMessage="1" xr:uid="{00000000-0002-0000-0000-00000A000000}">
          <x14:formula1>
            <xm:f>TruongTHCS!$B$2:$B$133</xm:f>
          </x14:formula1>
          <xm:sqref>H2:H214</xm:sqref>
        </x14:dataValidation>
        <x14:dataValidation type="list" allowBlank="1" showInputMessage="1" showErrorMessage="1" xr:uid="{00000000-0002-0000-0000-00000B000000}">
          <x14:formula1>
            <xm:f>NghePT!$B$2:$B$5</xm:f>
          </x14:formula1>
          <xm:sqref>M2:M214</xm:sqref>
        </x14:dataValidation>
        <x14:dataValidation type="list" allowBlank="1" showInputMessage="1" showErrorMessage="1" xr:uid="{00000000-0002-0000-0000-00000C000000}">
          <x14:formula1>
            <xm:f>TruongTHPT!$B$2:$B$34</xm:f>
          </x14:formula1>
          <xm:sqref>AC2:AC214</xm:sqref>
        </x14:dataValidation>
        <x14:dataValidation type="list" allowBlank="1" showInputMessage="1" showErrorMessage="1" xr:uid="{00000000-0002-0000-0000-00000D000000}">
          <x14:formula1>
            <xm:f>DienUT!$B$2:$B$15</xm:f>
          </x14:formula1>
          <xm:sqref>N2:P214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3"/>
  <sheetViews>
    <sheetView topLeftCell="A61" workbookViewId="0">
      <selection activeCell="B85" sqref="B85"/>
    </sheetView>
  </sheetViews>
  <sheetFormatPr defaultColWidth="8.83203125" defaultRowHeight="15.5" x14ac:dyDescent="0.35"/>
  <cols>
    <col min="1" max="1" width="7" style="24" customWidth="1"/>
    <col min="2" max="2" width="25.4140625" style="24" bestFit="1" customWidth="1"/>
    <col min="3" max="3" width="12.75" style="24" customWidth="1"/>
    <col min="4" max="4" width="9.1640625" style="24" bestFit="1" customWidth="1"/>
    <col min="5" max="5" width="12.1640625" style="24" customWidth="1"/>
    <col min="6" max="16384" width="8.83203125" style="24"/>
  </cols>
  <sheetData>
    <row r="1" spans="1:5" x14ac:dyDescent="0.35">
      <c r="A1" s="21" t="s">
        <v>109</v>
      </c>
      <c r="B1" s="21" t="s">
        <v>133</v>
      </c>
      <c r="C1" s="22" t="s">
        <v>149</v>
      </c>
      <c r="D1" s="23" t="s">
        <v>132</v>
      </c>
      <c r="E1" s="23" t="s">
        <v>134</v>
      </c>
    </row>
    <row r="2" spans="1:5" x14ac:dyDescent="0.35">
      <c r="A2" s="25">
        <v>1</v>
      </c>
      <c r="B2" s="26" t="s">
        <v>34</v>
      </c>
      <c r="C2" s="25">
        <v>1</v>
      </c>
      <c r="D2" s="27">
        <v>1</v>
      </c>
      <c r="E2" s="28" t="s">
        <v>35</v>
      </c>
    </row>
    <row r="3" spans="1:5" x14ac:dyDescent="0.35">
      <c r="A3" s="29">
        <v>2</v>
      </c>
      <c r="B3" s="26" t="s">
        <v>36</v>
      </c>
      <c r="C3" s="29">
        <v>2</v>
      </c>
      <c r="D3" s="27">
        <v>1</v>
      </c>
      <c r="E3" s="28" t="s">
        <v>35</v>
      </c>
    </row>
    <row r="4" spans="1:5" x14ac:dyDescent="0.35">
      <c r="A4" s="29">
        <v>3</v>
      </c>
      <c r="B4" s="26" t="s">
        <v>37</v>
      </c>
      <c r="C4" s="29">
        <v>3</v>
      </c>
      <c r="D4" s="27">
        <v>1</v>
      </c>
      <c r="E4" s="28" t="s">
        <v>35</v>
      </c>
    </row>
    <row r="5" spans="1:5" x14ac:dyDescent="0.35">
      <c r="A5" s="29">
        <v>4</v>
      </c>
      <c r="B5" s="26" t="s">
        <v>38</v>
      </c>
      <c r="C5" s="29">
        <v>4</v>
      </c>
      <c r="D5" s="27">
        <v>1</v>
      </c>
      <c r="E5" s="28" t="s">
        <v>35</v>
      </c>
    </row>
    <row r="6" spans="1:5" x14ac:dyDescent="0.35">
      <c r="A6" s="29">
        <v>5</v>
      </c>
      <c r="B6" s="26" t="s">
        <v>39</v>
      </c>
      <c r="C6" s="29">
        <v>5</v>
      </c>
      <c r="D6" s="27">
        <v>1</v>
      </c>
      <c r="E6" s="28" t="s">
        <v>35</v>
      </c>
    </row>
    <row r="7" spans="1:5" x14ac:dyDescent="0.35">
      <c r="A7" s="29">
        <v>6</v>
      </c>
      <c r="B7" s="26" t="s">
        <v>40</v>
      </c>
      <c r="C7" s="29">
        <v>6</v>
      </c>
      <c r="D7" s="27">
        <v>1</v>
      </c>
      <c r="E7" s="28" t="s">
        <v>35</v>
      </c>
    </row>
    <row r="8" spans="1:5" x14ac:dyDescent="0.35">
      <c r="A8" s="29">
        <v>7</v>
      </c>
      <c r="B8" s="26" t="s">
        <v>41</v>
      </c>
      <c r="C8" s="29">
        <v>7</v>
      </c>
      <c r="D8" s="27">
        <v>1</v>
      </c>
      <c r="E8" s="28" t="s">
        <v>35</v>
      </c>
    </row>
    <row r="9" spans="1:5" x14ac:dyDescent="0.35">
      <c r="A9" s="29">
        <v>8</v>
      </c>
      <c r="B9" s="26" t="s">
        <v>42</v>
      </c>
      <c r="C9" s="29">
        <v>8</v>
      </c>
      <c r="D9" s="27">
        <v>1</v>
      </c>
      <c r="E9" s="28" t="s">
        <v>35</v>
      </c>
    </row>
    <row r="10" spans="1:5" x14ac:dyDescent="0.35">
      <c r="A10" s="29">
        <v>9</v>
      </c>
      <c r="B10" s="26" t="s">
        <v>43</v>
      </c>
      <c r="C10" s="29">
        <v>9</v>
      </c>
      <c r="D10" s="27">
        <v>1</v>
      </c>
      <c r="E10" s="28" t="s">
        <v>35</v>
      </c>
    </row>
    <row r="11" spans="1:5" x14ac:dyDescent="0.35">
      <c r="A11" s="29">
        <v>10</v>
      </c>
      <c r="B11" s="30" t="s">
        <v>44</v>
      </c>
      <c r="C11" s="29">
        <v>10</v>
      </c>
      <c r="D11" s="27">
        <v>1</v>
      </c>
      <c r="E11" s="28" t="s">
        <v>35</v>
      </c>
    </row>
    <row r="12" spans="1:5" x14ac:dyDescent="0.35">
      <c r="A12" s="29">
        <v>11</v>
      </c>
      <c r="B12" s="26" t="s">
        <v>45</v>
      </c>
      <c r="C12" s="29">
        <v>11</v>
      </c>
      <c r="D12" s="27">
        <v>1</v>
      </c>
      <c r="E12" s="28" t="s">
        <v>35</v>
      </c>
    </row>
    <row r="13" spans="1:5" x14ac:dyDescent="0.35">
      <c r="A13" s="29">
        <v>12</v>
      </c>
      <c r="B13" s="26" t="s">
        <v>46</v>
      </c>
      <c r="C13" s="29">
        <v>12</v>
      </c>
      <c r="D13" s="27">
        <v>1</v>
      </c>
      <c r="E13" s="28" t="s">
        <v>35</v>
      </c>
    </row>
    <row r="14" spans="1:5" x14ac:dyDescent="0.35">
      <c r="A14" s="29">
        <v>13</v>
      </c>
      <c r="B14" s="26" t="s">
        <v>47</v>
      </c>
      <c r="C14" s="29">
        <v>13</v>
      </c>
      <c r="D14" s="27">
        <v>1</v>
      </c>
      <c r="E14" s="28" t="s">
        <v>35</v>
      </c>
    </row>
    <row r="15" spans="1:5" x14ac:dyDescent="0.35">
      <c r="A15" s="29">
        <v>14</v>
      </c>
      <c r="B15" s="26" t="s">
        <v>48</v>
      </c>
      <c r="C15" s="29">
        <v>14</v>
      </c>
      <c r="D15" s="27">
        <v>1</v>
      </c>
      <c r="E15" s="28" t="s">
        <v>35</v>
      </c>
    </row>
    <row r="16" spans="1:5" x14ac:dyDescent="0.35">
      <c r="A16" s="29">
        <v>15</v>
      </c>
      <c r="B16" s="26" t="s">
        <v>49</v>
      </c>
      <c r="C16" s="29">
        <v>15</v>
      </c>
      <c r="D16" s="27">
        <v>1</v>
      </c>
      <c r="E16" s="28" t="s">
        <v>35</v>
      </c>
    </row>
    <row r="17" spans="1:5" x14ac:dyDescent="0.35">
      <c r="A17" s="29">
        <v>16</v>
      </c>
      <c r="B17" s="26" t="s">
        <v>50</v>
      </c>
      <c r="C17" s="29">
        <v>16</v>
      </c>
      <c r="D17" s="27">
        <v>1</v>
      </c>
      <c r="E17" s="28" t="s">
        <v>35</v>
      </c>
    </row>
    <row r="18" spans="1:5" x14ac:dyDescent="0.35">
      <c r="A18" s="29">
        <v>17</v>
      </c>
      <c r="B18" s="28" t="s">
        <v>159</v>
      </c>
      <c r="C18" s="29">
        <v>17</v>
      </c>
      <c r="D18" s="31">
        <v>2</v>
      </c>
      <c r="E18" s="28" t="s">
        <v>67</v>
      </c>
    </row>
    <row r="19" spans="1:5" x14ac:dyDescent="0.35">
      <c r="A19" s="29">
        <v>18</v>
      </c>
      <c r="B19" s="32" t="s">
        <v>160</v>
      </c>
      <c r="C19" s="29">
        <v>18</v>
      </c>
      <c r="D19" s="31">
        <v>2</v>
      </c>
      <c r="E19" s="28" t="s">
        <v>67</v>
      </c>
    </row>
    <row r="20" spans="1:5" x14ac:dyDescent="0.35">
      <c r="A20" s="29">
        <v>19</v>
      </c>
      <c r="B20" s="32" t="s">
        <v>161</v>
      </c>
      <c r="C20" s="29">
        <v>19</v>
      </c>
      <c r="D20" s="31">
        <v>2</v>
      </c>
      <c r="E20" s="28" t="s">
        <v>67</v>
      </c>
    </row>
    <row r="21" spans="1:5" x14ac:dyDescent="0.35">
      <c r="A21" s="29">
        <v>20</v>
      </c>
      <c r="B21" s="32" t="s">
        <v>162</v>
      </c>
      <c r="C21" s="29">
        <v>20</v>
      </c>
      <c r="D21" s="31">
        <v>2</v>
      </c>
      <c r="E21" s="28" t="s">
        <v>67</v>
      </c>
    </row>
    <row r="22" spans="1:5" x14ac:dyDescent="0.35">
      <c r="A22" s="29">
        <v>21</v>
      </c>
      <c r="B22" s="32" t="s">
        <v>163</v>
      </c>
      <c r="C22" s="29">
        <v>21</v>
      </c>
      <c r="D22" s="31">
        <v>2</v>
      </c>
      <c r="E22" s="28" t="s">
        <v>67</v>
      </c>
    </row>
    <row r="23" spans="1:5" x14ac:dyDescent="0.35">
      <c r="A23" s="29">
        <v>22</v>
      </c>
      <c r="B23" s="32" t="s">
        <v>164</v>
      </c>
      <c r="C23" s="29">
        <v>22</v>
      </c>
      <c r="D23" s="31">
        <v>2</v>
      </c>
      <c r="E23" s="28" t="s">
        <v>67</v>
      </c>
    </row>
    <row r="24" spans="1:5" x14ac:dyDescent="0.35">
      <c r="A24" s="29">
        <v>23</v>
      </c>
      <c r="B24" s="32" t="s">
        <v>165</v>
      </c>
      <c r="C24" s="29">
        <v>23</v>
      </c>
      <c r="D24" s="31">
        <v>2</v>
      </c>
      <c r="E24" s="28" t="s">
        <v>67</v>
      </c>
    </row>
    <row r="25" spans="1:5" x14ac:dyDescent="0.35">
      <c r="A25" s="29">
        <v>24</v>
      </c>
      <c r="B25" s="32" t="s">
        <v>166</v>
      </c>
      <c r="C25" s="29">
        <v>24</v>
      </c>
      <c r="D25" s="31">
        <v>2</v>
      </c>
      <c r="E25" s="28" t="s">
        <v>67</v>
      </c>
    </row>
    <row r="26" spans="1:5" x14ac:dyDescent="0.35">
      <c r="A26" s="29">
        <v>25</v>
      </c>
      <c r="B26" s="32" t="s">
        <v>167</v>
      </c>
      <c r="C26" s="29">
        <v>25</v>
      </c>
      <c r="D26" s="31">
        <v>2</v>
      </c>
      <c r="E26" s="28" t="s">
        <v>67</v>
      </c>
    </row>
    <row r="27" spans="1:5" x14ac:dyDescent="0.35">
      <c r="A27" s="29">
        <v>26</v>
      </c>
      <c r="B27" s="32" t="s">
        <v>168</v>
      </c>
      <c r="C27" s="29">
        <v>26</v>
      </c>
      <c r="D27" s="31">
        <v>2</v>
      </c>
      <c r="E27" s="28" t="s">
        <v>67</v>
      </c>
    </row>
    <row r="28" spans="1:5" x14ac:dyDescent="0.35">
      <c r="A28" s="29">
        <v>27</v>
      </c>
      <c r="B28" s="32" t="s">
        <v>169</v>
      </c>
      <c r="C28" s="29">
        <v>27</v>
      </c>
      <c r="D28" s="31">
        <v>2</v>
      </c>
      <c r="E28" s="28" t="s">
        <v>67</v>
      </c>
    </row>
    <row r="29" spans="1:5" x14ac:dyDescent="0.35">
      <c r="A29" s="29">
        <v>28</v>
      </c>
      <c r="B29" s="32" t="s">
        <v>170</v>
      </c>
      <c r="C29" s="29">
        <v>28</v>
      </c>
      <c r="D29" s="31">
        <v>2</v>
      </c>
      <c r="E29" s="28" t="s">
        <v>67</v>
      </c>
    </row>
    <row r="30" spans="1:5" x14ac:dyDescent="0.35">
      <c r="A30" s="29">
        <v>29</v>
      </c>
      <c r="B30" s="32" t="s">
        <v>171</v>
      </c>
      <c r="C30" s="29">
        <v>29</v>
      </c>
      <c r="D30" s="31">
        <v>2</v>
      </c>
      <c r="E30" s="28" t="s">
        <v>67</v>
      </c>
    </row>
    <row r="31" spans="1:5" x14ac:dyDescent="0.35">
      <c r="A31" s="29">
        <v>30</v>
      </c>
      <c r="B31" s="32" t="s">
        <v>172</v>
      </c>
      <c r="C31" s="29">
        <v>30</v>
      </c>
      <c r="D31" s="31">
        <v>3</v>
      </c>
      <c r="E31" s="28" t="s">
        <v>68</v>
      </c>
    </row>
    <row r="32" spans="1:5" x14ac:dyDescent="0.35">
      <c r="A32" s="29">
        <v>31</v>
      </c>
      <c r="B32" s="32" t="s">
        <v>173</v>
      </c>
      <c r="C32" s="29">
        <v>31</v>
      </c>
      <c r="D32" s="31">
        <v>3</v>
      </c>
      <c r="E32" s="28" t="s">
        <v>68</v>
      </c>
    </row>
    <row r="33" spans="1:5" x14ac:dyDescent="0.35">
      <c r="A33" s="29">
        <v>32</v>
      </c>
      <c r="B33" s="32" t="s">
        <v>174</v>
      </c>
      <c r="C33" s="29">
        <v>32</v>
      </c>
      <c r="D33" s="31">
        <v>3</v>
      </c>
      <c r="E33" s="28" t="s">
        <v>68</v>
      </c>
    </row>
    <row r="34" spans="1:5" x14ac:dyDescent="0.35">
      <c r="A34" s="29">
        <v>33</v>
      </c>
      <c r="B34" s="32" t="s">
        <v>175</v>
      </c>
      <c r="C34" s="29">
        <v>33</v>
      </c>
      <c r="D34" s="31">
        <v>3</v>
      </c>
      <c r="E34" s="28" t="s">
        <v>68</v>
      </c>
    </row>
    <row r="35" spans="1:5" x14ac:dyDescent="0.35">
      <c r="A35" s="29">
        <v>34</v>
      </c>
      <c r="B35" s="32" t="s">
        <v>176</v>
      </c>
      <c r="C35" s="29">
        <v>34</v>
      </c>
      <c r="D35" s="31">
        <v>3</v>
      </c>
      <c r="E35" s="28" t="s">
        <v>68</v>
      </c>
    </row>
    <row r="36" spans="1:5" x14ac:dyDescent="0.35">
      <c r="A36" s="29">
        <v>35</v>
      </c>
      <c r="B36" s="32" t="s">
        <v>177</v>
      </c>
      <c r="C36" s="29">
        <v>35</v>
      </c>
      <c r="D36" s="31">
        <v>3</v>
      </c>
      <c r="E36" s="28" t="s">
        <v>68</v>
      </c>
    </row>
    <row r="37" spans="1:5" x14ac:dyDescent="0.35">
      <c r="A37" s="29">
        <v>36</v>
      </c>
      <c r="B37" s="32" t="s">
        <v>178</v>
      </c>
      <c r="C37" s="29">
        <v>36</v>
      </c>
      <c r="D37" s="31">
        <v>3</v>
      </c>
      <c r="E37" s="28" t="s">
        <v>68</v>
      </c>
    </row>
    <row r="38" spans="1:5" x14ac:dyDescent="0.35">
      <c r="A38" s="29">
        <v>37</v>
      </c>
      <c r="B38" s="32" t="s">
        <v>179</v>
      </c>
      <c r="C38" s="29">
        <v>37</v>
      </c>
      <c r="D38" s="31">
        <v>3</v>
      </c>
      <c r="E38" s="28" t="s">
        <v>68</v>
      </c>
    </row>
    <row r="39" spans="1:5" x14ac:dyDescent="0.35">
      <c r="A39" s="29">
        <v>38</v>
      </c>
      <c r="B39" s="32" t="s">
        <v>180</v>
      </c>
      <c r="C39" s="29">
        <v>38</v>
      </c>
      <c r="D39" s="31">
        <v>3</v>
      </c>
      <c r="E39" s="28" t="s">
        <v>68</v>
      </c>
    </row>
    <row r="40" spans="1:5" x14ac:dyDescent="0.35">
      <c r="A40" s="29">
        <v>39</v>
      </c>
      <c r="B40" s="32" t="s">
        <v>181</v>
      </c>
      <c r="C40" s="29">
        <v>39</v>
      </c>
      <c r="D40" s="31">
        <v>3</v>
      </c>
      <c r="E40" s="28" t="s">
        <v>68</v>
      </c>
    </row>
    <row r="41" spans="1:5" x14ac:dyDescent="0.35">
      <c r="A41" s="29">
        <v>40</v>
      </c>
      <c r="B41" s="32" t="s">
        <v>51</v>
      </c>
      <c r="C41" s="29">
        <v>40</v>
      </c>
      <c r="D41" s="33">
        <v>4</v>
      </c>
      <c r="E41" s="32" t="s">
        <v>52</v>
      </c>
    </row>
    <row r="42" spans="1:5" x14ac:dyDescent="0.35">
      <c r="A42" s="29">
        <v>41</v>
      </c>
      <c r="B42" s="32" t="s">
        <v>53</v>
      </c>
      <c r="C42" s="29">
        <v>41</v>
      </c>
      <c r="D42" s="33">
        <v>4</v>
      </c>
      <c r="E42" s="32" t="s">
        <v>52</v>
      </c>
    </row>
    <row r="43" spans="1:5" x14ac:dyDescent="0.35">
      <c r="A43" s="29">
        <v>42</v>
      </c>
      <c r="B43" s="32" t="s">
        <v>54</v>
      </c>
      <c r="C43" s="29">
        <v>42</v>
      </c>
      <c r="D43" s="33">
        <v>4</v>
      </c>
      <c r="E43" s="32" t="s">
        <v>52</v>
      </c>
    </row>
    <row r="44" spans="1:5" x14ac:dyDescent="0.35">
      <c r="A44" s="29">
        <v>43</v>
      </c>
      <c r="B44" s="32" t="s">
        <v>55</v>
      </c>
      <c r="C44" s="29">
        <v>43</v>
      </c>
      <c r="D44" s="33">
        <v>4</v>
      </c>
      <c r="E44" s="32" t="s">
        <v>52</v>
      </c>
    </row>
    <row r="45" spans="1:5" x14ac:dyDescent="0.35">
      <c r="A45" s="29">
        <v>44</v>
      </c>
      <c r="B45" s="32" t="s">
        <v>56</v>
      </c>
      <c r="C45" s="29">
        <v>44</v>
      </c>
      <c r="D45" s="33">
        <v>4</v>
      </c>
      <c r="E45" s="32" t="s">
        <v>52</v>
      </c>
    </row>
    <row r="46" spans="1:5" x14ac:dyDescent="0.35">
      <c r="A46" s="29">
        <v>45</v>
      </c>
      <c r="B46" s="32" t="s">
        <v>57</v>
      </c>
      <c r="C46" s="29">
        <v>45</v>
      </c>
      <c r="D46" s="33">
        <v>4</v>
      </c>
      <c r="E46" s="32" t="s">
        <v>52</v>
      </c>
    </row>
    <row r="47" spans="1:5" x14ac:dyDescent="0.35">
      <c r="A47" s="29">
        <v>46</v>
      </c>
      <c r="B47" s="32" t="s">
        <v>58</v>
      </c>
      <c r="C47" s="29">
        <v>46</v>
      </c>
      <c r="D47" s="33">
        <v>4</v>
      </c>
      <c r="E47" s="32" t="s">
        <v>52</v>
      </c>
    </row>
    <row r="48" spans="1:5" x14ac:dyDescent="0.35">
      <c r="A48" s="29">
        <v>47</v>
      </c>
      <c r="B48" s="32" t="s">
        <v>59</v>
      </c>
      <c r="C48" s="29">
        <v>47</v>
      </c>
      <c r="D48" s="33">
        <v>4</v>
      </c>
      <c r="E48" s="32" t="s">
        <v>52</v>
      </c>
    </row>
    <row r="49" spans="1:5" x14ac:dyDescent="0.35">
      <c r="A49" s="29">
        <v>48</v>
      </c>
      <c r="B49" s="32" t="s">
        <v>60</v>
      </c>
      <c r="C49" s="29">
        <v>48</v>
      </c>
      <c r="D49" s="33">
        <v>4</v>
      </c>
      <c r="E49" s="32" t="s">
        <v>52</v>
      </c>
    </row>
    <row r="50" spans="1:5" x14ac:dyDescent="0.35">
      <c r="A50" s="29">
        <v>49</v>
      </c>
      <c r="B50" s="32" t="s">
        <v>61</v>
      </c>
      <c r="C50" s="29">
        <v>49</v>
      </c>
      <c r="D50" s="33">
        <v>4</v>
      </c>
      <c r="E50" s="32" t="s">
        <v>52</v>
      </c>
    </row>
    <row r="51" spans="1:5" x14ac:dyDescent="0.35">
      <c r="A51" s="29">
        <v>50</v>
      </c>
      <c r="B51" s="32" t="s">
        <v>62</v>
      </c>
      <c r="C51" s="29">
        <v>50</v>
      </c>
      <c r="D51" s="33">
        <v>4</v>
      </c>
      <c r="E51" s="32" t="s">
        <v>52</v>
      </c>
    </row>
    <row r="52" spans="1:5" x14ac:dyDescent="0.35">
      <c r="A52" s="29">
        <v>51</v>
      </c>
      <c r="B52" s="32" t="s">
        <v>63</v>
      </c>
      <c r="C52" s="29">
        <v>51</v>
      </c>
      <c r="D52" s="33">
        <v>4</v>
      </c>
      <c r="E52" s="32" t="s">
        <v>52</v>
      </c>
    </row>
    <row r="53" spans="1:5" x14ac:dyDescent="0.35">
      <c r="A53" s="29">
        <v>52</v>
      </c>
      <c r="B53" s="32" t="s">
        <v>64</v>
      </c>
      <c r="C53" s="29">
        <v>52</v>
      </c>
      <c r="D53" s="33">
        <v>4</v>
      </c>
      <c r="E53" s="32" t="s">
        <v>52</v>
      </c>
    </row>
    <row r="54" spans="1:5" x14ac:dyDescent="0.35">
      <c r="A54" s="29">
        <v>53</v>
      </c>
      <c r="B54" s="32" t="s">
        <v>65</v>
      </c>
      <c r="C54" s="29">
        <v>53</v>
      </c>
      <c r="D54" s="33">
        <v>4</v>
      </c>
      <c r="E54" s="32" t="s">
        <v>52</v>
      </c>
    </row>
    <row r="55" spans="1:5" x14ac:dyDescent="0.35">
      <c r="A55" s="29">
        <v>54</v>
      </c>
      <c r="B55" s="32" t="s">
        <v>182</v>
      </c>
      <c r="C55" s="29">
        <v>54</v>
      </c>
      <c r="D55" s="33">
        <v>5</v>
      </c>
      <c r="E55" s="32" t="s">
        <v>69</v>
      </c>
    </row>
    <row r="56" spans="1:5" x14ac:dyDescent="0.35">
      <c r="A56" s="29">
        <v>55</v>
      </c>
      <c r="B56" s="32" t="s">
        <v>183</v>
      </c>
      <c r="C56" s="29">
        <v>55</v>
      </c>
      <c r="D56" s="33">
        <v>5</v>
      </c>
      <c r="E56" s="32" t="s">
        <v>69</v>
      </c>
    </row>
    <row r="57" spans="1:5" x14ac:dyDescent="0.35">
      <c r="A57" s="29">
        <v>56</v>
      </c>
      <c r="B57" s="32" t="s">
        <v>184</v>
      </c>
      <c r="C57" s="29">
        <v>56</v>
      </c>
      <c r="D57" s="33">
        <v>5</v>
      </c>
      <c r="E57" s="32" t="s">
        <v>69</v>
      </c>
    </row>
    <row r="58" spans="1:5" x14ac:dyDescent="0.35">
      <c r="A58" s="29">
        <v>57</v>
      </c>
      <c r="B58" s="32" t="s">
        <v>185</v>
      </c>
      <c r="C58" s="29">
        <v>57</v>
      </c>
      <c r="D58" s="33">
        <v>5</v>
      </c>
      <c r="E58" s="32" t="s">
        <v>69</v>
      </c>
    </row>
    <row r="59" spans="1:5" x14ac:dyDescent="0.35">
      <c r="A59" s="29">
        <v>58</v>
      </c>
      <c r="B59" s="32" t="s">
        <v>186</v>
      </c>
      <c r="C59" s="29">
        <v>58</v>
      </c>
      <c r="D59" s="33">
        <v>5</v>
      </c>
      <c r="E59" s="32" t="s">
        <v>69</v>
      </c>
    </row>
    <row r="60" spans="1:5" x14ac:dyDescent="0.35">
      <c r="A60" s="29">
        <v>59</v>
      </c>
      <c r="B60" s="32" t="s">
        <v>187</v>
      </c>
      <c r="C60" s="29">
        <v>59</v>
      </c>
      <c r="D60" s="33">
        <v>5</v>
      </c>
      <c r="E60" s="32" t="s">
        <v>69</v>
      </c>
    </row>
    <row r="61" spans="1:5" x14ac:dyDescent="0.35">
      <c r="A61" s="29">
        <v>60</v>
      </c>
      <c r="B61" s="32" t="s">
        <v>188</v>
      </c>
      <c r="C61" s="29">
        <v>60</v>
      </c>
      <c r="D61" s="33">
        <v>5</v>
      </c>
      <c r="E61" s="32" t="s">
        <v>69</v>
      </c>
    </row>
    <row r="62" spans="1:5" x14ac:dyDescent="0.35">
      <c r="A62" s="29">
        <v>61</v>
      </c>
      <c r="B62" s="32" t="s">
        <v>189</v>
      </c>
      <c r="C62" s="29">
        <v>61</v>
      </c>
      <c r="D62" s="33">
        <v>5</v>
      </c>
      <c r="E62" s="32" t="s">
        <v>69</v>
      </c>
    </row>
    <row r="63" spans="1:5" x14ac:dyDescent="0.35">
      <c r="A63" s="29">
        <v>62</v>
      </c>
      <c r="B63" s="32" t="s">
        <v>190</v>
      </c>
      <c r="C63" s="29">
        <v>62</v>
      </c>
      <c r="D63" s="33">
        <v>5</v>
      </c>
      <c r="E63" s="32" t="s">
        <v>69</v>
      </c>
    </row>
    <row r="64" spans="1:5" x14ac:dyDescent="0.35">
      <c r="A64" s="29">
        <v>63</v>
      </c>
      <c r="B64" s="32" t="s">
        <v>191</v>
      </c>
      <c r="C64" s="29">
        <v>63</v>
      </c>
      <c r="D64" s="33">
        <v>5</v>
      </c>
      <c r="E64" s="32" t="s">
        <v>69</v>
      </c>
    </row>
    <row r="65" spans="1:5" x14ac:dyDescent="0.35">
      <c r="A65" s="29">
        <v>64</v>
      </c>
      <c r="B65" s="32" t="s">
        <v>192</v>
      </c>
      <c r="C65" s="29">
        <v>64</v>
      </c>
      <c r="D65" s="33">
        <v>5</v>
      </c>
      <c r="E65" s="32" t="s">
        <v>69</v>
      </c>
    </row>
    <row r="66" spans="1:5" x14ac:dyDescent="0.35">
      <c r="A66" s="29">
        <v>65</v>
      </c>
      <c r="B66" s="32" t="s">
        <v>193</v>
      </c>
      <c r="C66" s="29">
        <v>65</v>
      </c>
      <c r="D66" s="33">
        <v>5</v>
      </c>
      <c r="E66" s="32" t="s">
        <v>69</v>
      </c>
    </row>
    <row r="67" spans="1:5" x14ac:dyDescent="0.35">
      <c r="A67" s="29">
        <v>66</v>
      </c>
      <c r="B67" s="32" t="s">
        <v>194</v>
      </c>
      <c r="C67" s="29">
        <v>66</v>
      </c>
      <c r="D67" s="33">
        <v>6</v>
      </c>
      <c r="E67" s="32" t="s">
        <v>70</v>
      </c>
    </row>
    <row r="68" spans="1:5" x14ac:dyDescent="0.35">
      <c r="A68" s="29">
        <v>67</v>
      </c>
      <c r="B68" s="32" t="s">
        <v>195</v>
      </c>
      <c r="C68" s="29">
        <v>67</v>
      </c>
      <c r="D68" s="33">
        <v>6</v>
      </c>
      <c r="E68" s="32" t="s">
        <v>70</v>
      </c>
    </row>
    <row r="69" spans="1:5" x14ac:dyDescent="0.35">
      <c r="A69" s="29">
        <v>68</v>
      </c>
      <c r="B69" s="32" t="s">
        <v>196</v>
      </c>
      <c r="C69" s="29">
        <v>68</v>
      </c>
      <c r="D69" s="33">
        <v>6</v>
      </c>
      <c r="E69" s="32" t="s">
        <v>70</v>
      </c>
    </row>
    <row r="70" spans="1:5" x14ac:dyDescent="0.35">
      <c r="A70" s="29">
        <v>69</v>
      </c>
      <c r="B70" s="32" t="s">
        <v>197</v>
      </c>
      <c r="C70" s="29">
        <v>69</v>
      </c>
      <c r="D70" s="33">
        <v>6</v>
      </c>
      <c r="E70" s="32" t="s">
        <v>70</v>
      </c>
    </row>
    <row r="71" spans="1:5" x14ac:dyDescent="0.35">
      <c r="A71" s="29">
        <v>70</v>
      </c>
      <c r="B71" s="32" t="s">
        <v>198</v>
      </c>
      <c r="C71" s="29">
        <v>70</v>
      </c>
      <c r="D71" s="33">
        <v>6</v>
      </c>
      <c r="E71" s="32" t="s">
        <v>70</v>
      </c>
    </row>
    <row r="72" spans="1:5" x14ac:dyDescent="0.35">
      <c r="A72" s="29">
        <v>71</v>
      </c>
      <c r="B72" s="32" t="s">
        <v>199</v>
      </c>
      <c r="C72" s="29">
        <v>71</v>
      </c>
      <c r="D72" s="33">
        <v>6</v>
      </c>
      <c r="E72" s="32" t="s">
        <v>70</v>
      </c>
    </row>
    <row r="73" spans="1:5" x14ac:dyDescent="0.35">
      <c r="A73" s="29">
        <v>72</v>
      </c>
      <c r="B73" s="32" t="s">
        <v>200</v>
      </c>
      <c r="C73" s="29">
        <v>72</v>
      </c>
      <c r="D73" s="33">
        <v>6</v>
      </c>
      <c r="E73" s="32" t="s">
        <v>70</v>
      </c>
    </row>
    <row r="74" spans="1:5" x14ac:dyDescent="0.35">
      <c r="A74" s="29">
        <v>73</v>
      </c>
      <c r="B74" s="32" t="s">
        <v>201</v>
      </c>
      <c r="C74" s="29">
        <v>73</v>
      </c>
      <c r="D74" s="33">
        <v>6</v>
      </c>
      <c r="E74" s="32" t="s">
        <v>70</v>
      </c>
    </row>
    <row r="75" spans="1:5" x14ac:dyDescent="0.35">
      <c r="A75" s="29">
        <v>74</v>
      </c>
      <c r="B75" s="32" t="s">
        <v>202</v>
      </c>
      <c r="C75" s="29">
        <v>74</v>
      </c>
      <c r="D75" s="33">
        <v>6</v>
      </c>
      <c r="E75" s="32" t="s">
        <v>70</v>
      </c>
    </row>
    <row r="76" spans="1:5" x14ac:dyDescent="0.35">
      <c r="A76" s="29">
        <v>75</v>
      </c>
      <c r="B76" s="32" t="s">
        <v>203</v>
      </c>
      <c r="C76" s="29">
        <v>75</v>
      </c>
      <c r="D76" s="33">
        <v>6</v>
      </c>
      <c r="E76" s="32" t="s">
        <v>70</v>
      </c>
    </row>
    <row r="77" spans="1:5" x14ac:dyDescent="0.35">
      <c r="A77" s="29">
        <v>76</v>
      </c>
      <c r="B77" s="32" t="s">
        <v>204</v>
      </c>
      <c r="C77" s="29">
        <v>76</v>
      </c>
      <c r="D77" s="33">
        <v>6</v>
      </c>
      <c r="E77" s="32" t="s">
        <v>70</v>
      </c>
    </row>
    <row r="78" spans="1:5" x14ac:dyDescent="0.35">
      <c r="A78" s="29">
        <v>77</v>
      </c>
      <c r="B78" s="32" t="s">
        <v>205</v>
      </c>
      <c r="C78" s="29">
        <v>77</v>
      </c>
      <c r="D78" s="33">
        <v>6</v>
      </c>
      <c r="E78" s="32" t="s">
        <v>70</v>
      </c>
    </row>
    <row r="79" spans="1:5" x14ac:dyDescent="0.35">
      <c r="A79" s="29">
        <v>78</v>
      </c>
      <c r="B79" s="32" t="s">
        <v>206</v>
      </c>
      <c r="C79" s="29">
        <v>78</v>
      </c>
      <c r="D79" s="33">
        <v>6</v>
      </c>
      <c r="E79" s="32" t="s">
        <v>70</v>
      </c>
    </row>
    <row r="80" spans="1:5" x14ac:dyDescent="0.35">
      <c r="A80" s="29">
        <v>79</v>
      </c>
      <c r="B80" s="32" t="s">
        <v>207</v>
      </c>
      <c r="C80" s="29">
        <v>79</v>
      </c>
      <c r="D80" s="33">
        <v>6</v>
      </c>
      <c r="E80" s="32" t="s">
        <v>70</v>
      </c>
    </row>
    <row r="81" spans="1:5" x14ac:dyDescent="0.35">
      <c r="A81" s="29">
        <v>80</v>
      </c>
      <c r="B81" s="32" t="s">
        <v>208</v>
      </c>
      <c r="C81" s="29">
        <v>80</v>
      </c>
      <c r="D81" s="33">
        <v>6</v>
      </c>
      <c r="E81" s="32" t="s">
        <v>70</v>
      </c>
    </row>
    <row r="82" spans="1:5" x14ac:dyDescent="0.35">
      <c r="A82" s="29">
        <v>81</v>
      </c>
      <c r="B82" s="32" t="s">
        <v>209</v>
      </c>
      <c r="C82" s="29">
        <v>81</v>
      </c>
      <c r="D82" s="33">
        <v>6</v>
      </c>
      <c r="E82" s="32" t="s">
        <v>70</v>
      </c>
    </row>
    <row r="83" spans="1:5" x14ac:dyDescent="0.35">
      <c r="A83" s="29">
        <v>82</v>
      </c>
      <c r="B83" s="32" t="s">
        <v>210</v>
      </c>
      <c r="C83" s="29">
        <v>82</v>
      </c>
      <c r="D83" s="33">
        <v>6</v>
      </c>
      <c r="E83" s="32" t="s">
        <v>70</v>
      </c>
    </row>
    <row r="84" spans="1:5" x14ac:dyDescent="0.35">
      <c r="A84" s="29">
        <v>83</v>
      </c>
      <c r="B84" s="32" t="s">
        <v>211</v>
      </c>
      <c r="C84" s="29">
        <v>83</v>
      </c>
      <c r="D84" s="33">
        <v>6</v>
      </c>
      <c r="E84" s="32" t="s">
        <v>70</v>
      </c>
    </row>
    <row r="85" spans="1:5" x14ac:dyDescent="0.35">
      <c r="A85" s="29">
        <v>84</v>
      </c>
      <c r="B85" s="32" t="s">
        <v>175</v>
      </c>
      <c r="C85" s="29">
        <v>84</v>
      </c>
      <c r="D85" s="33">
        <v>7</v>
      </c>
      <c r="E85" s="32" t="s">
        <v>71</v>
      </c>
    </row>
    <row r="86" spans="1:5" x14ac:dyDescent="0.35">
      <c r="A86" s="29">
        <v>85</v>
      </c>
      <c r="B86" s="32" t="s">
        <v>212</v>
      </c>
      <c r="C86" s="29">
        <v>85</v>
      </c>
      <c r="D86" s="33">
        <v>7</v>
      </c>
      <c r="E86" s="32" t="s">
        <v>71</v>
      </c>
    </row>
    <row r="87" spans="1:5" x14ac:dyDescent="0.35">
      <c r="A87" s="29">
        <v>86</v>
      </c>
      <c r="B87" s="32" t="s">
        <v>213</v>
      </c>
      <c r="C87" s="29">
        <v>86</v>
      </c>
      <c r="D87" s="33">
        <v>7</v>
      </c>
      <c r="E87" s="32" t="s">
        <v>71</v>
      </c>
    </row>
    <row r="88" spans="1:5" x14ac:dyDescent="0.35">
      <c r="A88" s="29">
        <v>87</v>
      </c>
      <c r="B88" s="32" t="s">
        <v>214</v>
      </c>
      <c r="C88" s="29">
        <v>87</v>
      </c>
      <c r="D88" s="33">
        <v>7</v>
      </c>
      <c r="E88" s="32" t="s">
        <v>71</v>
      </c>
    </row>
    <row r="89" spans="1:5" x14ac:dyDescent="0.35">
      <c r="A89" s="29">
        <v>88</v>
      </c>
      <c r="B89" s="32" t="s">
        <v>215</v>
      </c>
      <c r="C89" s="29">
        <v>88</v>
      </c>
      <c r="D89" s="33">
        <v>7</v>
      </c>
      <c r="E89" s="32" t="s">
        <v>71</v>
      </c>
    </row>
    <row r="90" spans="1:5" x14ac:dyDescent="0.35">
      <c r="A90" s="29">
        <v>89</v>
      </c>
      <c r="B90" s="32" t="s">
        <v>216</v>
      </c>
      <c r="C90" s="29">
        <v>89</v>
      </c>
      <c r="D90" s="33">
        <v>7</v>
      </c>
      <c r="E90" s="32" t="s">
        <v>71</v>
      </c>
    </row>
    <row r="91" spans="1:5" x14ac:dyDescent="0.35">
      <c r="A91" s="29">
        <v>90</v>
      </c>
      <c r="B91" s="32" t="s">
        <v>217</v>
      </c>
      <c r="C91" s="29">
        <v>90</v>
      </c>
      <c r="D91" s="33">
        <v>7</v>
      </c>
      <c r="E91" s="32" t="s">
        <v>71</v>
      </c>
    </row>
    <row r="92" spans="1:5" x14ac:dyDescent="0.35">
      <c r="A92" s="29">
        <v>91</v>
      </c>
      <c r="B92" s="32" t="s">
        <v>218</v>
      </c>
      <c r="C92" s="29">
        <v>91</v>
      </c>
      <c r="D92" s="33">
        <v>7</v>
      </c>
      <c r="E92" s="32" t="s">
        <v>71</v>
      </c>
    </row>
    <row r="93" spans="1:5" x14ac:dyDescent="0.35">
      <c r="A93" s="29">
        <v>92</v>
      </c>
      <c r="B93" s="32" t="s">
        <v>219</v>
      </c>
      <c r="C93" s="29">
        <v>92</v>
      </c>
      <c r="D93" s="33">
        <v>7</v>
      </c>
      <c r="E93" s="32" t="s">
        <v>71</v>
      </c>
    </row>
    <row r="94" spans="1:5" x14ac:dyDescent="0.35">
      <c r="A94" s="29">
        <v>93</v>
      </c>
      <c r="B94" s="32" t="s">
        <v>220</v>
      </c>
      <c r="C94" s="29">
        <v>93</v>
      </c>
      <c r="D94" s="33">
        <v>7</v>
      </c>
      <c r="E94" s="32" t="s">
        <v>71</v>
      </c>
    </row>
    <row r="95" spans="1:5" x14ac:dyDescent="0.35">
      <c r="A95" s="29">
        <v>94</v>
      </c>
      <c r="B95" s="32" t="s">
        <v>221</v>
      </c>
      <c r="C95" s="29">
        <v>94</v>
      </c>
      <c r="D95" s="33">
        <v>7</v>
      </c>
      <c r="E95" s="32" t="s">
        <v>71</v>
      </c>
    </row>
    <row r="96" spans="1:5" x14ac:dyDescent="0.35">
      <c r="A96" s="29">
        <v>95</v>
      </c>
      <c r="B96" s="32" t="s">
        <v>222</v>
      </c>
      <c r="C96" s="29">
        <v>95</v>
      </c>
      <c r="D96" s="33">
        <v>7</v>
      </c>
      <c r="E96" s="32" t="s">
        <v>71</v>
      </c>
    </row>
    <row r="97" spans="1:5" x14ac:dyDescent="0.35">
      <c r="A97" s="29">
        <v>96</v>
      </c>
      <c r="B97" s="32" t="s">
        <v>223</v>
      </c>
      <c r="C97" s="29">
        <v>96</v>
      </c>
      <c r="D97" s="33">
        <v>7</v>
      </c>
      <c r="E97" s="32" t="s">
        <v>71</v>
      </c>
    </row>
    <row r="98" spans="1:5" x14ac:dyDescent="0.35">
      <c r="A98" s="29">
        <v>97</v>
      </c>
      <c r="B98" s="32" t="s">
        <v>224</v>
      </c>
      <c r="C98" s="29">
        <v>97</v>
      </c>
      <c r="D98" s="33">
        <v>7</v>
      </c>
      <c r="E98" s="32" t="s">
        <v>71</v>
      </c>
    </row>
    <row r="99" spans="1:5" x14ac:dyDescent="0.35">
      <c r="A99" s="29">
        <v>98</v>
      </c>
      <c r="B99" s="32" t="s">
        <v>225</v>
      </c>
      <c r="C99" s="29">
        <v>98</v>
      </c>
      <c r="D99" s="33">
        <v>7</v>
      </c>
      <c r="E99" s="32" t="s">
        <v>71</v>
      </c>
    </row>
    <row r="100" spans="1:5" x14ac:dyDescent="0.35">
      <c r="A100" s="29">
        <v>99</v>
      </c>
      <c r="B100" s="32" t="s">
        <v>226</v>
      </c>
      <c r="C100" s="29">
        <v>99</v>
      </c>
      <c r="D100" s="33">
        <v>7</v>
      </c>
      <c r="E100" s="32" t="s">
        <v>71</v>
      </c>
    </row>
    <row r="101" spans="1:5" x14ac:dyDescent="0.35">
      <c r="A101" s="29">
        <v>100</v>
      </c>
      <c r="B101" s="32" t="s">
        <v>227</v>
      </c>
      <c r="C101" s="29">
        <v>100</v>
      </c>
      <c r="D101" s="33">
        <v>7</v>
      </c>
      <c r="E101" s="32" t="s">
        <v>71</v>
      </c>
    </row>
    <row r="102" spans="1:5" x14ac:dyDescent="0.35">
      <c r="A102" s="29">
        <v>101</v>
      </c>
      <c r="B102" s="32" t="s">
        <v>260</v>
      </c>
      <c r="C102" s="29">
        <v>101</v>
      </c>
      <c r="D102" s="33">
        <v>7</v>
      </c>
      <c r="E102" s="32" t="s">
        <v>71</v>
      </c>
    </row>
    <row r="103" spans="1:5" x14ac:dyDescent="0.35">
      <c r="A103" s="29">
        <v>102</v>
      </c>
      <c r="B103" s="32" t="s">
        <v>229</v>
      </c>
      <c r="C103" s="29">
        <v>102</v>
      </c>
      <c r="D103" s="33">
        <v>7</v>
      </c>
      <c r="E103" s="32" t="s">
        <v>71</v>
      </c>
    </row>
    <row r="104" spans="1:5" x14ac:dyDescent="0.35">
      <c r="A104" s="29">
        <v>103</v>
      </c>
      <c r="B104" s="32" t="s">
        <v>230</v>
      </c>
      <c r="C104" s="29">
        <v>103</v>
      </c>
      <c r="D104" s="33">
        <v>7</v>
      </c>
      <c r="E104" s="32" t="s">
        <v>71</v>
      </c>
    </row>
    <row r="105" spans="1:5" x14ac:dyDescent="0.35">
      <c r="A105" s="29">
        <v>104</v>
      </c>
      <c r="B105" s="32" t="s">
        <v>231</v>
      </c>
      <c r="C105" s="29">
        <v>104</v>
      </c>
      <c r="D105" s="33">
        <v>8</v>
      </c>
      <c r="E105" s="32" t="s">
        <v>72</v>
      </c>
    </row>
    <row r="106" spans="1:5" x14ac:dyDescent="0.35">
      <c r="A106" s="29">
        <v>105</v>
      </c>
      <c r="B106" s="32" t="s">
        <v>232</v>
      </c>
      <c r="C106" s="29">
        <v>105</v>
      </c>
      <c r="D106" s="33">
        <v>8</v>
      </c>
      <c r="E106" s="32" t="s">
        <v>72</v>
      </c>
    </row>
    <row r="107" spans="1:5" x14ac:dyDescent="0.35">
      <c r="A107" s="29">
        <v>106</v>
      </c>
      <c r="B107" s="32" t="s">
        <v>233</v>
      </c>
      <c r="C107" s="29">
        <v>106</v>
      </c>
      <c r="D107" s="33">
        <v>8</v>
      </c>
      <c r="E107" s="32" t="s">
        <v>72</v>
      </c>
    </row>
    <row r="108" spans="1:5" x14ac:dyDescent="0.35">
      <c r="A108" s="29">
        <v>107</v>
      </c>
      <c r="B108" s="32" t="s">
        <v>234</v>
      </c>
      <c r="C108" s="29">
        <v>107</v>
      </c>
      <c r="D108" s="33">
        <v>8</v>
      </c>
      <c r="E108" s="32" t="s">
        <v>72</v>
      </c>
    </row>
    <row r="109" spans="1:5" x14ac:dyDescent="0.35">
      <c r="A109" s="29">
        <v>108</v>
      </c>
      <c r="B109" s="32" t="s">
        <v>235</v>
      </c>
      <c r="C109" s="29">
        <v>108</v>
      </c>
      <c r="D109" s="33">
        <v>8</v>
      </c>
      <c r="E109" s="32" t="s">
        <v>72</v>
      </c>
    </row>
    <row r="110" spans="1:5" x14ac:dyDescent="0.35">
      <c r="A110" s="29">
        <v>109</v>
      </c>
      <c r="B110" s="32" t="s">
        <v>236</v>
      </c>
      <c r="C110" s="29">
        <v>109</v>
      </c>
      <c r="D110" s="33">
        <v>8</v>
      </c>
      <c r="E110" s="32" t="s">
        <v>72</v>
      </c>
    </row>
    <row r="111" spans="1:5" x14ac:dyDescent="0.35">
      <c r="A111" s="29">
        <v>110</v>
      </c>
      <c r="B111" s="32" t="s">
        <v>237</v>
      </c>
      <c r="C111" s="29">
        <v>110</v>
      </c>
      <c r="D111" s="33">
        <v>8</v>
      </c>
      <c r="E111" s="32" t="s">
        <v>72</v>
      </c>
    </row>
    <row r="112" spans="1:5" x14ac:dyDescent="0.35">
      <c r="A112" s="29">
        <v>111</v>
      </c>
      <c r="B112" s="32" t="s">
        <v>159</v>
      </c>
      <c r="C112" s="29">
        <v>111</v>
      </c>
      <c r="D112" s="33">
        <v>8</v>
      </c>
      <c r="E112" s="32" t="s">
        <v>72</v>
      </c>
    </row>
    <row r="113" spans="1:5" x14ac:dyDescent="0.35">
      <c r="A113" s="29">
        <v>112</v>
      </c>
      <c r="B113" s="32" t="s">
        <v>238</v>
      </c>
      <c r="C113" s="29">
        <v>112</v>
      </c>
      <c r="D113" s="33">
        <v>8</v>
      </c>
      <c r="E113" s="32" t="s">
        <v>72</v>
      </c>
    </row>
    <row r="114" spans="1:5" x14ac:dyDescent="0.35">
      <c r="A114" s="29">
        <v>113</v>
      </c>
      <c r="B114" s="32" t="s">
        <v>181</v>
      </c>
      <c r="C114" s="29">
        <v>113</v>
      </c>
      <c r="D114" s="33">
        <v>8</v>
      </c>
      <c r="E114" s="32" t="s">
        <v>72</v>
      </c>
    </row>
    <row r="115" spans="1:5" x14ac:dyDescent="0.35">
      <c r="A115" s="29">
        <v>114</v>
      </c>
      <c r="B115" s="32" t="s">
        <v>239</v>
      </c>
      <c r="C115" s="29">
        <v>114</v>
      </c>
      <c r="D115" s="33">
        <v>8</v>
      </c>
      <c r="E115" s="32" t="s">
        <v>72</v>
      </c>
    </row>
    <row r="116" spans="1:5" x14ac:dyDescent="0.35">
      <c r="A116" s="29">
        <v>115</v>
      </c>
      <c r="B116" s="32" t="s">
        <v>240</v>
      </c>
      <c r="C116" s="29">
        <v>115</v>
      </c>
      <c r="D116" s="33">
        <v>8</v>
      </c>
      <c r="E116" s="32" t="s">
        <v>72</v>
      </c>
    </row>
    <row r="117" spans="1:5" x14ac:dyDescent="0.35">
      <c r="A117" s="29">
        <v>116</v>
      </c>
      <c r="B117" s="32" t="s">
        <v>241</v>
      </c>
      <c r="C117" s="29">
        <v>116</v>
      </c>
      <c r="D117" s="33">
        <v>8</v>
      </c>
      <c r="E117" s="32" t="s">
        <v>72</v>
      </c>
    </row>
    <row r="118" spans="1:5" x14ac:dyDescent="0.35">
      <c r="A118" s="29">
        <v>117</v>
      </c>
      <c r="B118" s="32" t="s">
        <v>242</v>
      </c>
      <c r="C118" s="29">
        <v>117</v>
      </c>
      <c r="D118" s="33">
        <v>8</v>
      </c>
      <c r="E118" s="32" t="s">
        <v>72</v>
      </c>
    </row>
    <row r="119" spans="1:5" x14ac:dyDescent="0.35">
      <c r="A119" s="29">
        <v>118</v>
      </c>
      <c r="B119" s="32" t="s">
        <v>243</v>
      </c>
      <c r="C119" s="29">
        <v>118</v>
      </c>
      <c r="D119" s="33">
        <v>8</v>
      </c>
      <c r="E119" s="32" t="s">
        <v>72</v>
      </c>
    </row>
    <row r="120" spans="1:5" x14ac:dyDescent="0.35">
      <c r="A120" s="29">
        <v>119</v>
      </c>
      <c r="B120" s="32" t="s">
        <v>244</v>
      </c>
      <c r="C120" s="29">
        <v>119</v>
      </c>
      <c r="D120" s="33">
        <v>8</v>
      </c>
      <c r="E120" s="32" t="s">
        <v>72</v>
      </c>
    </row>
    <row r="121" spans="1:5" x14ac:dyDescent="0.35">
      <c r="A121" s="29">
        <v>120</v>
      </c>
      <c r="B121" s="32" t="s">
        <v>245</v>
      </c>
      <c r="C121" s="29">
        <v>120</v>
      </c>
      <c r="D121" s="33">
        <v>8</v>
      </c>
      <c r="E121" s="32" t="s">
        <v>72</v>
      </c>
    </row>
    <row r="122" spans="1:5" x14ac:dyDescent="0.35">
      <c r="A122" s="29">
        <v>121</v>
      </c>
      <c r="B122" s="32" t="s">
        <v>246</v>
      </c>
      <c r="C122" s="29">
        <v>121</v>
      </c>
      <c r="D122" s="33">
        <v>8</v>
      </c>
      <c r="E122" s="32" t="s">
        <v>72</v>
      </c>
    </row>
    <row r="123" spans="1:5" x14ac:dyDescent="0.35">
      <c r="A123" s="29">
        <v>122</v>
      </c>
      <c r="B123" s="32" t="s">
        <v>247</v>
      </c>
      <c r="C123" s="29">
        <v>122</v>
      </c>
      <c r="D123" s="33">
        <v>8</v>
      </c>
      <c r="E123" s="32" t="s">
        <v>72</v>
      </c>
    </row>
    <row r="124" spans="1:5" x14ac:dyDescent="0.35">
      <c r="A124" s="29">
        <v>123</v>
      </c>
      <c r="B124" s="32" t="s">
        <v>248</v>
      </c>
      <c r="C124" s="29">
        <v>123</v>
      </c>
      <c r="D124" s="33">
        <v>8</v>
      </c>
      <c r="E124" s="32" t="s">
        <v>72</v>
      </c>
    </row>
    <row r="125" spans="1:5" x14ac:dyDescent="0.35">
      <c r="A125" s="29">
        <v>124</v>
      </c>
      <c r="B125" s="32" t="s">
        <v>249</v>
      </c>
      <c r="C125" s="29">
        <v>124</v>
      </c>
      <c r="D125" s="33">
        <v>8</v>
      </c>
      <c r="E125" s="32" t="s">
        <v>72</v>
      </c>
    </row>
    <row r="126" spans="1:5" x14ac:dyDescent="0.35">
      <c r="A126" s="29">
        <v>125</v>
      </c>
      <c r="B126" s="32" t="s">
        <v>250</v>
      </c>
      <c r="C126" s="29">
        <v>125</v>
      </c>
      <c r="D126" s="33">
        <v>8</v>
      </c>
      <c r="E126" s="32" t="s">
        <v>72</v>
      </c>
    </row>
    <row r="127" spans="1:5" x14ac:dyDescent="0.35">
      <c r="A127" s="29">
        <v>126</v>
      </c>
      <c r="B127" s="32" t="s">
        <v>251</v>
      </c>
      <c r="C127" s="29">
        <v>126</v>
      </c>
      <c r="D127" s="33">
        <v>9</v>
      </c>
      <c r="E127" s="32" t="s">
        <v>129</v>
      </c>
    </row>
    <row r="128" spans="1:5" x14ac:dyDescent="0.35">
      <c r="A128" s="29">
        <v>127</v>
      </c>
      <c r="B128" s="32" t="s">
        <v>252</v>
      </c>
      <c r="C128" s="29">
        <v>127</v>
      </c>
      <c r="D128" s="33">
        <v>9</v>
      </c>
      <c r="E128" s="32" t="s">
        <v>129</v>
      </c>
    </row>
    <row r="129" spans="1:5" x14ac:dyDescent="0.35">
      <c r="A129" s="29">
        <v>128</v>
      </c>
      <c r="B129" s="32" t="s">
        <v>253</v>
      </c>
      <c r="C129" s="29">
        <v>128</v>
      </c>
      <c r="D129" s="33">
        <v>9</v>
      </c>
      <c r="E129" s="32" t="s">
        <v>129</v>
      </c>
    </row>
    <row r="130" spans="1:5" x14ac:dyDescent="0.35">
      <c r="A130" s="29">
        <v>129</v>
      </c>
      <c r="B130" s="32" t="s">
        <v>226</v>
      </c>
      <c r="C130" s="29">
        <v>129</v>
      </c>
      <c r="D130" s="33">
        <v>9</v>
      </c>
      <c r="E130" s="32" t="s">
        <v>129</v>
      </c>
    </row>
    <row r="131" spans="1:5" x14ac:dyDescent="0.35">
      <c r="A131" s="29">
        <v>130</v>
      </c>
      <c r="B131" s="32" t="s">
        <v>254</v>
      </c>
      <c r="C131" s="29">
        <v>130</v>
      </c>
      <c r="D131" s="33">
        <v>9</v>
      </c>
      <c r="E131" s="32" t="s">
        <v>129</v>
      </c>
    </row>
    <row r="132" spans="1:5" x14ac:dyDescent="0.35">
      <c r="A132" s="29">
        <v>131</v>
      </c>
      <c r="B132" s="32" t="s">
        <v>255</v>
      </c>
      <c r="C132" s="29">
        <v>131</v>
      </c>
      <c r="D132" s="33">
        <v>9</v>
      </c>
      <c r="E132" s="32" t="s">
        <v>129</v>
      </c>
    </row>
    <row r="133" spans="1:5" x14ac:dyDescent="0.35">
      <c r="A133" s="29">
        <v>132</v>
      </c>
      <c r="B133" s="32" t="s">
        <v>256</v>
      </c>
      <c r="C133" s="29">
        <v>132</v>
      </c>
      <c r="D133" s="33">
        <v>9</v>
      </c>
      <c r="E133" s="32" t="s">
        <v>129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topLeftCell="A8" workbookViewId="0">
      <selection activeCell="B34" sqref="B34"/>
    </sheetView>
  </sheetViews>
  <sheetFormatPr defaultRowHeight="14" x14ac:dyDescent="0.3"/>
  <cols>
    <col min="2" max="2" width="26.4140625" customWidth="1"/>
    <col min="3" max="3" width="10.1640625" customWidth="1"/>
    <col min="5" max="5" width="10.4140625" bestFit="1" customWidth="1"/>
  </cols>
  <sheetData>
    <row r="1" spans="1:5" x14ac:dyDescent="0.3">
      <c r="A1" s="12" t="s">
        <v>109</v>
      </c>
      <c r="B1" s="12" t="s">
        <v>1</v>
      </c>
      <c r="C1" s="12" t="s">
        <v>154</v>
      </c>
      <c r="D1" s="12" t="s">
        <v>110</v>
      </c>
      <c r="E1" s="12" t="s">
        <v>111</v>
      </c>
    </row>
    <row r="2" spans="1:5" x14ac:dyDescent="0.3">
      <c r="A2" s="15">
        <v>1</v>
      </c>
      <c r="B2" s="13" t="s">
        <v>79</v>
      </c>
      <c r="C2" s="15">
        <v>1</v>
      </c>
      <c r="D2" s="15">
        <v>1</v>
      </c>
      <c r="E2" s="15">
        <v>1</v>
      </c>
    </row>
    <row r="3" spans="1:5" x14ac:dyDescent="0.3">
      <c r="A3" s="15">
        <v>2</v>
      </c>
      <c r="B3" s="13" t="s">
        <v>80</v>
      </c>
      <c r="C3" s="15">
        <v>2</v>
      </c>
      <c r="D3" s="15">
        <v>1</v>
      </c>
      <c r="E3" s="15">
        <v>2</v>
      </c>
    </row>
    <row r="4" spans="1:5" x14ac:dyDescent="0.3">
      <c r="A4" s="15">
        <v>3</v>
      </c>
      <c r="B4" s="13" t="s">
        <v>81</v>
      </c>
      <c r="C4" s="15">
        <v>3</v>
      </c>
      <c r="D4" s="15">
        <v>1</v>
      </c>
      <c r="E4" s="15">
        <v>3</v>
      </c>
    </row>
    <row r="5" spans="1:5" x14ac:dyDescent="0.3">
      <c r="A5" s="15">
        <v>4</v>
      </c>
      <c r="B5" s="13" t="s">
        <v>82</v>
      </c>
      <c r="C5" s="15">
        <v>4</v>
      </c>
      <c r="D5" s="15">
        <v>2</v>
      </c>
      <c r="E5" s="15">
        <v>4</v>
      </c>
    </row>
    <row r="6" spans="1:5" x14ac:dyDescent="0.3">
      <c r="A6" s="15">
        <v>5</v>
      </c>
      <c r="B6" s="13" t="s">
        <v>83</v>
      </c>
      <c r="C6" s="15">
        <v>5</v>
      </c>
      <c r="D6" s="15">
        <v>2</v>
      </c>
      <c r="E6" s="15">
        <v>4</v>
      </c>
    </row>
    <row r="7" spans="1:5" x14ac:dyDescent="0.3">
      <c r="A7" s="15">
        <v>6</v>
      </c>
      <c r="B7" s="13" t="s">
        <v>84</v>
      </c>
      <c r="C7" s="15">
        <v>6</v>
      </c>
      <c r="D7" s="15">
        <v>2</v>
      </c>
      <c r="E7" s="15">
        <v>5</v>
      </c>
    </row>
    <row r="8" spans="1:5" x14ac:dyDescent="0.3">
      <c r="A8" s="15">
        <v>7</v>
      </c>
      <c r="B8" s="13" t="s">
        <v>85</v>
      </c>
      <c r="C8" s="15">
        <v>7</v>
      </c>
      <c r="D8" s="15">
        <v>2</v>
      </c>
      <c r="E8" s="15">
        <v>5</v>
      </c>
    </row>
    <row r="9" spans="1:5" x14ac:dyDescent="0.3">
      <c r="A9" s="15">
        <v>8</v>
      </c>
      <c r="B9" s="13" t="s">
        <v>86</v>
      </c>
      <c r="C9" s="15">
        <v>8</v>
      </c>
      <c r="D9" s="15">
        <v>3</v>
      </c>
      <c r="E9" s="15">
        <v>6</v>
      </c>
    </row>
    <row r="10" spans="1:5" x14ac:dyDescent="0.3">
      <c r="A10" s="15">
        <v>9</v>
      </c>
      <c r="B10" s="13" t="s">
        <v>87</v>
      </c>
      <c r="C10" s="15">
        <v>9</v>
      </c>
      <c r="D10" s="15">
        <v>3</v>
      </c>
      <c r="E10" s="15">
        <v>7</v>
      </c>
    </row>
    <row r="11" spans="1:5" x14ac:dyDescent="0.3">
      <c r="A11" s="15">
        <v>10</v>
      </c>
      <c r="B11" s="13" t="s">
        <v>88</v>
      </c>
      <c r="C11" s="15">
        <v>10</v>
      </c>
      <c r="D11" s="15">
        <v>5</v>
      </c>
      <c r="E11" s="15">
        <v>8</v>
      </c>
    </row>
    <row r="12" spans="1:5" x14ac:dyDescent="0.3">
      <c r="A12" s="15">
        <v>11</v>
      </c>
      <c r="B12" s="13" t="s">
        <v>89</v>
      </c>
      <c r="C12" s="15">
        <v>11</v>
      </c>
      <c r="D12" s="15">
        <v>5</v>
      </c>
      <c r="E12" s="15">
        <v>8</v>
      </c>
    </row>
    <row r="13" spans="1:5" x14ac:dyDescent="0.3">
      <c r="A13" s="15">
        <v>12</v>
      </c>
      <c r="B13" s="13" t="s">
        <v>90</v>
      </c>
      <c r="C13" s="15">
        <v>12</v>
      </c>
      <c r="D13" s="15">
        <v>4</v>
      </c>
      <c r="E13" s="15">
        <v>9</v>
      </c>
    </row>
    <row r="14" spans="1:5" ht="16.149999999999999" customHeight="1" x14ac:dyDescent="0.3">
      <c r="A14" s="15">
        <v>13</v>
      </c>
      <c r="B14" s="13" t="s">
        <v>91</v>
      </c>
      <c r="C14" s="15">
        <v>13</v>
      </c>
      <c r="D14" s="15">
        <v>4</v>
      </c>
      <c r="E14" s="15">
        <v>9</v>
      </c>
    </row>
    <row r="15" spans="1:5" x14ac:dyDescent="0.3">
      <c r="A15" s="15">
        <v>14</v>
      </c>
      <c r="B15" s="13" t="s">
        <v>92</v>
      </c>
      <c r="C15" s="15">
        <v>14</v>
      </c>
      <c r="D15" s="15">
        <v>4</v>
      </c>
      <c r="E15" s="15">
        <v>10</v>
      </c>
    </row>
    <row r="16" spans="1:5" x14ac:dyDescent="0.3">
      <c r="A16" s="15">
        <v>15</v>
      </c>
      <c r="B16" s="13" t="s">
        <v>93</v>
      </c>
      <c r="C16" s="15">
        <v>15</v>
      </c>
      <c r="D16" s="15">
        <v>4</v>
      </c>
      <c r="E16" s="15">
        <v>10</v>
      </c>
    </row>
    <row r="17" spans="1:5" x14ac:dyDescent="0.3">
      <c r="A17" s="15">
        <v>16</v>
      </c>
      <c r="B17" s="13" t="s">
        <v>94</v>
      </c>
      <c r="C17" s="15">
        <v>16</v>
      </c>
      <c r="D17" s="15">
        <v>4</v>
      </c>
      <c r="E17" s="15">
        <v>10</v>
      </c>
    </row>
    <row r="18" spans="1:5" x14ac:dyDescent="0.3">
      <c r="A18" s="15">
        <v>17</v>
      </c>
      <c r="B18" s="13" t="s">
        <v>95</v>
      </c>
      <c r="C18" s="15">
        <v>17</v>
      </c>
      <c r="D18" s="15">
        <v>6</v>
      </c>
      <c r="E18" s="15">
        <v>11</v>
      </c>
    </row>
    <row r="19" spans="1:5" x14ac:dyDescent="0.3">
      <c r="A19" s="15">
        <v>18</v>
      </c>
      <c r="B19" s="13" t="s">
        <v>96</v>
      </c>
      <c r="C19" s="15">
        <v>18</v>
      </c>
      <c r="D19" s="15">
        <v>6</v>
      </c>
      <c r="E19" s="15">
        <v>11</v>
      </c>
    </row>
    <row r="20" spans="1:5" x14ac:dyDescent="0.3">
      <c r="A20" s="15">
        <v>19</v>
      </c>
      <c r="B20" s="13" t="s">
        <v>97</v>
      </c>
      <c r="C20" s="15">
        <v>19</v>
      </c>
      <c r="D20" s="15">
        <v>6</v>
      </c>
      <c r="E20" s="15">
        <v>12</v>
      </c>
    </row>
    <row r="21" spans="1:5" x14ac:dyDescent="0.3">
      <c r="A21" s="15">
        <v>20</v>
      </c>
      <c r="B21" s="13" t="s">
        <v>98</v>
      </c>
      <c r="C21" s="15">
        <v>20</v>
      </c>
      <c r="D21" s="15">
        <v>6</v>
      </c>
      <c r="E21" s="15">
        <v>13</v>
      </c>
    </row>
    <row r="22" spans="1:5" x14ac:dyDescent="0.3">
      <c r="A22" s="15">
        <v>21</v>
      </c>
      <c r="B22" s="13" t="s">
        <v>99</v>
      </c>
      <c r="C22" s="15">
        <v>21</v>
      </c>
      <c r="D22" s="15">
        <v>7</v>
      </c>
      <c r="E22" s="15">
        <v>14</v>
      </c>
    </row>
    <row r="23" spans="1:5" x14ac:dyDescent="0.3">
      <c r="A23" s="15">
        <v>22</v>
      </c>
      <c r="B23" s="13" t="s">
        <v>100</v>
      </c>
      <c r="C23" s="15">
        <v>22</v>
      </c>
      <c r="D23" s="15">
        <v>7</v>
      </c>
      <c r="E23" s="15">
        <v>14</v>
      </c>
    </row>
    <row r="24" spans="1:5" x14ac:dyDescent="0.3">
      <c r="A24" s="15">
        <v>23</v>
      </c>
      <c r="B24" s="13" t="s">
        <v>101</v>
      </c>
      <c r="C24" s="15">
        <v>23</v>
      </c>
      <c r="D24" s="15">
        <v>7</v>
      </c>
      <c r="E24" s="15">
        <v>15</v>
      </c>
    </row>
    <row r="25" spans="1:5" x14ac:dyDescent="0.3">
      <c r="A25" s="15">
        <v>24</v>
      </c>
      <c r="B25" s="13" t="s">
        <v>102</v>
      </c>
      <c r="C25" s="15">
        <v>24</v>
      </c>
      <c r="D25" s="15">
        <v>7</v>
      </c>
      <c r="E25" s="15">
        <v>15</v>
      </c>
    </row>
    <row r="26" spans="1:5" x14ac:dyDescent="0.3">
      <c r="A26" s="15">
        <v>25</v>
      </c>
      <c r="B26" s="13" t="s">
        <v>103</v>
      </c>
      <c r="C26" s="15">
        <v>25</v>
      </c>
      <c r="D26" s="15">
        <v>8</v>
      </c>
      <c r="E26" s="15">
        <v>16</v>
      </c>
    </row>
    <row r="27" spans="1:5" x14ac:dyDescent="0.3">
      <c r="A27" s="15">
        <v>26</v>
      </c>
      <c r="B27" s="13" t="s">
        <v>104</v>
      </c>
      <c r="C27" s="15">
        <v>26</v>
      </c>
      <c r="D27" s="15">
        <v>8</v>
      </c>
      <c r="E27" s="15">
        <v>16</v>
      </c>
    </row>
    <row r="28" spans="1:5" x14ac:dyDescent="0.3">
      <c r="A28" s="15">
        <v>27</v>
      </c>
      <c r="B28" s="13" t="s">
        <v>105</v>
      </c>
      <c r="C28" s="15">
        <v>27</v>
      </c>
      <c r="D28" s="15">
        <v>8</v>
      </c>
      <c r="E28" s="15">
        <v>16</v>
      </c>
    </row>
    <row r="29" spans="1:5" x14ac:dyDescent="0.3">
      <c r="A29" s="15">
        <v>28</v>
      </c>
      <c r="B29" s="13" t="s">
        <v>106</v>
      </c>
      <c r="C29" s="15">
        <v>28</v>
      </c>
      <c r="D29" s="15">
        <v>8</v>
      </c>
      <c r="E29" s="15">
        <v>17</v>
      </c>
    </row>
    <row r="30" spans="1:5" x14ac:dyDescent="0.3">
      <c r="A30" s="15">
        <v>29</v>
      </c>
      <c r="B30" s="13" t="s">
        <v>107</v>
      </c>
      <c r="C30" s="15">
        <v>29</v>
      </c>
      <c r="D30" s="15">
        <v>8</v>
      </c>
      <c r="E30" s="15">
        <v>18</v>
      </c>
    </row>
    <row r="31" spans="1:5" x14ac:dyDescent="0.3">
      <c r="A31" s="15">
        <v>30</v>
      </c>
      <c r="B31" s="13" t="s">
        <v>2</v>
      </c>
      <c r="C31" s="15">
        <v>30</v>
      </c>
      <c r="D31" s="15">
        <v>9</v>
      </c>
      <c r="E31" s="15">
        <v>19</v>
      </c>
    </row>
    <row r="32" spans="1:5" x14ac:dyDescent="0.3">
      <c r="A32" s="15">
        <v>31</v>
      </c>
      <c r="B32" s="13" t="s">
        <v>3</v>
      </c>
      <c r="C32" s="15">
        <v>31</v>
      </c>
      <c r="D32" s="15">
        <v>9</v>
      </c>
      <c r="E32" s="15">
        <v>19</v>
      </c>
    </row>
    <row r="33" spans="1:5" x14ac:dyDescent="0.3">
      <c r="A33" s="15">
        <v>32</v>
      </c>
      <c r="B33" s="13" t="s">
        <v>4</v>
      </c>
      <c r="C33" s="15">
        <v>32</v>
      </c>
      <c r="D33" s="15">
        <v>9</v>
      </c>
      <c r="E33" s="15">
        <v>19</v>
      </c>
    </row>
    <row r="34" spans="1:5" x14ac:dyDescent="0.3">
      <c r="A34" s="15">
        <v>33</v>
      </c>
      <c r="B34" s="13" t="s">
        <v>108</v>
      </c>
      <c r="C34" s="15">
        <v>33</v>
      </c>
      <c r="D34" s="15">
        <v>9</v>
      </c>
      <c r="E34" s="15">
        <v>20</v>
      </c>
    </row>
    <row r="35" spans="1:5" x14ac:dyDescent="0.3">
      <c r="B35" s="13"/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activeCell="B5" sqref="B5"/>
    </sheetView>
  </sheetViews>
  <sheetFormatPr defaultRowHeight="14" x14ac:dyDescent="0.3"/>
  <cols>
    <col min="2" max="2" width="15.58203125" bestFit="1" customWidth="1"/>
  </cols>
  <sheetData>
    <row r="1" spans="1:3" x14ac:dyDescent="0.3">
      <c r="A1" s="12" t="s">
        <v>109</v>
      </c>
      <c r="B1" s="12" t="s">
        <v>131</v>
      </c>
      <c r="C1" s="12" t="s">
        <v>132</v>
      </c>
    </row>
    <row r="2" spans="1:3" x14ac:dyDescent="0.3">
      <c r="A2" s="17">
        <v>1</v>
      </c>
      <c r="B2" s="16" t="s">
        <v>112</v>
      </c>
      <c r="C2" s="17">
        <v>1</v>
      </c>
    </row>
    <row r="3" spans="1:3" x14ac:dyDescent="0.3">
      <c r="A3" s="17">
        <v>2</v>
      </c>
      <c r="B3" s="16" t="s">
        <v>113</v>
      </c>
      <c r="C3" s="17">
        <v>1</v>
      </c>
    </row>
    <row r="4" spans="1:3" x14ac:dyDescent="0.3">
      <c r="A4" s="17">
        <v>3</v>
      </c>
      <c r="B4" s="16" t="s">
        <v>114</v>
      </c>
      <c r="C4" s="17">
        <v>1</v>
      </c>
    </row>
    <row r="5" spans="1:3" x14ac:dyDescent="0.3">
      <c r="A5" s="17">
        <v>4</v>
      </c>
      <c r="B5" s="16" t="s">
        <v>115</v>
      </c>
      <c r="C5" s="17">
        <v>2</v>
      </c>
    </row>
    <row r="6" spans="1:3" x14ac:dyDescent="0.3">
      <c r="A6" s="17">
        <v>5</v>
      </c>
      <c r="B6" s="16" t="s">
        <v>116</v>
      </c>
      <c r="C6" s="17">
        <v>2</v>
      </c>
    </row>
    <row r="7" spans="1:3" x14ac:dyDescent="0.3">
      <c r="A7" s="17">
        <v>6</v>
      </c>
      <c r="B7" s="16" t="s">
        <v>117</v>
      </c>
      <c r="C7" s="17">
        <v>3</v>
      </c>
    </row>
    <row r="8" spans="1:3" x14ac:dyDescent="0.3">
      <c r="A8" s="17">
        <v>7</v>
      </c>
      <c r="B8" s="16" t="s">
        <v>118</v>
      </c>
      <c r="C8" s="17">
        <v>3</v>
      </c>
    </row>
    <row r="9" spans="1:3" x14ac:dyDescent="0.3">
      <c r="A9" s="17">
        <v>8</v>
      </c>
      <c r="B9" s="16" t="s">
        <v>69</v>
      </c>
      <c r="C9" s="17">
        <v>5</v>
      </c>
    </row>
    <row r="10" spans="1:3" x14ac:dyDescent="0.3">
      <c r="A10" s="17">
        <v>9</v>
      </c>
      <c r="B10" s="16" t="s">
        <v>119</v>
      </c>
      <c r="C10" s="17">
        <v>4</v>
      </c>
    </row>
    <row r="11" spans="1:3" x14ac:dyDescent="0.3">
      <c r="A11" s="17">
        <v>10</v>
      </c>
      <c r="B11" s="16" t="s">
        <v>120</v>
      </c>
      <c r="C11" s="17">
        <v>4</v>
      </c>
    </row>
    <row r="12" spans="1:3" x14ac:dyDescent="0.3">
      <c r="A12" s="17">
        <v>11</v>
      </c>
      <c r="B12" s="16" t="s">
        <v>121</v>
      </c>
      <c r="C12" s="17">
        <v>6</v>
      </c>
    </row>
    <row r="13" spans="1:3" x14ac:dyDescent="0.3">
      <c r="A13" s="17">
        <v>12</v>
      </c>
      <c r="B13" s="16" t="s">
        <v>122</v>
      </c>
      <c r="C13" s="17">
        <v>6</v>
      </c>
    </row>
    <row r="14" spans="1:3" x14ac:dyDescent="0.3">
      <c r="A14" s="17">
        <v>13</v>
      </c>
      <c r="B14" s="16" t="s">
        <v>123</v>
      </c>
      <c r="C14" s="17">
        <v>6</v>
      </c>
    </row>
    <row r="15" spans="1:3" x14ac:dyDescent="0.3">
      <c r="A15" s="17">
        <v>14</v>
      </c>
      <c r="B15" s="16" t="s">
        <v>124</v>
      </c>
      <c r="C15" s="17">
        <v>7</v>
      </c>
    </row>
    <row r="16" spans="1:3" x14ac:dyDescent="0.3">
      <c r="A16" s="17">
        <v>15</v>
      </c>
      <c r="B16" s="16" t="s">
        <v>125</v>
      </c>
      <c r="C16" s="17">
        <v>7</v>
      </c>
    </row>
    <row r="17" spans="1:3" x14ac:dyDescent="0.3">
      <c r="A17" s="17">
        <v>16</v>
      </c>
      <c r="B17" s="16" t="s">
        <v>126</v>
      </c>
      <c r="C17" s="17">
        <v>8</v>
      </c>
    </row>
    <row r="18" spans="1:3" x14ac:dyDescent="0.3">
      <c r="A18" s="17">
        <v>17</v>
      </c>
      <c r="B18" s="16" t="s">
        <v>127</v>
      </c>
      <c r="C18" s="17">
        <v>8</v>
      </c>
    </row>
    <row r="19" spans="1:3" x14ac:dyDescent="0.3">
      <c r="A19" s="17">
        <v>18</v>
      </c>
      <c r="B19" s="16" t="s">
        <v>128</v>
      </c>
      <c r="C19" s="17">
        <v>8</v>
      </c>
    </row>
    <row r="20" spans="1:3" x14ac:dyDescent="0.3">
      <c r="A20" s="17">
        <v>19</v>
      </c>
      <c r="B20" s="16" t="s">
        <v>129</v>
      </c>
      <c r="C20" s="17">
        <v>9</v>
      </c>
    </row>
    <row r="21" spans="1:3" x14ac:dyDescent="0.3">
      <c r="A21" s="17">
        <v>20</v>
      </c>
      <c r="B21" s="16" t="s">
        <v>130</v>
      </c>
      <c r="C21" s="17">
        <v>9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"/>
  <sheetViews>
    <sheetView workbookViewId="0">
      <selection activeCell="B30" sqref="B30"/>
    </sheetView>
  </sheetViews>
  <sheetFormatPr defaultRowHeight="14" x14ac:dyDescent="0.3"/>
  <cols>
    <col min="1" max="1" width="8.25" customWidth="1"/>
    <col min="2" max="2" width="28.25" customWidth="1"/>
  </cols>
  <sheetData>
    <row r="1" spans="1:3" x14ac:dyDescent="0.3">
      <c r="A1" s="12" t="s">
        <v>109</v>
      </c>
      <c r="B1" s="12" t="s">
        <v>134</v>
      </c>
      <c r="C1" s="12" t="s">
        <v>132</v>
      </c>
    </row>
    <row r="2" spans="1:3" x14ac:dyDescent="0.3">
      <c r="A2" s="1">
        <v>1</v>
      </c>
      <c r="B2" t="s">
        <v>35</v>
      </c>
      <c r="C2" s="1">
        <v>1</v>
      </c>
    </row>
    <row r="3" spans="1:3" x14ac:dyDescent="0.3">
      <c r="A3" s="1">
        <v>2</v>
      </c>
      <c r="B3" t="s">
        <v>67</v>
      </c>
      <c r="C3" s="1">
        <v>2</v>
      </c>
    </row>
    <row r="4" spans="1:3" x14ac:dyDescent="0.3">
      <c r="A4" s="1">
        <v>3</v>
      </c>
      <c r="B4" t="s">
        <v>68</v>
      </c>
      <c r="C4" s="1">
        <v>3</v>
      </c>
    </row>
    <row r="5" spans="1:3" x14ac:dyDescent="0.3">
      <c r="A5" s="1">
        <v>4</v>
      </c>
      <c r="B5" t="s">
        <v>52</v>
      </c>
      <c r="C5" s="1">
        <v>4</v>
      </c>
    </row>
    <row r="6" spans="1:3" x14ac:dyDescent="0.3">
      <c r="A6" s="1">
        <v>5</v>
      </c>
      <c r="B6" t="s">
        <v>69</v>
      </c>
      <c r="C6" s="1">
        <v>5</v>
      </c>
    </row>
    <row r="7" spans="1:3" x14ac:dyDescent="0.3">
      <c r="A7" s="1">
        <v>6</v>
      </c>
      <c r="B7" t="s">
        <v>70</v>
      </c>
      <c r="C7" s="1">
        <v>6</v>
      </c>
    </row>
    <row r="8" spans="1:3" x14ac:dyDescent="0.3">
      <c r="A8" s="1">
        <v>7</v>
      </c>
      <c r="B8" t="s">
        <v>71</v>
      </c>
      <c r="C8" s="1">
        <v>7</v>
      </c>
    </row>
    <row r="9" spans="1:3" x14ac:dyDescent="0.3">
      <c r="A9" s="1">
        <v>8</v>
      </c>
      <c r="B9" t="s">
        <v>72</v>
      </c>
      <c r="C9" s="1">
        <v>8</v>
      </c>
    </row>
    <row r="10" spans="1:3" x14ac:dyDescent="0.3">
      <c r="A10" s="1">
        <v>9</v>
      </c>
      <c r="B10" t="s">
        <v>129</v>
      </c>
      <c r="C10" s="1">
        <v>9</v>
      </c>
    </row>
    <row r="11" spans="1:3" x14ac:dyDescent="0.3">
      <c r="A11" s="1">
        <v>10</v>
      </c>
      <c r="B11" t="s">
        <v>73</v>
      </c>
      <c r="C11" s="1">
        <v>10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4"/>
  <sheetViews>
    <sheetView topLeftCell="A94" workbookViewId="0">
      <selection activeCell="E134" sqref="E134"/>
    </sheetView>
  </sheetViews>
  <sheetFormatPr defaultColWidth="8.83203125" defaultRowHeight="15.5" x14ac:dyDescent="0.35"/>
  <cols>
    <col min="1" max="1" width="7" style="4" customWidth="1"/>
    <col min="2" max="2" width="25.4140625" style="4" bestFit="1" customWidth="1"/>
    <col min="3" max="3" width="8.1640625" style="4" customWidth="1"/>
    <col min="4" max="4" width="8.1640625" style="4" bestFit="1" customWidth="1"/>
    <col min="5" max="5" width="12.1640625" style="4" customWidth="1"/>
    <col min="6" max="16384" width="8.83203125" style="4"/>
  </cols>
  <sheetData>
    <row r="1" spans="1:5" x14ac:dyDescent="0.35">
      <c r="A1" s="2" t="s">
        <v>109</v>
      </c>
      <c r="B1" s="2" t="s">
        <v>1</v>
      </c>
      <c r="C1" s="18" t="s">
        <v>154</v>
      </c>
      <c r="D1" s="3" t="s">
        <v>110</v>
      </c>
      <c r="E1" s="3" t="s">
        <v>158</v>
      </c>
    </row>
    <row r="2" spans="1:5" x14ac:dyDescent="0.35">
      <c r="A2" s="5">
        <v>1</v>
      </c>
      <c r="B2" s="6" t="s">
        <v>34</v>
      </c>
      <c r="C2" s="5">
        <v>1</v>
      </c>
      <c r="D2" s="7">
        <v>1</v>
      </c>
      <c r="E2" s="8" t="s">
        <v>35</v>
      </c>
    </row>
    <row r="3" spans="1:5" x14ac:dyDescent="0.35">
      <c r="A3" s="9">
        <v>2</v>
      </c>
      <c r="B3" s="6" t="s">
        <v>36</v>
      </c>
      <c r="C3" s="9">
        <v>2</v>
      </c>
      <c r="D3" s="7">
        <v>1</v>
      </c>
      <c r="E3" s="8" t="s">
        <v>35</v>
      </c>
    </row>
    <row r="4" spans="1:5" x14ac:dyDescent="0.35">
      <c r="A4" s="9">
        <v>3</v>
      </c>
      <c r="B4" s="6" t="s">
        <v>37</v>
      </c>
      <c r="C4" s="9">
        <v>3</v>
      </c>
      <c r="D4" s="7">
        <v>1</v>
      </c>
      <c r="E4" s="8" t="s">
        <v>35</v>
      </c>
    </row>
    <row r="5" spans="1:5" x14ac:dyDescent="0.35">
      <c r="A5" s="9">
        <v>4</v>
      </c>
      <c r="B5" s="6" t="s">
        <v>38</v>
      </c>
      <c r="C5" s="9">
        <v>4</v>
      </c>
      <c r="D5" s="7">
        <v>1</v>
      </c>
      <c r="E5" s="8" t="s">
        <v>35</v>
      </c>
    </row>
    <row r="6" spans="1:5" x14ac:dyDescent="0.35">
      <c r="A6" s="9">
        <v>5</v>
      </c>
      <c r="B6" s="6" t="s">
        <v>39</v>
      </c>
      <c r="C6" s="9">
        <v>5</v>
      </c>
      <c r="D6" s="7">
        <v>1</v>
      </c>
      <c r="E6" s="8" t="s">
        <v>35</v>
      </c>
    </row>
    <row r="7" spans="1:5" x14ac:dyDescent="0.35">
      <c r="A7" s="9">
        <v>6</v>
      </c>
      <c r="B7" s="6" t="s">
        <v>40</v>
      </c>
      <c r="C7" s="9">
        <v>6</v>
      </c>
      <c r="D7" s="7">
        <v>1</v>
      </c>
      <c r="E7" s="8" t="s">
        <v>35</v>
      </c>
    </row>
    <row r="8" spans="1:5" x14ac:dyDescent="0.35">
      <c r="A8" s="9">
        <v>7</v>
      </c>
      <c r="B8" s="6" t="s">
        <v>41</v>
      </c>
      <c r="C8" s="9">
        <v>7</v>
      </c>
      <c r="D8" s="7">
        <v>1</v>
      </c>
      <c r="E8" s="8" t="s">
        <v>35</v>
      </c>
    </row>
    <row r="9" spans="1:5" x14ac:dyDescent="0.35">
      <c r="A9" s="9">
        <v>8</v>
      </c>
      <c r="B9" s="6" t="s">
        <v>42</v>
      </c>
      <c r="C9" s="9">
        <v>8</v>
      </c>
      <c r="D9" s="7">
        <v>1</v>
      </c>
      <c r="E9" s="8" t="s">
        <v>35</v>
      </c>
    </row>
    <row r="10" spans="1:5" x14ac:dyDescent="0.35">
      <c r="A10" s="9">
        <v>9</v>
      </c>
      <c r="B10" s="6" t="s">
        <v>43</v>
      </c>
      <c r="C10" s="9">
        <v>9</v>
      </c>
      <c r="D10" s="7">
        <v>1</v>
      </c>
      <c r="E10" s="8" t="s">
        <v>35</v>
      </c>
    </row>
    <row r="11" spans="1:5" x14ac:dyDescent="0.35">
      <c r="A11" s="9">
        <v>10</v>
      </c>
      <c r="B11" s="10" t="s">
        <v>44</v>
      </c>
      <c r="C11" s="9">
        <v>10</v>
      </c>
      <c r="D11" s="7">
        <v>1</v>
      </c>
      <c r="E11" s="8" t="s">
        <v>35</v>
      </c>
    </row>
    <row r="12" spans="1:5" x14ac:dyDescent="0.35">
      <c r="A12" s="9">
        <v>11</v>
      </c>
      <c r="B12" s="6" t="s">
        <v>45</v>
      </c>
      <c r="C12" s="9">
        <v>11</v>
      </c>
      <c r="D12" s="7">
        <v>1</v>
      </c>
      <c r="E12" s="8" t="s">
        <v>35</v>
      </c>
    </row>
    <row r="13" spans="1:5" x14ac:dyDescent="0.35">
      <c r="A13" s="9">
        <v>12</v>
      </c>
      <c r="B13" s="6" t="s">
        <v>46</v>
      </c>
      <c r="C13" s="9">
        <v>12</v>
      </c>
      <c r="D13" s="7">
        <v>1</v>
      </c>
      <c r="E13" s="8" t="s">
        <v>35</v>
      </c>
    </row>
    <row r="14" spans="1:5" x14ac:dyDescent="0.35">
      <c r="A14" s="9">
        <v>13</v>
      </c>
      <c r="B14" s="6" t="s">
        <v>47</v>
      </c>
      <c r="C14" s="9">
        <v>13</v>
      </c>
      <c r="D14" s="7">
        <v>1</v>
      </c>
      <c r="E14" s="8" t="s">
        <v>35</v>
      </c>
    </row>
    <row r="15" spans="1:5" x14ac:dyDescent="0.35">
      <c r="A15" s="9">
        <v>14</v>
      </c>
      <c r="B15" s="6" t="s">
        <v>48</v>
      </c>
      <c r="C15" s="9">
        <v>14</v>
      </c>
      <c r="D15" s="7">
        <v>1</v>
      </c>
      <c r="E15" s="8" t="s">
        <v>35</v>
      </c>
    </row>
    <row r="16" spans="1:5" x14ac:dyDescent="0.35">
      <c r="A16" s="9">
        <v>15</v>
      </c>
      <c r="B16" s="6" t="s">
        <v>49</v>
      </c>
      <c r="C16" s="9">
        <v>15</v>
      </c>
      <c r="D16" s="7">
        <v>1</v>
      </c>
      <c r="E16" s="8" t="s">
        <v>35</v>
      </c>
    </row>
    <row r="17" spans="1:5" x14ac:dyDescent="0.35">
      <c r="A17" s="9">
        <v>16</v>
      </c>
      <c r="B17" s="6" t="s">
        <v>50</v>
      </c>
      <c r="C17" s="9">
        <v>16</v>
      </c>
      <c r="D17" s="7">
        <v>1</v>
      </c>
      <c r="E17" s="8" t="s">
        <v>35</v>
      </c>
    </row>
    <row r="18" spans="1:5" x14ac:dyDescent="0.35">
      <c r="A18" s="9">
        <v>17</v>
      </c>
      <c r="B18" s="8" t="s">
        <v>159</v>
      </c>
      <c r="C18" s="9">
        <v>17</v>
      </c>
      <c r="D18" s="11">
        <v>2</v>
      </c>
      <c r="E18" s="8" t="s">
        <v>67</v>
      </c>
    </row>
    <row r="19" spans="1:5" x14ac:dyDescent="0.35">
      <c r="A19" s="9">
        <v>18</v>
      </c>
      <c r="B19" s="4" t="s">
        <v>160</v>
      </c>
      <c r="C19" s="9">
        <v>18</v>
      </c>
      <c r="D19" s="11">
        <v>2</v>
      </c>
      <c r="E19" s="8" t="s">
        <v>67</v>
      </c>
    </row>
    <row r="20" spans="1:5" x14ac:dyDescent="0.35">
      <c r="A20" s="9">
        <v>19</v>
      </c>
      <c r="B20" s="4" t="s">
        <v>161</v>
      </c>
      <c r="C20" s="9">
        <v>19</v>
      </c>
      <c r="D20" s="11">
        <v>2</v>
      </c>
      <c r="E20" s="8" t="s">
        <v>67</v>
      </c>
    </row>
    <row r="21" spans="1:5" x14ac:dyDescent="0.35">
      <c r="A21" s="9">
        <v>20</v>
      </c>
      <c r="B21" s="4" t="s">
        <v>162</v>
      </c>
      <c r="C21" s="9">
        <v>20</v>
      </c>
      <c r="D21" s="11">
        <v>2</v>
      </c>
      <c r="E21" s="8" t="s">
        <v>67</v>
      </c>
    </row>
    <row r="22" spans="1:5" x14ac:dyDescent="0.35">
      <c r="A22" s="9">
        <v>21</v>
      </c>
      <c r="B22" s="4" t="s">
        <v>163</v>
      </c>
      <c r="C22" s="9">
        <v>21</v>
      </c>
      <c r="D22" s="11">
        <v>2</v>
      </c>
      <c r="E22" s="8" t="s">
        <v>67</v>
      </c>
    </row>
    <row r="23" spans="1:5" x14ac:dyDescent="0.35">
      <c r="A23" s="9">
        <v>22</v>
      </c>
      <c r="B23" s="4" t="s">
        <v>164</v>
      </c>
      <c r="C23" s="9">
        <v>22</v>
      </c>
      <c r="D23" s="11">
        <v>2</v>
      </c>
      <c r="E23" s="8" t="s">
        <v>67</v>
      </c>
    </row>
    <row r="24" spans="1:5" x14ac:dyDescent="0.35">
      <c r="A24" s="9">
        <v>23</v>
      </c>
      <c r="B24" s="4" t="s">
        <v>165</v>
      </c>
      <c r="C24" s="9">
        <v>23</v>
      </c>
      <c r="D24" s="11">
        <v>2</v>
      </c>
      <c r="E24" s="8" t="s">
        <v>67</v>
      </c>
    </row>
    <row r="25" spans="1:5" x14ac:dyDescent="0.35">
      <c r="A25" s="9">
        <v>24</v>
      </c>
      <c r="B25" s="4" t="s">
        <v>166</v>
      </c>
      <c r="C25" s="9">
        <v>24</v>
      </c>
      <c r="D25" s="11">
        <v>2</v>
      </c>
      <c r="E25" s="8" t="s">
        <v>67</v>
      </c>
    </row>
    <row r="26" spans="1:5" x14ac:dyDescent="0.35">
      <c r="A26" s="9">
        <v>25</v>
      </c>
      <c r="B26" s="4" t="s">
        <v>167</v>
      </c>
      <c r="C26" s="9">
        <v>25</v>
      </c>
      <c r="D26" s="11">
        <v>2</v>
      </c>
      <c r="E26" s="8" t="s">
        <v>67</v>
      </c>
    </row>
    <row r="27" spans="1:5" x14ac:dyDescent="0.35">
      <c r="A27" s="9">
        <v>26</v>
      </c>
      <c r="B27" s="4" t="s">
        <v>168</v>
      </c>
      <c r="C27" s="9">
        <v>26</v>
      </c>
      <c r="D27" s="11">
        <v>2</v>
      </c>
      <c r="E27" s="8" t="s">
        <v>67</v>
      </c>
    </row>
    <row r="28" spans="1:5" x14ac:dyDescent="0.35">
      <c r="A28" s="9">
        <v>27</v>
      </c>
      <c r="B28" s="4" t="s">
        <v>169</v>
      </c>
      <c r="C28" s="9">
        <v>27</v>
      </c>
      <c r="D28" s="11">
        <v>2</v>
      </c>
      <c r="E28" s="8" t="s">
        <v>67</v>
      </c>
    </row>
    <row r="29" spans="1:5" x14ac:dyDescent="0.35">
      <c r="A29" s="9">
        <v>28</v>
      </c>
      <c r="B29" s="4" t="s">
        <v>170</v>
      </c>
      <c r="C29" s="9">
        <v>28</v>
      </c>
      <c r="D29" s="11">
        <v>2</v>
      </c>
      <c r="E29" s="8" t="s">
        <v>67</v>
      </c>
    </row>
    <row r="30" spans="1:5" x14ac:dyDescent="0.35">
      <c r="A30" s="9">
        <v>29</v>
      </c>
      <c r="B30" s="4" t="s">
        <v>171</v>
      </c>
      <c r="C30" s="9">
        <v>29</v>
      </c>
      <c r="D30" s="11">
        <v>2</v>
      </c>
      <c r="E30" s="8" t="s">
        <v>67</v>
      </c>
    </row>
    <row r="31" spans="1:5" x14ac:dyDescent="0.35">
      <c r="A31" s="9">
        <v>30</v>
      </c>
      <c r="B31" s="4" t="s">
        <v>172</v>
      </c>
      <c r="C31" s="9">
        <v>30</v>
      </c>
      <c r="D31" s="11">
        <v>3</v>
      </c>
      <c r="E31" s="8" t="s">
        <v>68</v>
      </c>
    </row>
    <row r="32" spans="1:5" x14ac:dyDescent="0.35">
      <c r="A32" s="9">
        <v>31</v>
      </c>
      <c r="B32" s="4" t="s">
        <v>173</v>
      </c>
      <c r="C32" s="9">
        <v>31</v>
      </c>
      <c r="D32" s="11">
        <v>3</v>
      </c>
      <c r="E32" s="8" t="s">
        <v>68</v>
      </c>
    </row>
    <row r="33" spans="1:5" x14ac:dyDescent="0.35">
      <c r="A33" s="9">
        <v>32</v>
      </c>
      <c r="B33" s="4" t="s">
        <v>174</v>
      </c>
      <c r="C33" s="9">
        <v>32</v>
      </c>
      <c r="D33" s="11">
        <v>3</v>
      </c>
      <c r="E33" s="8" t="s">
        <v>68</v>
      </c>
    </row>
    <row r="34" spans="1:5" x14ac:dyDescent="0.35">
      <c r="A34" s="9">
        <v>33</v>
      </c>
      <c r="B34" s="4" t="s">
        <v>175</v>
      </c>
      <c r="C34" s="9">
        <v>33</v>
      </c>
      <c r="D34" s="11">
        <v>3</v>
      </c>
      <c r="E34" s="8" t="s">
        <v>68</v>
      </c>
    </row>
    <row r="35" spans="1:5" x14ac:dyDescent="0.35">
      <c r="A35" s="9">
        <v>34</v>
      </c>
      <c r="B35" s="4" t="s">
        <v>176</v>
      </c>
      <c r="C35" s="9">
        <v>34</v>
      </c>
      <c r="D35" s="11">
        <v>3</v>
      </c>
      <c r="E35" s="8" t="s">
        <v>68</v>
      </c>
    </row>
    <row r="36" spans="1:5" x14ac:dyDescent="0.35">
      <c r="A36" s="9">
        <v>35</v>
      </c>
      <c r="B36" s="4" t="s">
        <v>177</v>
      </c>
      <c r="C36" s="9">
        <v>35</v>
      </c>
      <c r="D36" s="11">
        <v>3</v>
      </c>
      <c r="E36" s="8" t="s">
        <v>68</v>
      </c>
    </row>
    <row r="37" spans="1:5" x14ac:dyDescent="0.35">
      <c r="A37" s="9">
        <v>36</v>
      </c>
      <c r="B37" s="4" t="s">
        <v>178</v>
      </c>
      <c r="C37" s="9">
        <v>36</v>
      </c>
      <c r="D37" s="11">
        <v>3</v>
      </c>
      <c r="E37" s="8" t="s">
        <v>68</v>
      </c>
    </row>
    <row r="38" spans="1:5" x14ac:dyDescent="0.35">
      <c r="A38" s="9">
        <v>37</v>
      </c>
      <c r="B38" s="4" t="s">
        <v>179</v>
      </c>
      <c r="C38" s="9">
        <v>37</v>
      </c>
      <c r="D38" s="11">
        <v>3</v>
      </c>
      <c r="E38" s="8" t="s">
        <v>68</v>
      </c>
    </row>
    <row r="39" spans="1:5" x14ac:dyDescent="0.35">
      <c r="A39" s="9">
        <v>38</v>
      </c>
      <c r="B39" s="4" t="s">
        <v>180</v>
      </c>
      <c r="C39" s="9">
        <v>38</v>
      </c>
      <c r="D39" s="11">
        <v>3</v>
      </c>
      <c r="E39" s="8" t="s">
        <v>68</v>
      </c>
    </row>
    <row r="40" spans="1:5" x14ac:dyDescent="0.35">
      <c r="A40" s="9">
        <v>39</v>
      </c>
      <c r="B40" s="4" t="s">
        <v>181</v>
      </c>
      <c r="C40" s="9">
        <v>39</v>
      </c>
      <c r="D40" s="11">
        <v>3</v>
      </c>
      <c r="E40" s="8" t="s">
        <v>68</v>
      </c>
    </row>
    <row r="41" spans="1:5" x14ac:dyDescent="0.35">
      <c r="A41" s="9">
        <v>40</v>
      </c>
      <c r="B41" s="4" t="s">
        <v>51</v>
      </c>
      <c r="C41" s="9">
        <v>40</v>
      </c>
      <c r="D41" s="20">
        <v>4</v>
      </c>
      <c r="E41" s="4" t="s">
        <v>52</v>
      </c>
    </row>
    <row r="42" spans="1:5" x14ac:dyDescent="0.35">
      <c r="A42" s="9">
        <v>41</v>
      </c>
      <c r="B42" s="4" t="s">
        <v>53</v>
      </c>
      <c r="C42" s="9">
        <v>41</v>
      </c>
      <c r="D42" s="20">
        <v>4</v>
      </c>
      <c r="E42" s="4" t="s">
        <v>52</v>
      </c>
    </row>
    <row r="43" spans="1:5" x14ac:dyDescent="0.35">
      <c r="A43" s="9">
        <v>42</v>
      </c>
      <c r="B43" s="4" t="s">
        <v>54</v>
      </c>
      <c r="C43" s="9">
        <v>42</v>
      </c>
      <c r="D43" s="20">
        <v>4</v>
      </c>
      <c r="E43" s="4" t="s">
        <v>52</v>
      </c>
    </row>
    <row r="44" spans="1:5" x14ac:dyDescent="0.35">
      <c r="A44" s="9">
        <v>43</v>
      </c>
      <c r="B44" s="4" t="s">
        <v>55</v>
      </c>
      <c r="C44" s="9">
        <v>43</v>
      </c>
      <c r="D44" s="20">
        <v>4</v>
      </c>
      <c r="E44" s="4" t="s">
        <v>52</v>
      </c>
    </row>
    <row r="45" spans="1:5" x14ac:dyDescent="0.35">
      <c r="A45" s="9">
        <v>44</v>
      </c>
      <c r="B45" s="4" t="s">
        <v>56</v>
      </c>
      <c r="C45" s="9">
        <v>44</v>
      </c>
      <c r="D45" s="20">
        <v>4</v>
      </c>
      <c r="E45" s="4" t="s">
        <v>52</v>
      </c>
    </row>
    <row r="46" spans="1:5" x14ac:dyDescent="0.35">
      <c r="A46" s="9">
        <v>45</v>
      </c>
      <c r="B46" s="4" t="s">
        <v>57</v>
      </c>
      <c r="C46" s="9">
        <v>45</v>
      </c>
      <c r="D46" s="20">
        <v>4</v>
      </c>
      <c r="E46" s="4" t="s">
        <v>52</v>
      </c>
    </row>
    <row r="47" spans="1:5" x14ac:dyDescent="0.35">
      <c r="A47" s="9">
        <v>46</v>
      </c>
      <c r="B47" s="4" t="s">
        <v>58</v>
      </c>
      <c r="C47" s="9">
        <v>46</v>
      </c>
      <c r="D47" s="20">
        <v>4</v>
      </c>
      <c r="E47" s="4" t="s">
        <v>52</v>
      </c>
    </row>
    <row r="48" spans="1:5" x14ac:dyDescent="0.35">
      <c r="A48" s="9">
        <v>47</v>
      </c>
      <c r="B48" s="4" t="s">
        <v>59</v>
      </c>
      <c r="C48" s="9">
        <v>47</v>
      </c>
      <c r="D48" s="20">
        <v>4</v>
      </c>
      <c r="E48" s="4" t="s">
        <v>52</v>
      </c>
    </row>
    <row r="49" spans="1:5" x14ac:dyDescent="0.35">
      <c r="A49" s="9">
        <v>48</v>
      </c>
      <c r="B49" s="4" t="s">
        <v>60</v>
      </c>
      <c r="C49" s="9">
        <v>48</v>
      </c>
      <c r="D49" s="20">
        <v>4</v>
      </c>
      <c r="E49" s="4" t="s">
        <v>52</v>
      </c>
    </row>
    <row r="50" spans="1:5" x14ac:dyDescent="0.35">
      <c r="A50" s="9">
        <v>49</v>
      </c>
      <c r="B50" s="4" t="s">
        <v>61</v>
      </c>
      <c r="C50" s="9">
        <v>49</v>
      </c>
      <c r="D50" s="20">
        <v>4</v>
      </c>
      <c r="E50" s="4" t="s">
        <v>52</v>
      </c>
    </row>
    <row r="51" spans="1:5" x14ac:dyDescent="0.35">
      <c r="A51" s="9">
        <v>50</v>
      </c>
      <c r="B51" s="4" t="s">
        <v>62</v>
      </c>
      <c r="C51" s="9">
        <v>50</v>
      </c>
      <c r="D51" s="20">
        <v>4</v>
      </c>
      <c r="E51" s="4" t="s">
        <v>52</v>
      </c>
    </row>
    <row r="52" spans="1:5" x14ac:dyDescent="0.35">
      <c r="A52" s="9">
        <v>51</v>
      </c>
      <c r="B52" s="4" t="s">
        <v>63</v>
      </c>
      <c r="C52" s="9">
        <v>51</v>
      </c>
      <c r="D52" s="20">
        <v>4</v>
      </c>
      <c r="E52" s="4" t="s">
        <v>52</v>
      </c>
    </row>
    <row r="53" spans="1:5" x14ac:dyDescent="0.35">
      <c r="A53" s="9">
        <v>52</v>
      </c>
      <c r="B53" s="4" t="s">
        <v>64</v>
      </c>
      <c r="C53" s="9">
        <v>52</v>
      </c>
      <c r="D53" s="20">
        <v>4</v>
      </c>
      <c r="E53" s="4" t="s">
        <v>52</v>
      </c>
    </row>
    <row r="54" spans="1:5" x14ac:dyDescent="0.35">
      <c r="A54" s="9">
        <v>53</v>
      </c>
      <c r="B54" s="4" t="s">
        <v>65</v>
      </c>
      <c r="C54" s="9">
        <v>53</v>
      </c>
      <c r="D54" s="20">
        <v>4</v>
      </c>
      <c r="E54" s="4" t="s">
        <v>52</v>
      </c>
    </row>
    <row r="55" spans="1:5" x14ac:dyDescent="0.35">
      <c r="A55" s="9">
        <v>54</v>
      </c>
      <c r="B55" s="4" t="s">
        <v>182</v>
      </c>
      <c r="C55" s="9">
        <v>54</v>
      </c>
      <c r="D55" s="20">
        <v>5</v>
      </c>
      <c r="E55" s="4" t="s">
        <v>69</v>
      </c>
    </row>
    <row r="56" spans="1:5" x14ac:dyDescent="0.35">
      <c r="A56" s="9">
        <v>55</v>
      </c>
      <c r="B56" s="4" t="s">
        <v>183</v>
      </c>
      <c r="C56" s="9">
        <v>55</v>
      </c>
      <c r="D56" s="20">
        <v>5</v>
      </c>
      <c r="E56" s="4" t="s">
        <v>69</v>
      </c>
    </row>
    <row r="57" spans="1:5" x14ac:dyDescent="0.35">
      <c r="A57" s="9">
        <v>56</v>
      </c>
      <c r="B57" s="4" t="s">
        <v>184</v>
      </c>
      <c r="C57" s="9">
        <v>56</v>
      </c>
      <c r="D57" s="20">
        <v>5</v>
      </c>
      <c r="E57" s="4" t="s">
        <v>69</v>
      </c>
    </row>
    <row r="58" spans="1:5" x14ac:dyDescent="0.35">
      <c r="A58" s="9">
        <v>57</v>
      </c>
      <c r="B58" s="4" t="s">
        <v>185</v>
      </c>
      <c r="C58" s="9">
        <v>57</v>
      </c>
      <c r="D58" s="20">
        <v>5</v>
      </c>
      <c r="E58" s="4" t="s">
        <v>69</v>
      </c>
    </row>
    <row r="59" spans="1:5" x14ac:dyDescent="0.35">
      <c r="A59" s="9">
        <v>58</v>
      </c>
      <c r="B59" s="4" t="s">
        <v>186</v>
      </c>
      <c r="C59" s="9">
        <v>58</v>
      </c>
      <c r="D59" s="20">
        <v>5</v>
      </c>
      <c r="E59" s="4" t="s">
        <v>69</v>
      </c>
    </row>
    <row r="60" spans="1:5" x14ac:dyDescent="0.35">
      <c r="A60" s="9">
        <v>59</v>
      </c>
      <c r="B60" s="4" t="s">
        <v>187</v>
      </c>
      <c r="C60" s="9">
        <v>59</v>
      </c>
      <c r="D60" s="20">
        <v>5</v>
      </c>
      <c r="E60" s="4" t="s">
        <v>69</v>
      </c>
    </row>
    <row r="61" spans="1:5" x14ac:dyDescent="0.35">
      <c r="A61" s="9">
        <v>60</v>
      </c>
      <c r="B61" s="4" t="s">
        <v>188</v>
      </c>
      <c r="C61" s="9">
        <v>60</v>
      </c>
      <c r="D61" s="20">
        <v>5</v>
      </c>
      <c r="E61" s="4" t="s">
        <v>69</v>
      </c>
    </row>
    <row r="62" spans="1:5" x14ac:dyDescent="0.35">
      <c r="A62" s="9">
        <v>61</v>
      </c>
      <c r="B62" s="4" t="s">
        <v>189</v>
      </c>
      <c r="C62" s="9">
        <v>61</v>
      </c>
      <c r="D62" s="20">
        <v>5</v>
      </c>
      <c r="E62" s="4" t="s">
        <v>69</v>
      </c>
    </row>
    <row r="63" spans="1:5" x14ac:dyDescent="0.35">
      <c r="A63" s="9">
        <v>62</v>
      </c>
      <c r="B63" s="4" t="s">
        <v>190</v>
      </c>
      <c r="C63" s="9">
        <v>62</v>
      </c>
      <c r="D63" s="20">
        <v>5</v>
      </c>
      <c r="E63" s="4" t="s">
        <v>69</v>
      </c>
    </row>
    <row r="64" spans="1:5" x14ac:dyDescent="0.35">
      <c r="A64" s="9">
        <v>63</v>
      </c>
      <c r="B64" s="4" t="s">
        <v>191</v>
      </c>
      <c r="C64" s="9">
        <v>63</v>
      </c>
      <c r="D64" s="20">
        <v>5</v>
      </c>
      <c r="E64" s="4" t="s">
        <v>69</v>
      </c>
    </row>
    <row r="65" spans="1:5" x14ac:dyDescent="0.35">
      <c r="A65" s="9">
        <v>64</v>
      </c>
      <c r="B65" s="4" t="s">
        <v>192</v>
      </c>
      <c r="C65" s="9">
        <v>64</v>
      </c>
      <c r="D65" s="20">
        <v>5</v>
      </c>
      <c r="E65" s="4" t="s">
        <v>69</v>
      </c>
    </row>
    <row r="66" spans="1:5" x14ac:dyDescent="0.35">
      <c r="A66" s="9">
        <v>65</v>
      </c>
      <c r="B66" s="4" t="s">
        <v>193</v>
      </c>
      <c r="C66" s="9">
        <v>65</v>
      </c>
      <c r="D66" s="20">
        <v>5</v>
      </c>
      <c r="E66" s="4" t="s">
        <v>69</v>
      </c>
    </row>
    <row r="67" spans="1:5" x14ac:dyDescent="0.35">
      <c r="A67" s="9">
        <v>66</v>
      </c>
      <c r="B67" s="4" t="s">
        <v>194</v>
      </c>
      <c r="C67" s="9">
        <v>66</v>
      </c>
      <c r="D67" s="20">
        <v>6</v>
      </c>
      <c r="E67" s="4" t="s">
        <v>70</v>
      </c>
    </row>
    <row r="68" spans="1:5" x14ac:dyDescent="0.35">
      <c r="A68" s="9">
        <v>67</v>
      </c>
      <c r="B68" s="4" t="s">
        <v>195</v>
      </c>
      <c r="C68" s="9">
        <v>67</v>
      </c>
      <c r="D68" s="20">
        <v>6</v>
      </c>
      <c r="E68" s="4" t="s">
        <v>70</v>
      </c>
    </row>
    <row r="69" spans="1:5" x14ac:dyDescent="0.35">
      <c r="A69" s="9">
        <v>68</v>
      </c>
      <c r="B69" s="4" t="s">
        <v>196</v>
      </c>
      <c r="C69" s="9">
        <v>68</v>
      </c>
      <c r="D69" s="20">
        <v>6</v>
      </c>
      <c r="E69" s="4" t="s">
        <v>70</v>
      </c>
    </row>
    <row r="70" spans="1:5" x14ac:dyDescent="0.35">
      <c r="A70" s="9">
        <v>69</v>
      </c>
      <c r="B70" s="4" t="s">
        <v>197</v>
      </c>
      <c r="C70" s="9">
        <v>69</v>
      </c>
      <c r="D70" s="20">
        <v>6</v>
      </c>
      <c r="E70" s="4" t="s">
        <v>70</v>
      </c>
    </row>
    <row r="71" spans="1:5" x14ac:dyDescent="0.35">
      <c r="A71" s="9">
        <v>70</v>
      </c>
      <c r="B71" s="4" t="s">
        <v>198</v>
      </c>
      <c r="C71" s="9">
        <v>70</v>
      </c>
      <c r="D71" s="20">
        <v>6</v>
      </c>
      <c r="E71" s="4" t="s">
        <v>70</v>
      </c>
    </row>
    <row r="72" spans="1:5" x14ac:dyDescent="0.35">
      <c r="A72" s="9">
        <v>71</v>
      </c>
      <c r="B72" s="4" t="s">
        <v>199</v>
      </c>
      <c r="C72" s="9">
        <v>71</v>
      </c>
      <c r="D72" s="20">
        <v>6</v>
      </c>
      <c r="E72" s="4" t="s">
        <v>70</v>
      </c>
    </row>
    <row r="73" spans="1:5" x14ac:dyDescent="0.35">
      <c r="A73" s="9">
        <v>72</v>
      </c>
      <c r="B73" s="4" t="s">
        <v>200</v>
      </c>
      <c r="C73" s="9">
        <v>72</v>
      </c>
      <c r="D73" s="20">
        <v>6</v>
      </c>
      <c r="E73" s="4" t="s">
        <v>70</v>
      </c>
    </row>
    <row r="74" spans="1:5" x14ac:dyDescent="0.35">
      <c r="A74" s="9">
        <v>73</v>
      </c>
      <c r="B74" s="4" t="s">
        <v>201</v>
      </c>
      <c r="C74" s="9">
        <v>73</v>
      </c>
      <c r="D74" s="20">
        <v>6</v>
      </c>
      <c r="E74" s="4" t="s">
        <v>70</v>
      </c>
    </row>
    <row r="75" spans="1:5" x14ac:dyDescent="0.35">
      <c r="A75" s="9">
        <v>74</v>
      </c>
      <c r="B75" s="4" t="s">
        <v>202</v>
      </c>
      <c r="C75" s="9">
        <v>74</v>
      </c>
      <c r="D75" s="20">
        <v>6</v>
      </c>
      <c r="E75" s="4" t="s">
        <v>70</v>
      </c>
    </row>
    <row r="76" spans="1:5" x14ac:dyDescent="0.35">
      <c r="A76" s="9">
        <v>75</v>
      </c>
      <c r="B76" s="4" t="s">
        <v>203</v>
      </c>
      <c r="C76" s="9">
        <v>75</v>
      </c>
      <c r="D76" s="20">
        <v>6</v>
      </c>
      <c r="E76" s="4" t="s">
        <v>70</v>
      </c>
    </row>
    <row r="77" spans="1:5" x14ac:dyDescent="0.35">
      <c r="A77" s="9">
        <v>76</v>
      </c>
      <c r="B77" s="4" t="s">
        <v>204</v>
      </c>
      <c r="C77" s="9">
        <v>76</v>
      </c>
      <c r="D77" s="20">
        <v>6</v>
      </c>
      <c r="E77" s="4" t="s">
        <v>70</v>
      </c>
    </row>
    <row r="78" spans="1:5" x14ac:dyDescent="0.35">
      <c r="A78" s="9">
        <v>77</v>
      </c>
      <c r="B78" s="4" t="s">
        <v>205</v>
      </c>
      <c r="C78" s="9">
        <v>77</v>
      </c>
      <c r="D78" s="20">
        <v>6</v>
      </c>
      <c r="E78" s="4" t="s">
        <v>70</v>
      </c>
    </row>
    <row r="79" spans="1:5" x14ac:dyDescent="0.35">
      <c r="A79" s="9">
        <v>78</v>
      </c>
      <c r="B79" s="4" t="s">
        <v>206</v>
      </c>
      <c r="C79" s="9">
        <v>78</v>
      </c>
      <c r="D79" s="20">
        <v>6</v>
      </c>
      <c r="E79" s="4" t="s">
        <v>70</v>
      </c>
    </row>
    <row r="80" spans="1:5" x14ac:dyDescent="0.35">
      <c r="A80" s="9">
        <v>79</v>
      </c>
      <c r="B80" s="4" t="s">
        <v>207</v>
      </c>
      <c r="C80" s="9">
        <v>79</v>
      </c>
      <c r="D80" s="20">
        <v>6</v>
      </c>
      <c r="E80" s="4" t="s">
        <v>70</v>
      </c>
    </row>
    <row r="81" spans="1:5" x14ac:dyDescent="0.35">
      <c r="A81" s="9">
        <v>80</v>
      </c>
      <c r="B81" s="4" t="s">
        <v>208</v>
      </c>
      <c r="C81" s="9">
        <v>80</v>
      </c>
      <c r="D81" s="20">
        <v>6</v>
      </c>
      <c r="E81" s="4" t="s">
        <v>70</v>
      </c>
    </row>
    <row r="82" spans="1:5" x14ac:dyDescent="0.35">
      <c r="A82" s="9">
        <v>81</v>
      </c>
      <c r="B82" s="4" t="s">
        <v>209</v>
      </c>
      <c r="C82" s="9">
        <v>81</v>
      </c>
      <c r="D82" s="20">
        <v>6</v>
      </c>
      <c r="E82" s="4" t="s">
        <v>70</v>
      </c>
    </row>
    <row r="83" spans="1:5" x14ac:dyDescent="0.35">
      <c r="A83" s="9">
        <v>82</v>
      </c>
      <c r="B83" s="4" t="s">
        <v>210</v>
      </c>
      <c r="C83" s="9">
        <v>82</v>
      </c>
      <c r="D83" s="20">
        <v>6</v>
      </c>
      <c r="E83" s="4" t="s">
        <v>70</v>
      </c>
    </row>
    <row r="84" spans="1:5" x14ac:dyDescent="0.35">
      <c r="A84" s="9">
        <v>83</v>
      </c>
      <c r="B84" s="4" t="s">
        <v>211</v>
      </c>
      <c r="C84" s="9">
        <v>83</v>
      </c>
      <c r="D84" s="20">
        <v>6</v>
      </c>
      <c r="E84" s="4" t="s">
        <v>70</v>
      </c>
    </row>
    <row r="85" spans="1:5" x14ac:dyDescent="0.35">
      <c r="A85" s="9">
        <v>84</v>
      </c>
      <c r="B85" s="4" t="s">
        <v>175</v>
      </c>
      <c r="C85" s="9">
        <v>84</v>
      </c>
      <c r="D85" s="20">
        <v>7</v>
      </c>
      <c r="E85" s="4" t="s">
        <v>71</v>
      </c>
    </row>
    <row r="86" spans="1:5" x14ac:dyDescent="0.35">
      <c r="A86" s="9">
        <v>85</v>
      </c>
      <c r="B86" s="4" t="s">
        <v>212</v>
      </c>
      <c r="C86" s="9">
        <v>85</v>
      </c>
      <c r="D86" s="20">
        <v>7</v>
      </c>
      <c r="E86" s="4" t="s">
        <v>71</v>
      </c>
    </row>
    <row r="87" spans="1:5" x14ac:dyDescent="0.35">
      <c r="A87" s="9">
        <v>86</v>
      </c>
      <c r="B87" s="4" t="s">
        <v>213</v>
      </c>
      <c r="C87" s="9">
        <v>86</v>
      </c>
      <c r="D87" s="20">
        <v>7</v>
      </c>
      <c r="E87" s="4" t="s">
        <v>71</v>
      </c>
    </row>
    <row r="88" spans="1:5" x14ac:dyDescent="0.35">
      <c r="A88" s="9">
        <v>87</v>
      </c>
      <c r="B88" s="4" t="s">
        <v>214</v>
      </c>
      <c r="C88" s="9">
        <v>87</v>
      </c>
      <c r="D88" s="20">
        <v>7</v>
      </c>
      <c r="E88" s="4" t="s">
        <v>71</v>
      </c>
    </row>
    <row r="89" spans="1:5" x14ac:dyDescent="0.35">
      <c r="A89" s="9">
        <v>88</v>
      </c>
      <c r="B89" s="4" t="s">
        <v>215</v>
      </c>
      <c r="C89" s="9">
        <v>88</v>
      </c>
      <c r="D89" s="20">
        <v>7</v>
      </c>
      <c r="E89" s="4" t="s">
        <v>71</v>
      </c>
    </row>
    <row r="90" spans="1:5" x14ac:dyDescent="0.35">
      <c r="A90" s="9">
        <v>89</v>
      </c>
      <c r="B90" s="4" t="s">
        <v>216</v>
      </c>
      <c r="C90" s="9">
        <v>89</v>
      </c>
      <c r="D90" s="20">
        <v>7</v>
      </c>
      <c r="E90" s="4" t="s">
        <v>71</v>
      </c>
    </row>
    <row r="91" spans="1:5" x14ac:dyDescent="0.35">
      <c r="A91" s="9">
        <v>90</v>
      </c>
      <c r="B91" s="4" t="s">
        <v>217</v>
      </c>
      <c r="C91" s="9">
        <v>90</v>
      </c>
      <c r="D91" s="20">
        <v>7</v>
      </c>
      <c r="E91" s="4" t="s">
        <v>71</v>
      </c>
    </row>
    <row r="92" spans="1:5" x14ac:dyDescent="0.35">
      <c r="A92" s="9">
        <v>91</v>
      </c>
      <c r="B92" s="4" t="s">
        <v>218</v>
      </c>
      <c r="C92" s="9">
        <v>91</v>
      </c>
      <c r="D92" s="20">
        <v>7</v>
      </c>
      <c r="E92" s="4" t="s">
        <v>71</v>
      </c>
    </row>
    <row r="93" spans="1:5" x14ac:dyDescent="0.35">
      <c r="A93" s="9">
        <v>92</v>
      </c>
      <c r="B93" s="4" t="s">
        <v>219</v>
      </c>
      <c r="C93" s="9">
        <v>92</v>
      </c>
      <c r="D93" s="20">
        <v>7</v>
      </c>
      <c r="E93" s="4" t="s">
        <v>71</v>
      </c>
    </row>
    <row r="94" spans="1:5" x14ac:dyDescent="0.35">
      <c r="A94" s="9">
        <v>93</v>
      </c>
      <c r="B94" s="4" t="s">
        <v>220</v>
      </c>
      <c r="C94" s="9">
        <v>93</v>
      </c>
      <c r="D94" s="20">
        <v>7</v>
      </c>
      <c r="E94" s="4" t="s">
        <v>71</v>
      </c>
    </row>
    <row r="95" spans="1:5" x14ac:dyDescent="0.35">
      <c r="A95" s="9">
        <v>94</v>
      </c>
      <c r="B95" s="4" t="s">
        <v>221</v>
      </c>
      <c r="C95" s="9">
        <v>94</v>
      </c>
      <c r="D95" s="20">
        <v>7</v>
      </c>
      <c r="E95" s="4" t="s">
        <v>71</v>
      </c>
    </row>
    <row r="96" spans="1:5" x14ac:dyDescent="0.35">
      <c r="A96" s="9">
        <v>95</v>
      </c>
      <c r="B96" s="4" t="s">
        <v>222</v>
      </c>
      <c r="C96" s="9">
        <v>95</v>
      </c>
      <c r="D96" s="20">
        <v>7</v>
      </c>
      <c r="E96" s="4" t="s">
        <v>71</v>
      </c>
    </row>
    <row r="97" spans="1:5" x14ac:dyDescent="0.35">
      <c r="A97" s="9">
        <v>96</v>
      </c>
      <c r="B97" s="4" t="s">
        <v>223</v>
      </c>
      <c r="C97" s="9">
        <v>96</v>
      </c>
      <c r="D97" s="20">
        <v>7</v>
      </c>
      <c r="E97" s="4" t="s">
        <v>71</v>
      </c>
    </row>
    <row r="98" spans="1:5" x14ac:dyDescent="0.35">
      <c r="A98" s="9">
        <v>97</v>
      </c>
      <c r="B98" s="4" t="s">
        <v>224</v>
      </c>
      <c r="C98" s="9">
        <v>97</v>
      </c>
      <c r="D98" s="20">
        <v>7</v>
      </c>
      <c r="E98" s="4" t="s">
        <v>71</v>
      </c>
    </row>
    <row r="99" spans="1:5" x14ac:dyDescent="0.35">
      <c r="A99" s="9">
        <v>98</v>
      </c>
      <c r="B99" s="4" t="s">
        <v>225</v>
      </c>
      <c r="C99" s="9">
        <v>98</v>
      </c>
      <c r="D99" s="20">
        <v>7</v>
      </c>
      <c r="E99" s="4" t="s">
        <v>71</v>
      </c>
    </row>
    <row r="100" spans="1:5" x14ac:dyDescent="0.35">
      <c r="A100" s="9">
        <v>99</v>
      </c>
      <c r="B100" s="4" t="s">
        <v>226</v>
      </c>
      <c r="C100" s="9">
        <v>99</v>
      </c>
      <c r="D100" s="20">
        <v>7</v>
      </c>
      <c r="E100" s="4" t="s">
        <v>71</v>
      </c>
    </row>
    <row r="101" spans="1:5" x14ac:dyDescent="0.35">
      <c r="A101" s="9">
        <v>100</v>
      </c>
      <c r="B101" s="4" t="s">
        <v>227</v>
      </c>
      <c r="C101" s="9">
        <v>100</v>
      </c>
      <c r="D101" s="20">
        <v>7</v>
      </c>
      <c r="E101" s="4" t="s">
        <v>71</v>
      </c>
    </row>
    <row r="102" spans="1:5" x14ac:dyDescent="0.35">
      <c r="A102" s="9">
        <v>101</v>
      </c>
      <c r="B102" s="4" t="s">
        <v>228</v>
      </c>
      <c r="C102" s="9">
        <v>101</v>
      </c>
      <c r="D102" s="20">
        <v>7</v>
      </c>
      <c r="E102" s="4" t="s">
        <v>71</v>
      </c>
    </row>
    <row r="103" spans="1:5" x14ac:dyDescent="0.35">
      <c r="A103" s="9">
        <v>102</v>
      </c>
      <c r="B103" s="4" t="s">
        <v>229</v>
      </c>
      <c r="C103" s="9">
        <v>102</v>
      </c>
      <c r="D103" s="20">
        <v>7</v>
      </c>
      <c r="E103" s="4" t="s">
        <v>71</v>
      </c>
    </row>
    <row r="104" spans="1:5" x14ac:dyDescent="0.35">
      <c r="A104" s="9">
        <v>103</v>
      </c>
      <c r="B104" s="4" t="s">
        <v>230</v>
      </c>
      <c r="C104" s="9">
        <v>103</v>
      </c>
      <c r="D104" s="20">
        <v>7</v>
      </c>
      <c r="E104" s="4" t="s">
        <v>71</v>
      </c>
    </row>
    <row r="105" spans="1:5" x14ac:dyDescent="0.35">
      <c r="A105" s="9">
        <v>104</v>
      </c>
      <c r="B105" s="4" t="s">
        <v>231</v>
      </c>
      <c r="C105" s="9">
        <v>104</v>
      </c>
      <c r="D105" s="20">
        <v>8</v>
      </c>
      <c r="E105" s="4" t="s">
        <v>72</v>
      </c>
    </row>
    <row r="106" spans="1:5" x14ac:dyDescent="0.35">
      <c r="A106" s="9">
        <v>105</v>
      </c>
      <c r="B106" s="4" t="s">
        <v>232</v>
      </c>
      <c r="C106" s="9">
        <v>105</v>
      </c>
      <c r="D106" s="20">
        <v>8</v>
      </c>
      <c r="E106" s="4" t="s">
        <v>72</v>
      </c>
    </row>
    <row r="107" spans="1:5" x14ac:dyDescent="0.35">
      <c r="A107" s="9">
        <v>106</v>
      </c>
      <c r="B107" s="4" t="s">
        <v>233</v>
      </c>
      <c r="C107" s="9">
        <v>106</v>
      </c>
      <c r="D107" s="20">
        <v>8</v>
      </c>
      <c r="E107" s="4" t="s">
        <v>72</v>
      </c>
    </row>
    <row r="108" spans="1:5" x14ac:dyDescent="0.35">
      <c r="A108" s="9">
        <v>107</v>
      </c>
      <c r="B108" s="4" t="s">
        <v>234</v>
      </c>
      <c r="C108" s="9">
        <v>107</v>
      </c>
      <c r="D108" s="20">
        <v>8</v>
      </c>
      <c r="E108" s="4" t="s">
        <v>72</v>
      </c>
    </row>
    <row r="109" spans="1:5" x14ac:dyDescent="0.35">
      <c r="A109" s="9">
        <v>108</v>
      </c>
      <c r="B109" s="4" t="s">
        <v>235</v>
      </c>
      <c r="C109" s="9">
        <v>108</v>
      </c>
      <c r="D109" s="20">
        <v>8</v>
      </c>
      <c r="E109" s="4" t="s">
        <v>72</v>
      </c>
    </row>
    <row r="110" spans="1:5" x14ac:dyDescent="0.35">
      <c r="A110" s="9">
        <v>109</v>
      </c>
      <c r="B110" s="4" t="s">
        <v>236</v>
      </c>
      <c r="C110" s="9">
        <v>109</v>
      </c>
      <c r="D110" s="20">
        <v>8</v>
      </c>
      <c r="E110" s="4" t="s">
        <v>72</v>
      </c>
    </row>
    <row r="111" spans="1:5" x14ac:dyDescent="0.35">
      <c r="A111" s="9">
        <v>110</v>
      </c>
      <c r="B111" s="4" t="s">
        <v>237</v>
      </c>
      <c r="C111" s="9">
        <v>110</v>
      </c>
      <c r="D111" s="20">
        <v>8</v>
      </c>
      <c r="E111" s="4" t="s">
        <v>72</v>
      </c>
    </row>
    <row r="112" spans="1:5" x14ac:dyDescent="0.35">
      <c r="A112" s="9">
        <v>111</v>
      </c>
      <c r="B112" s="4" t="s">
        <v>159</v>
      </c>
      <c r="C112" s="9">
        <v>111</v>
      </c>
      <c r="D112" s="20">
        <v>8</v>
      </c>
      <c r="E112" s="4" t="s">
        <v>72</v>
      </c>
    </row>
    <row r="113" spans="1:5" x14ac:dyDescent="0.35">
      <c r="A113" s="9">
        <v>112</v>
      </c>
      <c r="B113" s="4" t="s">
        <v>238</v>
      </c>
      <c r="C113" s="9">
        <v>112</v>
      </c>
      <c r="D113" s="20">
        <v>8</v>
      </c>
      <c r="E113" s="4" t="s">
        <v>72</v>
      </c>
    </row>
    <row r="114" spans="1:5" x14ac:dyDescent="0.35">
      <c r="A114" s="9">
        <v>113</v>
      </c>
      <c r="B114" s="4" t="s">
        <v>181</v>
      </c>
      <c r="C114" s="9">
        <v>113</v>
      </c>
      <c r="D114" s="20">
        <v>8</v>
      </c>
      <c r="E114" s="4" t="s">
        <v>72</v>
      </c>
    </row>
    <row r="115" spans="1:5" x14ac:dyDescent="0.35">
      <c r="A115" s="9">
        <v>114</v>
      </c>
      <c r="B115" s="4" t="s">
        <v>239</v>
      </c>
      <c r="C115" s="9">
        <v>114</v>
      </c>
      <c r="D115" s="20">
        <v>8</v>
      </c>
      <c r="E115" s="4" t="s">
        <v>72</v>
      </c>
    </row>
    <row r="116" spans="1:5" x14ac:dyDescent="0.35">
      <c r="A116" s="9">
        <v>115</v>
      </c>
      <c r="B116" s="4" t="s">
        <v>240</v>
      </c>
      <c r="C116" s="9">
        <v>115</v>
      </c>
      <c r="D116" s="20">
        <v>8</v>
      </c>
      <c r="E116" s="4" t="s">
        <v>72</v>
      </c>
    </row>
    <row r="117" spans="1:5" x14ac:dyDescent="0.35">
      <c r="A117" s="9">
        <v>116</v>
      </c>
      <c r="B117" s="4" t="s">
        <v>241</v>
      </c>
      <c r="C117" s="9">
        <v>116</v>
      </c>
      <c r="D117" s="20">
        <v>8</v>
      </c>
      <c r="E117" s="4" t="s">
        <v>72</v>
      </c>
    </row>
    <row r="118" spans="1:5" x14ac:dyDescent="0.35">
      <c r="A118" s="9">
        <v>117</v>
      </c>
      <c r="B118" s="4" t="s">
        <v>242</v>
      </c>
      <c r="C118" s="9">
        <v>117</v>
      </c>
      <c r="D118" s="20">
        <v>8</v>
      </c>
      <c r="E118" s="4" t="s">
        <v>72</v>
      </c>
    </row>
    <row r="119" spans="1:5" x14ac:dyDescent="0.35">
      <c r="A119" s="9">
        <v>118</v>
      </c>
      <c r="B119" s="4" t="s">
        <v>243</v>
      </c>
      <c r="C119" s="9">
        <v>118</v>
      </c>
      <c r="D119" s="20">
        <v>8</v>
      </c>
      <c r="E119" s="4" t="s">
        <v>72</v>
      </c>
    </row>
    <row r="120" spans="1:5" x14ac:dyDescent="0.35">
      <c r="A120" s="9">
        <v>119</v>
      </c>
      <c r="B120" s="4" t="s">
        <v>244</v>
      </c>
      <c r="C120" s="9">
        <v>119</v>
      </c>
      <c r="D120" s="20">
        <v>8</v>
      </c>
      <c r="E120" s="4" t="s">
        <v>72</v>
      </c>
    </row>
    <row r="121" spans="1:5" x14ac:dyDescent="0.35">
      <c r="A121" s="9">
        <v>120</v>
      </c>
      <c r="B121" s="4" t="s">
        <v>245</v>
      </c>
      <c r="C121" s="9">
        <v>120</v>
      </c>
      <c r="D121" s="20">
        <v>8</v>
      </c>
      <c r="E121" s="4" t="s">
        <v>72</v>
      </c>
    </row>
    <row r="122" spans="1:5" x14ac:dyDescent="0.35">
      <c r="A122" s="9">
        <v>121</v>
      </c>
      <c r="B122" s="4" t="s">
        <v>246</v>
      </c>
      <c r="C122" s="9">
        <v>121</v>
      </c>
      <c r="D122" s="20">
        <v>8</v>
      </c>
      <c r="E122" s="4" t="s">
        <v>72</v>
      </c>
    </row>
    <row r="123" spans="1:5" x14ac:dyDescent="0.35">
      <c r="A123" s="9">
        <v>122</v>
      </c>
      <c r="B123" s="4" t="s">
        <v>247</v>
      </c>
      <c r="C123" s="9">
        <v>122</v>
      </c>
      <c r="D123" s="20">
        <v>8</v>
      </c>
      <c r="E123" s="4" t="s">
        <v>72</v>
      </c>
    </row>
    <row r="124" spans="1:5" x14ac:dyDescent="0.35">
      <c r="A124" s="9">
        <v>123</v>
      </c>
      <c r="B124" s="4" t="s">
        <v>248</v>
      </c>
      <c r="C124" s="9">
        <v>123</v>
      </c>
      <c r="D124" s="20">
        <v>8</v>
      </c>
      <c r="E124" s="4" t="s">
        <v>72</v>
      </c>
    </row>
    <row r="125" spans="1:5" x14ac:dyDescent="0.35">
      <c r="A125" s="9">
        <v>124</v>
      </c>
      <c r="B125" s="4" t="s">
        <v>249</v>
      </c>
      <c r="C125" s="9">
        <v>124</v>
      </c>
      <c r="D125" s="20">
        <v>8</v>
      </c>
      <c r="E125" s="4" t="s">
        <v>72</v>
      </c>
    </row>
    <row r="126" spans="1:5" x14ac:dyDescent="0.35">
      <c r="A126" s="9">
        <v>125</v>
      </c>
      <c r="B126" s="4" t="s">
        <v>250</v>
      </c>
      <c r="C126" s="9">
        <v>125</v>
      </c>
      <c r="D126" s="20">
        <v>8</v>
      </c>
      <c r="E126" s="4" t="s">
        <v>72</v>
      </c>
    </row>
    <row r="127" spans="1:5" x14ac:dyDescent="0.35">
      <c r="A127" s="9">
        <v>126</v>
      </c>
      <c r="B127" s="4" t="s">
        <v>251</v>
      </c>
      <c r="C127" s="9">
        <v>126</v>
      </c>
      <c r="D127" s="20">
        <v>9</v>
      </c>
      <c r="E127" s="4" t="s">
        <v>129</v>
      </c>
    </row>
    <row r="128" spans="1:5" x14ac:dyDescent="0.35">
      <c r="A128" s="9">
        <v>127</v>
      </c>
      <c r="B128" s="4" t="s">
        <v>252</v>
      </c>
      <c r="C128" s="9">
        <v>127</v>
      </c>
      <c r="D128" s="20">
        <v>9</v>
      </c>
      <c r="E128" s="4" t="s">
        <v>129</v>
      </c>
    </row>
    <row r="129" spans="1:5" x14ac:dyDescent="0.35">
      <c r="A129" s="9">
        <v>128</v>
      </c>
      <c r="B129" s="4" t="s">
        <v>253</v>
      </c>
      <c r="C129" s="9">
        <v>128</v>
      </c>
      <c r="D129" s="20">
        <v>9</v>
      </c>
      <c r="E129" s="4" t="s">
        <v>129</v>
      </c>
    </row>
    <row r="130" spans="1:5" x14ac:dyDescent="0.35">
      <c r="A130" s="9">
        <v>129</v>
      </c>
      <c r="B130" s="4" t="s">
        <v>226</v>
      </c>
      <c r="C130" s="9">
        <v>129</v>
      </c>
      <c r="D130" s="20">
        <v>9</v>
      </c>
      <c r="E130" s="4" t="s">
        <v>129</v>
      </c>
    </row>
    <row r="131" spans="1:5" x14ac:dyDescent="0.35">
      <c r="A131" s="9">
        <v>130</v>
      </c>
      <c r="B131" s="4" t="s">
        <v>254</v>
      </c>
      <c r="C131" s="9">
        <v>130</v>
      </c>
      <c r="D131" s="20">
        <v>9</v>
      </c>
      <c r="E131" s="4" t="s">
        <v>129</v>
      </c>
    </row>
    <row r="132" spans="1:5" x14ac:dyDescent="0.35">
      <c r="A132" s="9">
        <v>131</v>
      </c>
      <c r="B132" s="4" t="s">
        <v>255</v>
      </c>
      <c r="C132" s="9">
        <v>131</v>
      </c>
      <c r="D132" s="20">
        <v>9</v>
      </c>
      <c r="E132" s="4" t="s">
        <v>129</v>
      </c>
    </row>
    <row r="133" spans="1:5" x14ac:dyDescent="0.35">
      <c r="A133" s="9">
        <v>132</v>
      </c>
      <c r="B133" s="4" t="s">
        <v>256</v>
      </c>
      <c r="C133" s="9">
        <v>132</v>
      </c>
      <c r="D133" s="20">
        <v>9</v>
      </c>
      <c r="E133" s="4" t="s">
        <v>129</v>
      </c>
    </row>
    <row r="134" spans="1:5" x14ac:dyDescent="0.35">
      <c r="A134" s="24"/>
      <c r="B134" s="24"/>
      <c r="C134" s="24"/>
      <c r="D134" s="24"/>
      <c r="E134" s="24"/>
    </row>
    <row r="135" spans="1:5" x14ac:dyDescent="0.35">
      <c r="A135" s="24"/>
      <c r="B135" s="24"/>
      <c r="C135" s="24"/>
      <c r="D135" s="24"/>
      <c r="E135" s="24"/>
    </row>
    <row r="136" spans="1:5" x14ac:dyDescent="0.35">
      <c r="A136" s="24"/>
      <c r="B136" s="24"/>
      <c r="C136" s="24"/>
      <c r="D136" s="24"/>
      <c r="E136" s="24"/>
    </row>
    <row r="137" spans="1:5" x14ac:dyDescent="0.35">
      <c r="A137" s="24"/>
      <c r="B137" s="24"/>
      <c r="C137" s="24"/>
      <c r="D137" s="24"/>
      <c r="E137" s="24"/>
    </row>
    <row r="138" spans="1:5" x14ac:dyDescent="0.35">
      <c r="A138" s="24"/>
      <c r="B138" s="24"/>
      <c r="C138" s="24"/>
      <c r="D138" s="24"/>
      <c r="E138" s="24"/>
    </row>
    <row r="139" spans="1:5" x14ac:dyDescent="0.35">
      <c r="A139" s="24"/>
      <c r="B139" s="24"/>
      <c r="C139" s="24"/>
      <c r="D139" s="24"/>
      <c r="E139" s="24"/>
    </row>
    <row r="140" spans="1:5" x14ac:dyDescent="0.35">
      <c r="A140" s="24"/>
      <c r="B140" s="24"/>
      <c r="C140" s="24"/>
      <c r="D140" s="24"/>
      <c r="E140" s="24"/>
    </row>
    <row r="141" spans="1:5" x14ac:dyDescent="0.35">
      <c r="A141" s="24"/>
      <c r="B141" s="24"/>
      <c r="C141" s="24"/>
      <c r="D141" s="24"/>
      <c r="E141" s="24"/>
    </row>
    <row r="142" spans="1:5" x14ac:dyDescent="0.35">
      <c r="A142" s="24"/>
      <c r="B142" s="24"/>
      <c r="C142" s="24"/>
      <c r="D142" s="24"/>
      <c r="E142" s="24"/>
    </row>
    <row r="143" spans="1:5" x14ac:dyDescent="0.35">
      <c r="A143" s="24"/>
      <c r="B143" s="24"/>
      <c r="C143" s="24"/>
      <c r="D143" s="24"/>
      <c r="E143" s="24"/>
    </row>
    <row r="144" spans="1:5" x14ac:dyDescent="0.35">
      <c r="A144" s="24"/>
      <c r="B144" s="24"/>
      <c r="C144" s="24"/>
      <c r="D144" s="24"/>
      <c r="E144" s="24"/>
    </row>
    <row r="145" spans="1:5" x14ac:dyDescent="0.35">
      <c r="A145" s="24"/>
      <c r="B145" s="24"/>
      <c r="C145" s="24"/>
      <c r="D145" s="24"/>
      <c r="E145" s="24"/>
    </row>
    <row r="146" spans="1:5" x14ac:dyDescent="0.35">
      <c r="A146" s="24"/>
      <c r="B146" s="24"/>
      <c r="C146" s="24"/>
      <c r="D146" s="24"/>
      <c r="E146" s="24"/>
    </row>
    <row r="147" spans="1:5" x14ac:dyDescent="0.35">
      <c r="A147" s="24"/>
      <c r="B147" s="24"/>
      <c r="C147" s="24"/>
      <c r="D147" s="24"/>
      <c r="E147" s="24"/>
    </row>
    <row r="148" spans="1:5" x14ac:dyDescent="0.35">
      <c r="A148" s="24"/>
      <c r="B148" s="24"/>
      <c r="C148" s="24"/>
      <c r="D148" s="24"/>
      <c r="E148" s="24"/>
    </row>
    <row r="149" spans="1:5" x14ac:dyDescent="0.35">
      <c r="A149" s="24"/>
      <c r="B149" s="24"/>
      <c r="C149" s="24"/>
      <c r="D149" s="24"/>
      <c r="E149" s="24"/>
    </row>
    <row r="150" spans="1:5" x14ac:dyDescent="0.35">
      <c r="A150" s="24"/>
      <c r="B150" s="24"/>
      <c r="C150" s="24"/>
      <c r="D150" s="24"/>
      <c r="E150" s="24"/>
    </row>
    <row r="151" spans="1:5" x14ac:dyDescent="0.35">
      <c r="A151" s="24"/>
      <c r="B151" s="24"/>
      <c r="C151" s="24"/>
      <c r="D151" s="24"/>
      <c r="E151" s="24"/>
    </row>
    <row r="152" spans="1:5" x14ac:dyDescent="0.35">
      <c r="A152" s="24"/>
      <c r="B152" s="24"/>
      <c r="C152" s="24"/>
      <c r="D152" s="24"/>
      <c r="E152" s="24"/>
    </row>
    <row r="153" spans="1:5" x14ac:dyDescent="0.35">
      <c r="A153" s="24"/>
      <c r="B153" s="24"/>
      <c r="C153" s="24"/>
      <c r="D153" s="24"/>
      <c r="E153" s="24"/>
    </row>
    <row r="154" spans="1:5" x14ac:dyDescent="0.35">
      <c r="A154" s="24"/>
      <c r="B154" s="24"/>
      <c r="C154" s="24"/>
      <c r="D154" s="24"/>
      <c r="E154" s="24"/>
    </row>
    <row r="155" spans="1:5" x14ac:dyDescent="0.35">
      <c r="A155" s="24"/>
      <c r="B155" s="24"/>
      <c r="C155" s="24"/>
      <c r="D155" s="24"/>
      <c r="E155" s="24"/>
    </row>
    <row r="156" spans="1:5" x14ac:dyDescent="0.35">
      <c r="A156" s="24"/>
      <c r="B156" s="24"/>
      <c r="C156" s="24"/>
      <c r="D156" s="24"/>
      <c r="E156" s="24"/>
    </row>
    <row r="157" spans="1:5" x14ac:dyDescent="0.35">
      <c r="A157" s="24"/>
      <c r="B157" s="24"/>
      <c r="C157" s="24"/>
      <c r="D157" s="24"/>
      <c r="E157" s="24"/>
    </row>
    <row r="158" spans="1:5" x14ac:dyDescent="0.35">
      <c r="A158" s="24"/>
      <c r="B158" s="24"/>
      <c r="C158" s="24"/>
      <c r="D158" s="24"/>
      <c r="E158" s="24"/>
    </row>
    <row r="159" spans="1:5" x14ac:dyDescent="0.35">
      <c r="A159" s="24"/>
      <c r="B159" s="24"/>
      <c r="C159" s="24"/>
      <c r="D159" s="24"/>
      <c r="E159" s="24"/>
    </row>
    <row r="160" spans="1:5" x14ac:dyDescent="0.35">
      <c r="A160" s="24"/>
      <c r="B160" s="24"/>
      <c r="C160" s="24"/>
      <c r="D160" s="24"/>
      <c r="E160" s="24"/>
    </row>
    <row r="161" spans="1:5" x14ac:dyDescent="0.35">
      <c r="A161" s="24"/>
      <c r="B161" s="24"/>
      <c r="C161" s="24"/>
      <c r="D161" s="24"/>
      <c r="E161" s="24"/>
    </row>
    <row r="162" spans="1:5" x14ac:dyDescent="0.35">
      <c r="A162" s="24"/>
      <c r="B162" s="24"/>
      <c r="C162" s="24"/>
      <c r="D162" s="24"/>
      <c r="E162" s="24"/>
    </row>
    <row r="163" spans="1:5" x14ac:dyDescent="0.35">
      <c r="A163" s="24"/>
      <c r="B163" s="24"/>
      <c r="C163" s="24"/>
      <c r="D163" s="24"/>
      <c r="E163" s="24"/>
    </row>
    <row r="164" spans="1:5" x14ac:dyDescent="0.35">
      <c r="A164" s="24"/>
      <c r="B164" s="24"/>
      <c r="C164" s="24"/>
      <c r="D164" s="24"/>
      <c r="E164" s="24"/>
    </row>
    <row r="165" spans="1:5" x14ac:dyDescent="0.35">
      <c r="A165" s="24"/>
      <c r="B165" s="24"/>
      <c r="C165" s="24"/>
      <c r="D165" s="24"/>
      <c r="E165" s="24"/>
    </row>
    <row r="166" spans="1:5" x14ac:dyDescent="0.35">
      <c r="A166" s="24"/>
      <c r="B166" s="24"/>
      <c r="C166" s="24"/>
      <c r="D166" s="24"/>
      <c r="E166" s="24"/>
    </row>
    <row r="167" spans="1:5" x14ac:dyDescent="0.35">
      <c r="A167" s="24"/>
      <c r="B167" s="24"/>
      <c r="C167" s="24"/>
      <c r="D167" s="24"/>
      <c r="E167" s="24"/>
    </row>
    <row r="168" spans="1:5" x14ac:dyDescent="0.35">
      <c r="A168" s="24"/>
      <c r="B168" s="24"/>
      <c r="C168" s="24"/>
      <c r="D168" s="24"/>
      <c r="E168" s="24"/>
    </row>
    <row r="169" spans="1:5" x14ac:dyDescent="0.35">
      <c r="A169" s="24"/>
      <c r="B169" s="24"/>
      <c r="C169" s="24"/>
      <c r="D169" s="24"/>
      <c r="E169" s="24"/>
    </row>
    <row r="170" spans="1:5" x14ac:dyDescent="0.35">
      <c r="A170" s="24"/>
      <c r="B170" s="24"/>
      <c r="C170" s="24"/>
      <c r="D170" s="24"/>
      <c r="E170" s="24"/>
    </row>
    <row r="171" spans="1:5" x14ac:dyDescent="0.35">
      <c r="A171" s="24"/>
      <c r="B171" s="24"/>
      <c r="C171" s="24"/>
      <c r="D171" s="24"/>
      <c r="E171" s="24"/>
    </row>
    <row r="172" spans="1:5" x14ac:dyDescent="0.35">
      <c r="A172" s="24"/>
      <c r="B172" s="24"/>
      <c r="C172" s="24"/>
      <c r="D172" s="24"/>
      <c r="E172" s="24"/>
    </row>
    <row r="173" spans="1:5" x14ac:dyDescent="0.35">
      <c r="A173" s="24"/>
      <c r="B173" s="24"/>
      <c r="C173" s="24"/>
      <c r="D173" s="24"/>
      <c r="E173" s="24"/>
    </row>
    <row r="174" spans="1:5" x14ac:dyDescent="0.35">
      <c r="A174" s="24"/>
      <c r="B174" s="24"/>
      <c r="C174" s="24"/>
      <c r="D174" s="24"/>
      <c r="E174" s="24"/>
    </row>
  </sheetData>
  <sheetProtection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4"/>
  <sheetViews>
    <sheetView workbookViewId="0">
      <selection activeCell="B20" sqref="B20"/>
    </sheetView>
  </sheetViews>
  <sheetFormatPr defaultRowHeight="14" x14ac:dyDescent="0.3"/>
  <cols>
    <col min="2" max="2" width="28.25" bestFit="1" customWidth="1"/>
  </cols>
  <sheetData>
    <row r="1" spans="1:4" x14ac:dyDescent="0.3">
      <c r="A1" s="12" t="s">
        <v>109</v>
      </c>
      <c r="B1" s="12" t="s">
        <v>145</v>
      </c>
      <c r="C1" s="12" t="s">
        <v>154</v>
      </c>
      <c r="D1" s="12" t="s">
        <v>146</v>
      </c>
    </row>
    <row r="2" spans="1:4" x14ac:dyDescent="0.3">
      <c r="A2" s="17">
        <v>1</v>
      </c>
      <c r="B2" s="16" t="s">
        <v>135</v>
      </c>
      <c r="C2" s="17">
        <v>1</v>
      </c>
      <c r="D2">
        <v>1.5</v>
      </c>
    </row>
    <row r="3" spans="1:4" x14ac:dyDescent="0.3">
      <c r="A3" s="17">
        <v>2</v>
      </c>
      <c r="B3" s="16" t="s">
        <v>136</v>
      </c>
      <c r="C3" s="17">
        <v>2</v>
      </c>
      <c r="D3">
        <v>1.5</v>
      </c>
    </row>
    <row r="4" spans="1:4" x14ac:dyDescent="0.3">
      <c r="A4" s="17">
        <v>3</v>
      </c>
      <c r="B4" s="16" t="s">
        <v>137</v>
      </c>
      <c r="C4" s="17">
        <v>3</v>
      </c>
      <c r="D4">
        <v>1.5</v>
      </c>
    </row>
    <row r="5" spans="1:4" x14ac:dyDescent="0.3">
      <c r="A5" s="17">
        <v>4</v>
      </c>
      <c r="B5" s="16" t="s">
        <v>138</v>
      </c>
      <c r="C5" s="17">
        <v>4</v>
      </c>
      <c r="D5">
        <v>1.5</v>
      </c>
    </row>
    <row r="6" spans="1:4" x14ac:dyDescent="0.3">
      <c r="A6" s="17">
        <v>5</v>
      </c>
      <c r="B6" s="16" t="s">
        <v>139</v>
      </c>
      <c r="C6" s="17">
        <v>5</v>
      </c>
      <c r="D6" s="34">
        <v>1</v>
      </c>
    </row>
    <row r="7" spans="1:4" x14ac:dyDescent="0.3">
      <c r="A7" s="17">
        <v>6</v>
      </c>
      <c r="B7" s="16" t="s">
        <v>140</v>
      </c>
      <c r="C7" s="17">
        <v>6</v>
      </c>
      <c r="D7" s="34">
        <v>1</v>
      </c>
    </row>
    <row r="8" spans="1:4" ht="28" x14ac:dyDescent="0.3">
      <c r="A8" s="17">
        <v>7</v>
      </c>
      <c r="B8" s="13" t="s">
        <v>257</v>
      </c>
      <c r="C8" s="17">
        <v>7</v>
      </c>
      <c r="D8" s="35">
        <v>1</v>
      </c>
    </row>
    <row r="9" spans="1:4" x14ac:dyDescent="0.3">
      <c r="A9" s="17">
        <v>8</v>
      </c>
      <c r="B9" s="16" t="s">
        <v>141</v>
      </c>
      <c r="C9" s="17">
        <v>8</v>
      </c>
      <c r="D9" s="34">
        <v>1</v>
      </c>
    </row>
    <row r="10" spans="1:4" x14ac:dyDescent="0.3">
      <c r="A10" s="17">
        <v>9</v>
      </c>
      <c r="B10" s="16" t="s">
        <v>142</v>
      </c>
      <c r="C10" s="17">
        <v>9</v>
      </c>
      <c r="D10" s="34">
        <v>1</v>
      </c>
    </row>
    <row r="11" spans="1:4" x14ac:dyDescent="0.3">
      <c r="A11" s="17">
        <v>10</v>
      </c>
      <c r="B11" s="16" t="s">
        <v>143</v>
      </c>
      <c r="C11" s="17">
        <v>10</v>
      </c>
      <c r="D11" s="34">
        <v>1</v>
      </c>
    </row>
    <row r="12" spans="1:4" x14ac:dyDescent="0.3">
      <c r="A12" s="17">
        <v>11</v>
      </c>
      <c r="B12" s="16" t="s">
        <v>258</v>
      </c>
      <c r="C12" s="17">
        <v>11</v>
      </c>
      <c r="D12">
        <v>0.5</v>
      </c>
    </row>
    <row r="13" spans="1:4" x14ac:dyDescent="0.3">
      <c r="A13" s="17">
        <v>12</v>
      </c>
      <c r="B13" s="16" t="s">
        <v>259</v>
      </c>
      <c r="C13" s="17">
        <v>12</v>
      </c>
      <c r="D13">
        <v>0.5</v>
      </c>
    </row>
    <row r="14" spans="1:4" x14ac:dyDescent="0.3">
      <c r="A14" s="17">
        <v>13</v>
      </c>
      <c r="B14" s="16" t="s">
        <v>144</v>
      </c>
      <c r="C14" s="17">
        <v>13</v>
      </c>
      <c r="D14">
        <v>0.5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"/>
  <sheetViews>
    <sheetView workbookViewId="0">
      <selection activeCell="A4" sqref="A4"/>
    </sheetView>
  </sheetViews>
  <sheetFormatPr defaultRowHeight="14" x14ac:dyDescent="0.3"/>
  <cols>
    <col min="2" max="2" width="16.1640625" customWidth="1"/>
    <col min="3" max="3" width="11.25" customWidth="1"/>
  </cols>
  <sheetData>
    <row r="1" spans="1:4" x14ac:dyDescent="0.3">
      <c r="A1" s="12" t="s">
        <v>109</v>
      </c>
      <c r="B1" s="12" t="s">
        <v>150</v>
      </c>
      <c r="C1" s="14" t="s">
        <v>151</v>
      </c>
      <c r="D1" s="14" t="s">
        <v>146</v>
      </c>
    </row>
    <row r="2" spans="1:4" x14ac:dyDescent="0.3">
      <c r="A2" s="1">
        <v>8</v>
      </c>
      <c r="B2" t="s">
        <v>76</v>
      </c>
      <c r="C2" s="1">
        <v>8</v>
      </c>
      <c r="D2" s="19">
        <v>1.5</v>
      </c>
    </row>
    <row r="3" spans="1:4" x14ac:dyDescent="0.3">
      <c r="A3" s="1">
        <v>12</v>
      </c>
      <c r="B3" t="s">
        <v>77</v>
      </c>
      <c r="C3" s="1">
        <v>12</v>
      </c>
      <c r="D3" s="19">
        <v>1</v>
      </c>
    </row>
    <row r="4" spans="1:4" x14ac:dyDescent="0.3">
      <c r="A4" s="1">
        <v>13</v>
      </c>
      <c r="B4" t="s">
        <v>78</v>
      </c>
      <c r="C4" s="1">
        <v>13</v>
      </c>
      <c r="D4" s="19">
        <v>0.5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TruongTHCS</vt:lpstr>
      <vt:lpstr>TruongTHPT</vt:lpstr>
      <vt:lpstr>NhomNV</vt:lpstr>
      <vt:lpstr>Huyen</vt:lpstr>
      <vt:lpstr>DMTruongTHCS</vt:lpstr>
      <vt:lpstr>DienUT</vt:lpstr>
      <vt:lpstr>NghePT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Thanh Vuong Dao</dc:creator>
  <cp:lastModifiedBy>Vo Thanh Vuong Dao</cp:lastModifiedBy>
  <cp:lastPrinted>2018-04-16T08:09:26Z</cp:lastPrinted>
  <dcterms:created xsi:type="dcterms:W3CDTF">2018-04-09T08:53:24Z</dcterms:created>
  <dcterms:modified xsi:type="dcterms:W3CDTF">2018-11-27T08:41:43Z</dcterms:modified>
</cp:coreProperties>
</file>